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26 TRAGSA\Consultoria\Medio ambiente\Informes\Vertidos\Proyecto Ramblas Mar Menor\25.10.17 Muestreo\"/>
    </mc:Choice>
  </mc:AlternateContent>
  <xr:revisionPtr revIDLastSave="0" documentId="13_ncr:1_{238B98CB-66F8-41A3-BE5D-625B4C1E7A72}" xr6:coauthVersionLast="47" xr6:coauthVersionMax="47" xr10:uidLastSave="{00000000-0000-0000-0000-000000000000}"/>
  <bookViews>
    <workbookView xWindow="-28920" yWindow="1575" windowWidth="29040" windowHeight="15840" tabRatio="728" xr2:uid="{00000000-000D-0000-FFFF-FFFF00000000}"/>
  </bookViews>
  <sheets>
    <sheet name="ACT-DIARIA-WEB" sheetId="13" r:id="rId1"/>
    <sheet name="Caudal" sheetId="4" r:id="rId2"/>
    <sheet name="ACT-SEMANAL-WEB-prop" sheetId="12" state="hidden" r:id="rId3"/>
    <sheet name="Nitratos" sheetId="5" r:id="rId4"/>
    <sheet name="Fosfatos" sheetId="14" r:id="rId5"/>
    <sheet name="Conductividad" sheetId="6" r:id="rId6"/>
    <sheet name="NitratosDiario" sheetId="9" r:id="rId7"/>
    <sheet name="FosfatosDiario" sheetId="15" r:id="rId8"/>
    <sheet name="EstadoCompuerta" sheetId="11" r:id="rId9"/>
    <sheet name="Gráficas" sheetId="7" r:id="rId10"/>
  </sheets>
  <externalReferences>
    <externalReference r:id="rId11"/>
  </externalReferences>
  <definedNames>
    <definedName name="_xlnm.Print_Area" localSheetId="1">Caudal!$A$1:$U$247</definedName>
    <definedName name="_xlnm.Print_Area" localSheetId="5">Conductividad!$A$1:$T$253</definedName>
    <definedName name="_xlnm.Print_Area" localSheetId="8">EstadoCompuerta!$A$1:$D$353</definedName>
    <definedName name="_xlnm.Print_Area" localSheetId="4">Fosfatos!$A$1:$T$155</definedName>
    <definedName name="_xlnm.Print_Area" localSheetId="7">FosfatosDiario!$A$1:$I$148</definedName>
    <definedName name="_xlnm.Print_Area" localSheetId="3">Nitratos!$A$1:$T$218</definedName>
    <definedName name="_xlnm.Print_Area" localSheetId="6">NitratosDiario!$A$1:$I$269</definedName>
    <definedName name="_xlnm.Print_Titles" localSheetId="1">Caudal!$1:$7</definedName>
    <definedName name="_xlnm.Print_Titles" localSheetId="5">Conductividad!$1:$7</definedName>
    <definedName name="_xlnm.Print_Titles" localSheetId="8">EstadoCompuerta!$1:$6</definedName>
    <definedName name="_xlnm.Print_Titles" localSheetId="4">Fosfatos!$1:$7</definedName>
    <definedName name="_xlnm.Print_Titles" localSheetId="7">FosfatosDiario!$1:$7</definedName>
    <definedName name="_xlnm.Print_Titles" localSheetId="3">Nitratos!$1:$7</definedName>
    <definedName name="_xlnm.Print_Titles" localSheetId="6">NitratosDiario!$1:$7</definedName>
  </definedNames>
  <calcPr calcId="181029"/>
</workbook>
</file>

<file path=xl/calcChain.xml><?xml version="1.0" encoding="utf-8"?>
<calcChain xmlns="http://schemas.openxmlformats.org/spreadsheetml/2006/main">
  <c r="P597" i="15" l="1"/>
  <c r="C701" i="4"/>
  <c r="P700" i="9"/>
  <c r="C702" i="4"/>
  <c r="P596" i="15"/>
  <c r="P699" i="9"/>
  <c r="P697" i="9"/>
  <c r="P595" i="15"/>
  <c r="P588" i="15"/>
  <c r="P698" i="9"/>
  <c r="C700" i="4"/>
  <c r="C699" i="4"/>
  <c r="C696" i="4"/>
  <c r="P594" i="15"/>
  <c r="P593" i="15"/>
  <c r="P696" i="9"/>
  <c r="C568" i="4"/>
  <c r="C573" i="4"/>
  <c r="P592" i="15"/>
  <c r="P695" i="9"/>
  <c r="C697" i="4"/>
  <c r="P591" i="15"/>
  <c r="P694" i="9"/>
  <c r="P590" i="15"/>
  <c r="P693" i="9"/>
  <c r="C695" i="4"/>
  <c r="P692" i="9"/>
  <c r="P589" i="15"/>
  <c r="C694" i="4"/>
  <c r="P691" i="9"/>
  <c r="C693" i="4"/>
  <c r="P587" i="15"/>
  <c r="P690" i="9"/>
  <c r="C692" i="4"/>
  <c r="P689" i="9"/>
  <c r="P586" i="15"/>
  <c r="C691" i="4"/>
  <c r="P585" i="15"/>
  <c r="P688" i="9"/>
  <c r="C690" i="4"/>
  <c r="P584" i="15"/>
  <c r="P687" i="9"/>
  <c r="C689" i="4"/>
  <c r="P583" i="15"/>
  <c r="P686" i="9"/>
  <c r="C688" i="4"/>
  <c r="P582" i="15"/>
  <c r="C685" i="9"/>
  <c r="P685" i="9"/>
  <c r="C687" i="4"/>
  <c r="P581" i="15"/>
  <c r="P684" i="9"/>
  <c r="C686" i="4"/>
  <c r="P580" i="15"/>
  <c r="P683" i="9"/>
  <c r="C685" i="4"/>
  <c r="P579" i="15"/>
  <c r="P682" i="9"/>
  <c r="C684" i="4"/>
  <c r="P578" i="15"/>
  <c r="P681" i="9"/>
  <c r="C683" i="4"/>
  <c r="M577" i="15"/>
  <c r="P577" i="15" s="1"/>
  <c r="P680" i="9"/>
  <c r="C682" i="4"/>
  <c r="P576" i="15"/>
  <c r="P679" i="9"/>
  <c r="C681" i="4"/>
  <c r="P575" i="15"/>
  <c r="P678" i="9"/>
  <c r="C680" i="4"/>
  <c r="P574" i="15"/>
  <c r="P677" i="9"/>
  <c r="C679" i="4"/>
  <c r="P676" i="9"/>
  <c r="P573" i="15"/>
  <c r="C678" i="4"/>
  <c r="P572" i="15"/>
  <c r="P675" i="9"/>
  <c r="C677" i="4"/>
  <c r="P571" i="15"/>
  <c r="P674" i="9"/>
  <c r="C676" i="4"/>
  <c r="P570" i="15"/>
  <c r="P673" i="9"/>
  <c r="C675" i="4"/>
  <c r="P569" i="15"/>
  <c r="P672" i="9"/>
  <c r="C674" i="4"/>
  <c r="P670" i="9"/>
  <c r="P671" i="9"/>
  <c r="P568" i="15"/>
  <c r="C673" i="4"/>
  <c r="P567" i="15"/>
  <c r="C672" i="4"/>
  <c r="P566" i="15"/>
  <c r="P669" i="9"/>
  <c r="C671" i="4"/>
  <c r="P565" i="15"/>
  <c r="P668" i="9"/>
  <c r="C670" i="4"/>
  <c r="P564" i="15"/>
  <c r="P667" i="9"/>
  <c r="C669" i="4"/>
  <c r="P563" i="15"/>
  <c r="P666" i="9"/>
  <c r="C668" i="4"/>
  <c r="P562" i="15"/>
  <c r="P665" i="9"/>
  <c r="C667" i="4"/>
  <c r="P561" i="15"/>
  <c r="P664" i="9"/>
  <c r="C666" i="4"/>
  <c r="P663" i="9"/>
  <c r="C665" i="4"/>
  <c r="P560" i="15"/>
  <c r="P559" i="15"/>
  <c r="P662" i="9"/>
  <c r="C664" i="4"/>
  <c r="P558" i="15"/>
  <c r="P661" i="9"/>
  <c r="C663" i="4"/>
  <c r="P557" i="15"/>
  <c r="P660" i="9"/>
  <c r="C662" i="4"/>
  <c r="P556" i="15"/>
  <c r="P659" i="9"/>
  <c r="C661" i="4"/>
  <c r="P555" i="15"/>
  <c r="P658" i="9"/>
  <c r="C660" i="4"/>
  <c r="P554" i="15"/>
  <c r="P657" i="9"/>
  <c r="C659" i="4"/>
  <c r="P553" i="15"/>
  <c r="P656" i="9"/>
  <c r="C658" i="4"/>
  <c r="P552" i="15"/>
  <c r="P655" i="9"/>
  <c r="C657" i="4"/>
  <c r="P551" i="15"/>
  <c r="P654" i="9"/>
  <c r="C656" i="4"/>
  <c r="P550" i="15"/>
  <c r="P653" i="9"/>
  <c r="C655" i="4"/>
  <c r="P549" i="15"/>
  <c r="P652" i="9"/>
  <c r="C654" i="4"/>
  <c r="P548" i="15"/>
  <c r="P651" i="9"/>
  <c r="C653" i="4"/>
  <c r="P547" i="15"/>
  <c r="P650" i="9"/>
  <c r="C652" i="4"/>
  <c r="P546" i="15"/>
  <c r="P649" i="9"/>
  <c r="C651" i="4"/>
  <c r="P545" i="15"/>
  <c r="P648" i="9"/>
  <c r="C650" i="4"/>
  <c r="P544" i="15"/>
  <c r="P647" i="9"/>
  <c r="C649" i="4"/>
  <c r="P543" i="15"/>
  <c r="P646" i="9"/>
  <c r="C648" i="4"/>
  <c r="P542" i="15"/>
  <c r="P645" i="9"/>
  <c r="C647" i="4"/>
  <c r="P541" i="15"/>
  <c r="P644" i="9"/>
  <c r="C646" i="4"/>
  <c r="P540" i="15"/>
  <c r="P643" i="9"/>
  <c r="C645" i="4"/>
  <c r="P539" i="15"/>
  <c r="P642" i="9"/>
  <c r="C644" i="4"/>
  <c r="P538" i="15"/>
  <c r="P641" i="9"/>
  <c r="C643" i="4"/>
  <c r="P537" i="15"/>
  <c r="P640" i="9"/>
  <c r="C642" i="4"/>
  <c r="P536" i="15"/>
  <c r="P639" i="9"/>
  <c r="C641" i="4"/>
  <c r="P535" i="15"/>
  <c r="P638" i="9"/>
  <c r="C640" i="4"/>
  <c r="P534" i="15"/>
  <c r="P637" i="9"/>
  <c r="C639" i="4"/>
  <c r="P533" i="15"/>
  <c r="P636" i="9"/>
  <c r="C638" i="4"/>
  <c r="P532" i="15"/>
  <c r="P635" i="9"/>
  <c r="C637" i="4"/>
  <c r="P531" i="15"/>
  <c r="P634" i="9"/>
  <c r="C636" i="4"/>
  <c r="P530" i="15"/>
  <c r="C635" i="4"/>
  <c r="P633" i="9"/>
  <c r="P529" i="15"/>
  <c r="P632" i="9"/>
  <c r="C634" i="4"/>
  <c r="P528" i="15"/>
  <c r="P631" i="9"/>
  <c r="C633" i="4"/>
  <c r="P527" i="15"/>
  <c r="P630" i="9"/>
  <c r="C632" i="4"/>
  <c r="P526" i="15"/>
  <c r="P629" i="9"/>
  <c r="C631" i="4"/>
  <c r="P525" i="15"/>
  <c r="P628" i="9"/>
  <c r="C630" i="4"/>
  <c r="P524" i="15"/>
  <c r="P627" i="9"/>
  <c r="C629" i="4"/>
  <c r="P523" i="15"/>
  <c r="P626" i="9"/>
  <c r="C628" i="4"/>
  <c r="P522" i="15"/>
  <c r="P625" i="9"/>
  <c r="C627" i="4"/>
  <c r="P521" i="15"/>
  <c r="P624" i="9"/>
  <c r="C626" i="4"/>
  <c r="P520" i="15"/>
  <c r="P623" i="9"/>
  <c r="C625" i="4"/>
  <c r="P519" i="15"/>
  <c r="M622" i="9"/>
  <c r="P622" i="9" s="1"/>
  <c r="C624" i="4"/>
  <c r="P518" i="15"/>
  <c r="P621" i="9"/>
  <c r="C623" i="4"/>
  <c r="P517" i="15"/>
  <c r="P620" i="9"/>
  <c r="C622" i="4"/>
  <c r="P516" i="15"/>
  <c r="P619" i="9"/>
  <c r="C621" i="4"/>
  <c r="P515" i="15"/>
  <c r="P618" i="9"/>
  <c r="C620" i="4"/>
  <c r="P514" i="15"/>
  <c r="P617" i="9"/>
  <c r="C619" i="4"/>
  <c r="P513" i="15"/>
  <c r="P616" i="9"/>
  <c r="C618" i="4"/>
  <c r="P615" i="9"/>
  <c r="P512" i="15"/>
  <c r="C617" i="4"/>
  <c r="P511" i="15"/>
  <c r="P614" i="9"/>
  <c r="C616" i="4"/>
  <c r="P613" i="9"/>
  <c r="P510" i="15"/>
  <c r="C615" i="4"/>
  <c r="P601" i="9"/>
  <c r="P612" i="9"/>
  <c r="P509" i="15"/>
  <c r="P498" i="15"/>
  <c r="C614" i="4"/>
  <c r="P607" i="9"/>
  <c r="P611" i="9"/>
  <c r="C613" i="4"/>
  <c r="C612" i="4"/>
  <c r="C611" i="4"/>
  <c r="P505" i="15"/>
  <c r="P608" i="9"/>
  <c r="C610" i="4"/>
  <c r="P504" i="15"/>
  <c r="C609" i="4"/>
  <c r="P503" i="15"/>
  <c r="P606" i="9"/>
  <c r="C608" i="4"/>
  <c r="P502" i="15"/>
  <c r="P605" i="9"/>
  <c r="C607" i="4"/>
  <c r="P501" i="15"/>
  <c r="P604" i="9"/>
  <c r="C606" i="4"/>
  <c r="P603" i="9"/>
  <c r="P500" i="15"/>
  <c r="C605" i="4"/>
  <c r="P499" i="15"/>
  <c r="P602" i="9"/>
  <c r="C604" i="4"/>
  <c r="C603" i="4"/>
  <c r="P497" i="15"/>
  <c r="P600" i="9"/>
  <c r="C602" i="4"/>
  <c r="C548" i="4"/>
  <c r="C555" i="4"/>
  <c r="P496" i="15"/>
  <c r="P599" i="9"/>
  <c r="C601" i="4"/>
  <c r="P495" i="15"/>
  <c r="P598" i="9"/>
  <c r="C600" i="4"/>
  <c r="P494" i="15"/>
  <c r="P597" i="9"/>
  <c r="C599" i="4"/>
  <c r="P493" i="15"/>
  <c r="P596" i="9"/>
  <c r="C598" i="4"/>
  <c r="P492" i="15"/>
  <c r="P595" i="9"/>
  <c r="C597" i="4"/>
  <c r="P491" i="15"/>
  <c r="P594" i="9"/>
  <c r="C596" i="4"/>
  <c r="P490" i="15"/>
  <c r="P593" i="9"/>
  <c r="C595" i="4"/>
  <c r="P489" i="15"/>
  <c r="P592" i="9"/>
  <c r="C594" i="4"/>
  <c r="P488" i="15"/>
  <c r="P591" i="9"/>
  <c r="C593" i="4"/>
  <c r="M487" i="15"/>
  <c r="P487" i="15" s="1"/>
  <c r="P590" i="9"/>
  <c r="C592" i="4"/>
  <c r="P486" i="15"/>
  <c r="P589" i="9"/>
  <c r="C591" i="4"/>
  <c r="P485" i="15"/>
  <c r="P588" i="9"/>
  <c r="C590" i="4"/>
  <c r="P484" i="15"/>
  <c r="P587" i="9"/>
  <c r="C576" i="4"/>
  <c r="C589" i="4"/>
  <c r="P483" i="15"/>
  <c r="P586" i="9"/>
  <c r="C567" i="4"/>
  <c r="C580" i="4"/>
  <c r="C588" i="4"/>
  <c r="P482" i="15"/>
  <c r="P585" i="9"/>
  <c r="P584" i="9"/>
  <c r="C587" i="4"/>
  <c r="P481" i="15"/>
  <c r="C586" i="4"/>
  <c r="P480" i="15"/>
  <c r="P583" i="9"/>
  <c r="C585" i="4"/>
  <c r="P479" i="15"/>
  <c r="P582" i="9"/>
  <c r="C584" i="4"/>
  <c r="P478" i="15"/>
  <c r="P581" i="9"/>
  <c r="C583" i="4"/>
  <c r="C582" i="4"/>
  <c r="P477" i="15"/>
  <c r="P580" i="9"/>
  <c r="P579" i="9"/>
  <c r="C581" i="4"/>
  <c r="P475" i="15"/>
  <c r="P578" i="9"/>
  <c r="P474" i="15"/>
  <c r="P577" i="9"/>
  <c r="C579" i="4"/>
  <c r="P473" i="15"/>
  <c r="P576" i="9"/>
  <c r="C578" i="4"/>
  <c r="P472" i="15"/>
  <c r="P575" i="9"/>
  <c r="C577" i="4"/>
  <c r="P471" i="15"/>
  <c r="P574" i="9"/>
  <c r="P470" i="15"/>
  <c r="P573" i="9"/>
  <c r="C575" i="4"/>
  <c r="P469" i="15"/>
  <c r="P572" i="9"/>
  <c r="C574" i="4"/>
  <c r="P468" i="15"/>
  <c r="P571" i="9"/>
  <c r="P467" i="15"/>
  <c r="P570" i="9"/>
  <c r="C572" i="4"/>
  <c r="P466" i="15"/>
  <c r="P569" i="9"/>
  <c r="C571" i="4"/>
  <c r="P568" i="9"/>
  <c r="C570" i="4"/>
  <c r="P464" i="15"/>
  <c r="P567" i="9"/>
  <c r="C569" i="4"/>
  <c r="M463" i="15"/>
  <c r="P463" i="15" s="1"/>
  <c r="P566" i="9"/>
  <c r="P462" i="15"/>
  <c r="P565" i="9"/>
  <c r="I461" i="15"/>
  <c r="P461" i="15" s="1"/>
  <c r="P564" i="9"/>
  <c r="C566" i="4"/>
  <c r="P439" i="15"/>
  <c r="P460" i="15"/>
  <c r="M563" i="9"/>
  <c r="P563" i="9" s="1"/>
  <c r="C565" i="4"/>
  <c r="P459" i="15"/>
  <c r="P562" i="9"/>
  <c r="C564" i="4"/>
  <c r="P458" i="15"/>
  <c r="P561" i="9"/>
  <c r="C563" i="4"/>
  <c r="P457" i="15"/>
  <c r="P560" i="9"/>
  <c r="C562" i="4"/>
  <c r="P456" i="15"/>
  <c r="P559" i="9"/>
  <c r="C561" i="4"/>
  <c r="P455" i="15"/>
  <c r="P558" i="9"/>
  <c r="C560" i="4"/>
  <c r="P454" i="15"/>
  <c r="P557" i="9"/>
  <c r="C559" i="4"/>
  <c r="M453" i="15"/>
  <c r="P453" i="15" s="1"/>
  <c r="P556" i="9"/>
  <c r="C558" i="4"/>
  <c r="P452" i="15"/>
  <c r="P555" i="9"/>
  <c r="C557" i="4"/>
  <c r="P451" i="15"/>
  <c r="P554" i="9"/>
  <c r="C556" i="4"/>
  <c r="P450" i="15"/>
  <c r="P553" i="9"/>
  <c r="P449" i="15"/>
  <c r="P552" i="9"/>
  <c r="C554" i="4"/>
  <c r="P448" i="15"/>
  <c r="P551" i="9"/>
  <c r="C553" i="4"/>
  <c r="P447" i="15"/>
  <c r="P550" i="9"/>
  <c r="C552" i="4"/>
  <c r="P446" i="15"/>
  <c r="P549" i="9"/>
  <c r="P476" i="15" l="1"/>
  <c r="P465" i="15"/>
  <c r="C551" i="4"/>
  <c r="P445" i="15"/>
  <c r="P548" i="9"/>
  <c r="C550" i="4"/>
  <c r="C547" i="9"/>
  <c r="P547" i="9" s="1"/>
  <c r="P444" i="15"/>
  <c r="C549" i="4" l="1"/>
  <c r="P443" i="15"/>
  <c r="P546" i="9"/>
  <c r="P442" i="15"/>
  <c r="P545" i="9"/>
  <c r="C547" i="4"/>
  <c r="P441" i="15"/>
  <c r="P544" i="9"/>
  <c r="C546" i="4"/>
  <c r="P543" i="9"/>
  <c r="P440" i="15"/>
  <c r="C545" i="4"/>
  <c r="P542" i="9"/>
  <c r="C542" i="4"/>
  <c r="C544" i="4"/>
  <c r="M438" i="15"/>
  <c r="P438" i="15" s="1"/>
  <c r="P541" i="9"/>
  <c r="C543" i="4"/>
  <c r="M437" i="15"/>
  <c r="P437" i="15" s="1"/>
  <c r="P540" i="9"/>
  <c r="P436" i="15"/>
  <c r="P539" i="9"/>
  <c r="C541" i="4"/>
  <c r="P435" i="15"/>
  <c r="P538" i="9"/>
  <c r="C540" i="4"/>
  <c r="P434" i="15"/>
  <c r="P537" i="9"/>
  <c r="C539" i="4"/>
  <c r="P433" i="15"/>
  <c r="P536" i="9"/>
  <c r="C538" i="4"/>
  <c r="P432" i="15"/>
  <c r="P535" i="9"/>
  <c r="C537" i="4"/>
  <c r="P431" i="15"/>
  <c r="P534" i="9"/>
  <c r="C536" i="4"/>
  <c r="P430" i="15"/>
  <c r="P533" i="9"/>
  <c r="C535" i="4" l="1"/>
  <c r="P429" i="15"/>
  <c r="P532" i="9"/>
  <c r="C534" i="4"/>
  <c r="P428" i="15"/>
  <c r="P531" i="9"/>
  <c r="C533" i="4"/>
  <c r="P427" i="15" l="1"/>
  <c r="P530" i="9"/>
  <c r="C532" i="4"/>
  <c r="P426" i="15" l="1"/>
  <c r="P529" i="9"/>
  <c r="C531" i="4"/>
  <c r="P425" i="15" l="1"/>
  <c r="P528" i="9"/>
  <c r="C530" i="4" l="1"/>
  <c r="P424" i="15" l="1"/>
  <c r="P527" i="9"/>
  <c r="C529" i="4" l="1"/>
  <c r="P526" i="9" l="1"/>
  <c r="P423" i="15"/>
  <c r="C528" i="4" l="1"/>
  <c r="P422" i="15" l="1"/>
  <c r="P525" i="9"/>
  <c r="C527" i="4"/>
  <c r="P421" i="15" l="1"/>
  <c r="C526" i="4"/>
  <c r="P523" i="9"/>
  <c r="P420" i="15"/>
  <c r="C525" i="4"/>
  <c r="C419" i="15"/>
  <c r="P419" i="15" s="1"/>
  <c r="P522" i="9"/>
  <c r="C524" i="4"/>
  <c r="P418" i="15"/>
  <c r="P521" i="9"/>
  <c r="C523" i="4"/>
  <c r="P524" i="9" l="1"/>
  <c r="P520" i="9"/>
  <c r="P417" i="15"/>
  <c r="C522" i="4"/>
  <c r="P416" i="15"/>
  <c r="P519" i="9"/>
  <c r="C521" i="4"/>
  <c r="P415" i="15"/>
  <c r="P518" i="9"/>
  <c r="C520" i="4"/>
  <c r="P414" i="15"/>
  <c r="P517" i="9"/>
  <c r="C519" i="4"/>
  <c r="P413" i="15"/>
  <c r="P516" i="9"/>
  <c r="C518" i="4"/>
  <c r="P412" i="15"/>
  <c r="C517" i="4"/>
  <c r="P411" i="15"/>
  <c r="P514" i="9"/>
  <c r="P515" i="9" l="1"/>
  <c r="C516" i="4"/>
  <c r="P410" i="15"/>
  <c r="P513" i="9"/>
  <c r="C515" i="4"/>
  <c r="P409" i="15"/>
  <c r="P512" i="9"/>
  <c r="C514" i="4"/>
  <c r="P408" i="15"/>
  <c r="P511" i="9"/>
  <c r="C513" i="4"/>
  <c r="P407" i="15"/>
  <c r="P510" i="9"/>
  <c r="C512" i="4"/>
  <c r="P406" i="15" l="1"/>
  <c r="M509" i="9"/>
  <c r="P509" i="9" s="1"/>
  <c r="C511" i="4"/>
  <c r="P405" i="15"/>
  <c r="P508" i="9"/>
  <c r="C510" i="4"/>
  <c r="C509" i="4"/>
  <c r="C508" i="4"/>
  <c r="P404" i="15"/>
  <c r="P507" i="9"/>
  <c r="M403" i="15"/>
  <c r="P403" i="15" s="1"/>
  <c r="P506" i="9"/>
  <c r="P402" i="15" l="1"/>
  <c r="P505" i="9"/>
  <c r="C506" i="4"/>
  <c r="C507" i="4" l="1"/>
  <c r="M401" i="15"/>
  <c r="P401" i="15" s="1"/>
  <c r="P504" i="9"/>
  <c r="P503" i="9"/>
  <c r="M400" i="15"/>
  <c r="P400" i="15" s="1"/>
  <c r="C505" i="4"/>
  <c r="P399" i="15"/>
  <c r="P502" i="9"/>
  <c r="C504" i="4"/>
  <c r="P501" i="9"/>
  <c r="P398" i="15"/>
  <c r="C503" i="4" l="1"/>
  <c r="M397" i="15"/>
  <c r="P397" i="15" s="1"/>
  <c r="P500" i="9"/>
  <c r="C502" i="4"/>
  <c r="P396" i="15" l="1"/>
  <c r="P499" i="9"/>
  <c r="C501" i="4"/>
  <c r="C481" i="9" l="1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P496" i="9" s="1"/>
  <c r="C497" i="9"/>
  <c r="C476" i="9"/>
  <c r="C477" i="9"/>
  <c r="C478" i="9"/>
  <c r="C479" i="9"/>
  <c r="C480" i="9"/>
  <c r="C498" i="9"/>
  <c r="M395" i="15"/>
  <c r="C395" i="15"/>
  <c r="M498" i="9"/>
  <c r="C394" i="15"/>
  <c r="P394" i="15" s="1"/>
  <c r="C393" i="15"/>
  <c r="P393" i="15" s="1"/>
  <c r="P497" i="9"/>
  <c r="M392" i="15"/>
  <c r="C392" i="15"/>
  <c r="M495" i="9"/>
  <c r="M391" i="15"/>
  <c r="C391" i="15"/>
  <c r="M494" i="9"/>
  <c r="C390" i="15"/>
  <c r="P390" i="15" s="1"/>
  <c r="P493" i="9"/>
  <c r="M491" i="9"/>
  <c r="M389" i="15"/>
  <c r="C389" i="15"/>
  <c r="M492" i="9"/>
  <c r="P392" i="15" l="1"/>
  <c r="P498" i="9"/>
  <c r="P494" i="9"/>
  <c r="P395" i="15"/>
  <c r="P491" i="9"/>
  <c r="P495" i="9"/>
  <c r="P391" i="15"/>
  <c r="P492" i="9"/>
  <c r="P389" i="15"/>
  <c r="P490" i="9"/>
  <c r="M388" i="15"/>
  <c r="C388" i="15"/>
  <c r="C387" i="15"/>
  <c r="P387" i="15" s="1"/>
  <c r="M386" i="15"/>
  <c r="C386" i="15"/>
  <c r="M489" i="9"/>
  <c r="M385" i="15"/>
  <c r="C385" i="15"/>
  <c r="M488" i="9"/>
  <c r="M384" i="15"/>
  <c r="C384" i="15"/>
  <c r="M487" i="9"/>
  <c r="M383" i="15"/>
  <c r="C383" i="15"/>
  <c r="M486" i="9"/>
  <c r="M373" i="15"/>
  <c r="C373" i="15"/>
  <c r="M475" i="9"/>
  <c r="J475" i="9"/>
  <c r="H475" i="9"/>
  <c r="I475" i="9"/>
  <c r="C475" i="9"/>
  <c r="M382" i="15"/>
  <c r="C382" i="15"/>
  <c r="M485" i="9"/>
  <c r="P485" i="9" s="1"/>
  <c r="C381" i="15"/>
  <c r="P381" i="15" s="1"/>
  <c r="P484" i="9"/>
  <c r="M483" i="9"/>
  <c r="P483" i="9" s="1"/>
  <c r="M380" i="15"/>
  <c r="C380" i="15"/>
  <c r="N379" i="15"/>
  <c r="C379" i="15"/>
  <c r="N482" i="9"/>
  <c r="P482" i="9" s="1"/>
  <c r="P481" i="9"/>
  <c r="N374" i="15"/>
  <c r="C374" i="15"/>
  <c r="N476" i="9"/>
  <c r="C192" i="4"/>
  <c r="P379" i="15" l="1"/>
  <c r="P384" i="15"/>
  <c r="P385" i="15"/>
  <c r="P383" i="15"/>
  <c r="P388" i="15"/>
  <c r="P373" i="15"/>
  <c r="P382" i="15"/>
  <c r="P380" i="15"/>
  <c r="P475" i="9"/>
  <c r="P386" i="15"/>
  <c r="P487" i="9"/>
  <c r="P488" i="9"/>
  <c r="P489" i="9"/>
  <c r="P486" i="9"/>
  <c r="P476" i="9"/>
  <c r="P374" i="15"/>
  <c r="C187" i="4"/>
  <c r="C186" i="4" l="1"/>
  <c r="C161" i="4" l="1"/>
  <c r="C160" i="4" l="1"/>
  <c r="P47" i="9" l="1"/>
  <c r="P46" i="9" l="1"/>
  <c r="P40" i="9"/>
  <c r="P39" i="9"/>
  <c r="P41" i="9"/>
  <c r="P42" i="9"/>
  <c r="P43" i="9"/>
  <c r="P44" i="9"/>
  <c r="P45" i="9"/>
  <c r="P34" i="9"/>
  <c r="P35" i="9"/>
  <c r="P36" i="9"/>
  <c r="P37" i="9"/>
  <c r="P38" i="9"/>
  <c r="P33" i="9"/>
  <c r="P30" i="9"/>
  <c r="P28" i="9"/>
  <c r="P29" i="9"/>
  <c r="P31" i="9"/>
  <c r="P32" i="9"/>
  <c r="P27" i="9"/>
  <c r="P26" i="9"/>
  <c r="P25" i="9"/>
  <c r="P24" i="9"/>
  <c r="P23" i="9"/>
  <c r="P22" i="9"/>
  <c r="P21" i="9"/>
  <c r="P20" i="9"/>
  <c r="P19" i="9"/>
  <c r="P18" i="9"/>
  <c r="P13" i="9"/>
  <c r="P14" i="9"/>
  <c r="P15" i="9"/>
  <c r="P16" i="9"/>
  <c r="P17" i="9"/>
  <c r="P12" i="9"/>
</calcChain>
</file>

<file path=xl/sharedStrings.xml><?xml version="1.0" encoding="utf-8"?>
<sst xmlns="http://schemas.openxmlformats.org/spreadsheetml/2006/main" count="22007" uniqueCount="335">
  <si>
    <t>mg NO3/l</t>
  </si>
  <si>
    <t>µS/cm</t>
  </si>
  <si>
    <t>l/s</t>
  </si>
  <si>
    <t>Nitratos</t>
  </si>
  <si>
    <t>Caudal</t>
  </si>
  <si>
    <t>Conductividad</t>
  </si>
  <si>
    <t>Unidad</t>
  </si>
  <si>
    <t>ID Punto</t>
  </si>
  <si>
    <t>Fecha</t>
  </si>
  <si>
    <t>Drenaje Los Alcázares</t>
  </si>
  <si>
    <t>Tramo Medio Rambla Albujón</t>
  </si>
  <si>
    <t>Canal D-7</t>
  </si>
  <si>
    <t>Tuberías salmuera bajo N-332</t>
  </si>
  <si>
    <t>Azud CHS</t>
  </si>
  <si>
    <t>Surgencia</t>
  </si>
  <si>
    <t>15A</t>
  </si>
  <si>
    <t>15B</t>
  </si>
  <si>
    <t>Obra de paso bajo carretera Los Urrutia</t>
  </si>
  <si>
    <t>El Carmolí</t>
  </si>
  <si>
    <t>Desembocadura rambla Albujón</t>
  </si>
  <si>
    <t>Desembocadura rambla de Miranda</t>
  </si>
  <si>
    <t>Desembocadura rambla del Miedo</t>
  </si>
  <si>
    <t>Desembocadura rambla de las Matildes</t>
  </si>
  <si>
    <t>Rambla de las Matildes - corriente sur</t>
  </si>
  <si>
    <t>Agua estancada</t>
  </si>
  <si>
    <t>kg NO3/día</t>
  </si>
  <si>
    <t>Estimación de aporte diario de nitratos</t>
  </si>
  <si>
    <t/>
  </si>
  <si>
    <t>DIRECCIÓN GENERAL DEL MAR MENOR</t>
  </si>
  <si>
    <t xml:space="preserve">Mediciones </t>
  </si>
  <si>
    <t>Desembocadura Rambla de El Albujón</t>
  </si>
  <si>
    <t>Tramo medio Rambla de El Albujón</t>
  </si>
  <si>
    <t>Obra paso bajo crta. Los Urrutias</t>
  </si>
  <si>
    <t>Desembocadura Rambla de Miranda</t>
  </si>
  <si>
    <t>Desembocadura Rambla de las Matildes</t>
  </si>
  <si>
    <t>PUNTO DE MEDICIÓN</t>
  </si>
  <si>
    <t>CAUDAL (L/S)</t>
  </si>
  <si>
    <t>Cauce seco</t>
  </si>
  <si>
    <t>OBSERVACIONES</t>
  </si>
  <si>
    <t>2019-10-30: Se detecta una surgencia de agua, aguas arriba del azud de CHS</t>
  </si>
  <si>
    <t>2019-10-31: Ampliación delcontrol a otras corrientes de agua, además de la rambla de El Albujón</t>
  </si>
  <si>
    <t>No accesible</t>
  </si>
  <si>
    <t>2019-09-20: Lluvias intensas en días previos</t>
  </si>
  <si>
    <t>2020-03-26: Lluvias intensas en días previos</t>
  </si>
  <si>
    <t>2019-12-05: Lluvias intensas en días previos</t>
  </si>
  <si>
    <t>2020-01-22: Lluvias intensas en días previos</t>
  </si>
  <si>
    <t>Calado reducido</t>
  </si>
  <si>
    <t>No sec. Uniforme</t>
  </si>
  <si>
    <t>2019-09-20: Lluvias intensas en días previos. Obras en el canal D-7</t>
  </si>
  <si>
    <t>Sin dato</t>
  </si>
  <si>
    <t>2019-09-26: Valor en desembocadura rambla de El Albujón estimado como suma de los aportes en tramo medio y canal D-7</t>
  </si>
  <si>
    <t>2019-10-02: Valor en desembocadura rambla de El Albujón estimado como suma de los aportes en tramo medio y canal D-7</t>
  </si>
  <si>
    <t>2019-10-09: Valor en desembocadura rambla de El Albujón estimado como suma de los aportes en tramo medio y canal D-7</t>
  </si>
  <si>
    <t>2019-10-23: Valor en desembocadura rambla de El Albujón estimado como suma de los aportes en tramo medio y canal D-7</t>
  </si>
  <si>
    <t>2019-10-30: Valor en desembocadura rambla de El Albujón estimado como suma de los aportes en tramo medio y canal D-7</t>
  </si>
  <si>
    <t>2019-12-05: Valor en desembocadura rambla de El Albujón estimado como suma de los aportes en tramo medio y canal D-7</t>
  </si>
  <si>
    <t>2020-03-26: Valor en desembocadura rambla de El Albujón estimado como suma de los aportes en tramo medio y canal D-7</t>
  </si>
  <si>
    <t>2020-03-31: Valor en desembocadura rambla de El Albujón estimado como suma de los aportes en tramo medio y canal D-7</t>
  </si>
  <si>
    <t>TOTAL</t>
  </si>
  <si>
    <t>2020-06-09: Lluvias intensas en días previos</t>
  </si>
  <si>
    <t>2020-07-14: Lluvia ligera durante la visita</t>
  </si>
  <si>
    <t>Aliviadero</t>
  </si>
  <si>
    <t>Estado compuerta</t>
  </si>
  <si>
    <t>CAMPAÑA 2017</t>
  </si>
  <si>
    <t>TYPSA</t>
  </si>
  <si>
    <t>Cerrada</t>
  </si>
  <si>
    <t>Parcialmente abierta (apertura reducida)</t>
  </si>
  <si>
    <t>CAMPAÑA 2019-2020</t>
  </si>
  <si>
    <t>2019-12-05: Lluvias intensas en días previos.</t>
  </si>
  <si>
    <t>Parcialmente abierta</t>
  </si>
  <si>
    <t>CAMPAÑA 2020-21</t>
  </si>
  <si>
    <t>Abierta</t>
  </si>
  <si>
    <t>13 Octubre 2020</t>
  </si>
  <si>
    <t>NITRATOS</t>
  </si>
  <si>
    <t>(2)</t>
  </si>
  <si>
    <t>TOTAL NITRATOS</t>
  </si>
  <si>
    <t>Aliviadero ramba de El Albujón</t>
  </si>
  <si>
    <t>CAUDAL</t>
  </si>
  <si>
    <t>(2) Potencial aporte diario estimado en base a mediciones puntuales</t>
  </si>
  <si>
    <t>&lt; LC</t>
  </si>
  <si>
    <t>LC: limite de cuantificación</t>
  </si>
  <si>
    <t>(1) El cauda total desaguado al Mar Menor, procedente de la rambla del Albujón, corresponde a la suma de los puntos de control "Desembocadura rambla de El Albujón" y "Aliviadero rambla El Albujón"</t>
  </si>
  <si>
    <r>
      <t>kg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/dia</t>
    </r>
  </si>
  <si>
    <r>
      <t>mg 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/l</t>
    </r>
  </si>
  <si>
    <r>
      <t>mg 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/l</t>
    </r>
  </si>
  <si>
    <r>
      <t>mg NO</t>
    </r>
    <r>
      <rPr>
        <b/>
        <strike/>
        <vertAlign val="subscript"/>
        <sz val="11"/>
        <color theme="1"/>
        <rFont val="Calibri"/>
        <family val="2"/>
        <scheme val="minor"/>
      </rPr>
      <t>3</t>
    </r>
    <r>
      <rPr>
        <b/>
        <strike/>
        <sz val="11"/>
        <color theme="1"/>
        <rFont val="Calibri"/>
        <family val="2"/>
        <scheme val="minor"/>
      </rPr>
      <t>/l</t>
    </r>
  </si>
  <si>
    <t>Total desaguado por rambla Albujón</t>
  </si>
  <si>
    <t>CORRIENTE DE AGUA</t>
  </si>
  <si>
    <t>Rambla de El Albujón</t>
  </si>
  <si>
    <t>Rambla de Miranda</t>
  </si>
  <si>
    <t>Rambla de las Matildes</t>
  </si>
  <si>
    <t>LC: límite de cuantificación, flujo muy bajo</t>
  </si>
  <si>
    <t>(1) El cauda total desaguado corresponde a la suma de los puntos de control "Desembocadura rambla de El Albujón" y "Aliviadero bombeo rambla El Albujón"</t>
  </si>
  <si>
    <t>kg NO3/dia</t>
  </si>
  <si>
    <t>Punto anegado</t>
  </si>
  <si>
    <t>Agua Estancada</t>
  </si>
  <si>
    <t>2021-06-01: Lluvias en la zona, antes de las mediciones</t>
  </si>
  <si>
    <t>2021-06-07: Lluvias dos días antes d e las mediciones</t>
  </si>
  <si>
    <t>16/08/021</t>
  </si>
  <si>
    <t>FOSFATOS</t>
  </si>
  <si>
    <t>mg PO4/l</t>
  </si>
  <si>
    <t>TOTAL FOSFATOS</t>
  </si>
  <si>
    <t>kg PO4/dia</t>
  </si>
  <si>
    <t>Fosfatos</t>
  </si>
  <si>
    <t>27/082021</t>
  </si>
  <si>
    <t>kg PO4/día</t>
  </si>
  <si>
    <t>Estimación de aporte diario de fosfatos</t>
  </si>
  <si>
    <t>2B</t>
  </si>
  <si>
    <t>Aguas arriba Barrio de la Fuensanta</t>
  </si>
  <si>
    <t>2C</t>
  </si>
  <si>
    <t>2D</t>
  </si>
  <si>
    <t>2E</t>
  </si>
  <si>
    <t>Badén aguas abajo La Puebla</t>
  </si>
  <si>
    <t>Pasaje la balsa</t>
  </si>
  <si>
    <t>EDAR Torre-Pacheco</t>
  </si>
  <si>
    <t>Lo Poyo</t>
  </si>
  <si>
    <t>Lengua de Vaca</t>
  </si>
  <si>
    <t>Valla Militar</t>
  </si>
  <si>
    <t>Freático Los Alcázares</t>
  </si>
  <si>
    <t>Venta Simón</t>
  </si>
  <si>
    <t>Freáticos Los Alcázares</t>
  </si>
  <si>
    <t>&lt;0,061</t>
  </si>
  <si>
    <t>2021-09-23: Lluvias intensas en días previos</t>
  </si>
  <si>
    <t>29-30/09/2021</t>
  </si>
  <si>
    <t>&lt;0,02</t>
  </si>
  <si>
    <t>&lt;0,03</t>
  </si>
  <si>
    <t>07-08/10/2021</t>
  </si>
  <si>
    <t>&lt;0,017</t>
  </si>
  <si>
    <t>13-15/10/2021</t>
  </si>
  <si>
    <t>&lt;0,023</t>
  </si>
  <si>
    <t>20-22/10/2021</t>
  </si>
  <si>
    <t>2021-10-22: Lluvias intensas en horas previas</t>
  </si>
  <si>
    <t>&lt;0,04</t>
  </si>
  <si>
    <t>27-28/10/2021</t>
  </si>
  <si>
    <t>2021-10-28: Lluvias intensas en días previos</t>
  </si>
  <si>
    <t>&lt;0,032</t>
  </si>
  <si>
    <t>&lt;0,06</t>
  </si>
  <si>
    <t>04-05/11/2021</t>
  </si>
  <si>
    <t>&lt;0,055</t>
  </si>
  <si>
    <t>10-11/11/2021</t>
  </si>
  <si>
    <t>17-18/11/2021</t>
  </si>
  <si>
    <t>º</t>
  </si>
  <si>
    <t>&lt;0,6</t>
  </si>
  <si>
    <t>24-25/11/2021</t>
  </si>
  <si>
    <t>2021-11-24: Lluvias intensas en días previos</t>
  </si>
  <si>
    <t>&lt;0,17</t>
  </si>
  <si>
    <t>01-02/12/2021</t>
  </si>
  <si>
    <t>&lt;0,036</t>
  </si>
  <si>
    <t>09-10/12/2021</t>
  </si>
  <si>
    <t>15-17/12/2021</t>
  </si>
  <si>
    <t>&lt;0,22</t>
  </si>
  <si>
    <t>&lt;0,020</t>
  </si>
  <si>
    <t>22-23/12/2021</t>
  </si>
  <si>
    <t>2021-12-23: Luvia ligera en días previos</t>
  </si>
  <si>
    <t>29-30/12/2021</t>
  </si>
  <si>
    <t>03-04/01/2022</t>
  </si>
  <si>
    <t>12-13/01/2022</t>
  </si>
  <si>
    <t>2022-01-13: Lluvia moderada día previo</t>
  </si>
  <si>
    <t>19-20/01/2022</t>
  </si>
  <si>
    <t>24-25/01/2022</t>
  </si>
  <si>
    <t>2022-01-25: Lluvias moderadas días previo</t>
  </si>
  <si>
    <t>01-02/02/2022</t>
  </si>
  <si>
    <t>09-10/02/2022</t>
  </si>
  <si>
    <t>15-16/02/2022</t>
  </si>
  <si>
    <t>23-24/02/2022</t>
  </si>
  <si>
    <t>01-02/03/2022</t>
  </si>
  <si>
    <t>09-10/03/2022</t>
  </si>
  <si>
    <t>2022-03-10: Lluvias moderadas días previos</t>
  </si>
  <si>
    <t>14-15/03/2022</t>
  </si>
  <si>
    <t>22-24/03/2022</t>
  </si>
  <si>
    <t>30-31/03/2022</t>
  </si>
  <si>
    <t>2022-03-31: Lluvias moderadas días previos</t>
  </si>
  <si>
    <t>2022-03-24: Lluvias muy abundantes días previos</t>
  </si>
  <si>
    <t>04-06/04/2022</t>
  </si>
  <si>
    <t>2022-04-06: Lluvias muy abundantes días previos</t>
  </si>
  <si>
    <t>2022-04-21: Lluvias abundantes días previos</t>
  </si>
  <si>
    <t>26-27/04/2022</t>
  </si>
  <si>
    <t>257.25</t>
  </si>
  <si>
    <t>2022-05-05: Lluvias abundantes el día anterior a la visita</t>
  </si>
  <si>
    <t>11-12/05/2022</t>
  </si>
  <si>
    <t>18-19/05/2022</t>
  </si>
  <si>
    <t>25-26/05/2022</t>
  </si>
  <si>
    <t>Cauce estancado</t>
  </si>
  <si>
    <t>2022-06-22: Lluvias el día anterior a la visita</t>
  </si>
  <si>
    <t>&lt;0061</t>
  </si>
  <si>
    <t>&lt;0,031</t>
  </si>
  <si>
    <t>&lt;0,068</t>
  </si>
  <si>
    <t>&lt;0,077</t>
  </si>
  <si>
    <t>133.50</t>
  </si>
  <si>
    <t>-</t>
  </si>
  <si>
    <t>2022-09-26: Lluvias abundantes el día anterior a la visita</t>
  </si>
  <si>
    <t xml:space="preserve">2022-10-06: Lluvia en momento de la visita </t>
  </si>
  <si>
    <t>2022-10-06: Lluvia noche anterior a la visita</t>
  </si>
  <si>
    <t>501.17</t>
  </si>
  <si>
    <t>2022-11-10: Lluvia noche anterior a la visita</t>
  </si>
  <si>
    <t>2022-12-05:Lluvias días previos a la visita</t>
  </si>
  <si>
    <t>202-12-15:Lluvia noche anterior a la visita</t>
  </si>
  <si>
    <t>Cauce Seco</t>
  </si>
  <si>
    <t>2023-02-09:Lluvia noche anterior a la visita</t>
  </si>
  <si>
    <t>cauce seco</t>
  </si>
  <si>
    <t xml:space="preserve">Cauce seco </t>
  </si>
  <si>
    <t xml:space="preserve"> cauce seco</t>
  </si>
  <si>
    <t>2023-03-06:Lluvia noche anterior a la visita.</t>
  </si>
  <si>
    <t xml:space="preserve">Cauce estancado </t>
  </si>
  <si>
    <t xml:space="preserve"> </t>
  </si>
  <si>
    <t>Punto inaccesible</t>
  </si>
  <si>
    <t>2023-05-24:Lluvia la noche anterior y durante la visita.</t>
  </si>
  <si>
    <t xml:space="preserve">Punto inaccesible </t>
  </si>
  <si>
    <t>2023-06-07:Lluvia durante la visita.</t>
  </si>
  <si>
    <t>Calado insuficiente</t>
  </si>
  <si>
    <t>Cacue seco</t>
  </si>
  <si>
    <t>2024-02-09:Lluvia la noche anterior</t>
  </si>
  <si>
    <t>Cauec seco</t>
  </si>
  <si>
    <t>&lt;0,062</t>
  </si>
  <si>
    <t>Drenaje los Alcázares</t>
  </si>
  <si>
    <t>Tubería salmuera bajo N-332</t>
  </si>
  <si>
    <t>Aliviadero estación de bombeo</t>
  </si>
  <si>
    <t>Rambla del Miedo</t>
  </si>
  <si>
    <t>(2) Valor obtenido como suma de los totales obtenidos en cada corriente, resultante de multiplicar caudal por concentración en el punto o puntos que la representan. Los puntos incluidos en la suma se resaltan en negrita</t>
  </si>
  <si>
    <t xml:space="preserve">(1) </t>
  </si>
  <si>
    <t>'(2)</t>
  </si>
  <si>
    <t>INSTITUTO MURCIANO DE INVESTIGACION Y DESARROLLO AGRARIO Y ALIMENTARIO</t>
  </si>
  <si>
    <t>&lt;0.20</t>
  </si>
  <si>
    <t>&lt; 0.20</t>
  </si>
  <si>
    <t>2024-06-12: Lluvia durante el muestreo.</t>
  </si>
  <si>
    <t>2024-06-14: Lluvia días anteriores.</t>
  </si>
  <si>
    <t>2024-07-10: Obras en el punto 2 desembocadura de la Rambla del Albujón</t>
  </si>
  <si>
    <t>2024-07-12: Obras en el punto 2 desembocadura de la Rambla del Albujón</t>
  </si>
  <si>
    <t>2024-07-15: Obras en el punto 2 desembocadura de la Rambla del Albujón</t>
  </si>
  <si>
    <t>2024-09-11: Desbroce en las ramblas de la zona.</t>
  </si>
  <si>
    <t>2024-09-12 Desbroce en las ramblas de la zona.</t>
  </si>
  <si>
    <t>2024-09-13 Desbroce en las ramblas de la zona.</t>
  </si>
  <si>
    <t>2024-09-16 Desbroce en las ramblas de la zona.</t>
  </si>
  <si>
    <t>24-10-28 Punto 6 inaccesible.</t>
  </si>
  <si>
    <t>24-10-30 Lluvias días anteriores. Punto 6 no muestreable por seguridad.</t>
  </si>
  <si>
    <t>24-10-30 Lluvias días anteriores. Punto 2 y 6 no muestreables por seguridad. Valor de punto 2 de CHS.</t>
  </si>
  <si>
    <t>24-12-13 Punto 4 no se puede muestrear por presencia de estepicursores.</t>
  </si>
  <si>
    <t>24-12-16 Punto 4 no se puede muestrear por presencia de estepicursores.</t>
  </si>
  <si>
    <t>24-12-17 Punto 4 no se puede muestrear por presencia de estepicursores.</t>
  </si>
  <si>
    <t>24-12-20 Punto 4 no se puede muestrear por presencia de estepicursores.</t>
  </si>
  <si>
    <t>24-12-23 Punto 4 no se puede muestrear por presencia de estepicursores.</t>
  </si>
  <si>
    <t>24-12-27 Punto 4 no se puede muestrear por presencia de estepicursores.</t>
  </si>
  <si>
    <t>24-12-30 Punto 4 no se puede muestrear por presencia de estepicursores.</t>
  </si>
  <si>
    <t>25-01-03 Lluvia días anteriores.</t>
  </si>
  <si>
    <t>25-02-10 Punto 4 no se puede muestrear por presencia de estepicursores.</t>
  </si>
  <si>
    <t>25-02-07. Punto 4 se muestrea aguas arriba con ayuda de personal de TRAGSA.</t>
  </si>
  <si>
    <t>25-02-12 Punto 4 no se puede muestrear por presencia de estepicursores.</t>
  </si>
  <si>
    <t>25-02-14 Punto 4 no se puede muestrear por presencia de estepicursores.</t>
  </si>
  <si>
    <t>25-02-17 Punto 4 no se puede muestrear por presencia de estepicursores.</t>
  </si>
  <si>
    <t>25-02-19 Punto 4 no se puede muestrear por presencia de estepicursores.</t>
  </si>
  <si>
    <t>25-02-21 Punto 4 no se puede muestrear por presencia de estepicursores.</t>
  </si>
  <si>
    <t>25-02-24 Punto 4 no se puede muestrear por presencia de estepicursores.</t>
  </si>
  <si>
    <t>25-02-26 Punto 4 no se puede muestrear por presencia de estepicursores.</t>
  </si>
  <si>
    <t>25-02-28 Punto 4 no se puede muestrear por presencia de estepicursores.</t>
  </si>
  <si>
    <t>25-03-04 Lluvia días anteriores y día de muestreo. No es posible muestrear los puntos 4,6,15B y 19.</t>
  </si>
  <si>
    <t>25-03-05 Lluvia días anteriores y día de muestreo. No es posible muestrear los puntos 4,6,15B y 19.</t>
  </si>
  <si>
    <t>25-03-07 Lluvia días anteriores y día de muestreo. No es posible muestrear los puntos 4,6 y 15B</t>
  </si>
  <si>
    <t>25-03-14 Lluvia días anteriores. No es posible muestrear los puntos 4 y 15B.</t>
  </si>
  <si>
    <t>25-03-17 Lluvia días anteriores. No es posible muestrear el punto 4.</t>
  </si>
  <si>
    <t>25-03-21 Lluvia días anteriores. No es posible muestrear el punto 4, 6 y 15B.</t>
  </si>
  <si>
    <t>25-03-24  No es posible muestrear el punto 4.</t>
  </si>
  <si>
    <t>25-03-26  No es posible muestrear el punto 4.</t>
  </si>
  <si>
    <t>25-03-28  No es posible muestrear el punto 4.</t>
  </si>
  <si>
    <t>25-03-31  No es posible muestrear el punto 4.</t>
  </si>
  <si>
    <t>25-04-02  No es posible muestrear el punto 4.</t>
  </si>
  <si>
    <t>25-04-04  No es posible muestrear el punto 4.</t>
  </si>
  <si>
    <t>25-04-07 No es posible muestrear el punto 4.</t>
  </si>
  <si>
    <t>25-04-09 No es posible muestrear el punto 4.</t>
  </si>
  <si>
    <t>25-04-11 No es posible muestrear el punto 4.</t>
  </si>
  <si>
    <t>25-04-14 No es posible muestrear el punto 4.</t>
  </si>
  <si>
    <t>25-04-16 No es posible muestrear el punto 4.</t>
  </si>
  <si>
    <t>25-04-21 No es posible muestrear el punto 4.</t>
  </si>
  <si>
    <t>25-04-23 No es posible muestrear el punto 4.</t>
  </si>
  <si>
    <t>25-04-25 No es posible muestrear el punto 4.</t>
  </si>
  <si>
    <t>25-04-28 No es posible muestrear el punto 4.</t>
  </si>
  <si>
    <t>25-04-30 No es posible muestrear el punto 4.</t>
  </si>
  <si>
    <t>25-05-02 No es posible muestrear el punto 4.</t>
  </si>
  <si>
    <t>25-05-05 No es posible muestrear el punto 4.</t>
  </si>
  <si>
    <t>25-05-07 No es posible muestrear el punto 4.</t>
  </si>
  <si>
    <t>25-05-09 No es posible muestrear el punto 4.</t>
  </si>
  <si>
    <t>25-05-12 No es posible muestrear el punto 4.</t>
  </si>
  <si>
    <t>25-05-14 No es posible muestrear el punto 4.</t>
  </si>
  <si>
    <t>25-05-16 No es posible muestrear el punto 4.</t>
  </si>
  <si>
    <t>25-05-19 No es posible muestrear el punto 4.</t>
  </si>
  <si>
    <t>25-05-21 No es posible muestrear el punto 4.</t>
  </si>
  <si>
    <t>25-05-23 No es posible muestrear el punto 4.</t>
  </si>
  <si>
    <t>25-05-26 No es posible muestrear el punto 4.</t>
  </si>
  <si>
    <t>25-05-28 No es posible muestrear el punto 4.</t>
  </si>
  <si>
    <t>25-05-30 No es posible muestrear el punto 4.</t>
  </si>
  <si>
    <t>25-06-02 No es posible muestrear el punto 4.</t>
  </si>
  <si>
    <t>25-06-04 No es posible muestrear el punto 4.</t>
  </si>
  <si>
    <t>25-06-06 No es posible muestrear el punto 4.</t>
  </si>
  <si>
    <t>25-06-11 No es posible muestrear el punto 4.</t>
  </si>
  <si>
    <t>25-06-13 No es posible muestrear el punto 4.</t>
  </si>
  <si>
    <t>25-06-16 No es posible muestrear el punto 4.</t>
  </si>
  <si>
    <t>25-06-18 No es posible muestrear el punto 4.</t>
  </si>
  <si>
    <t>25-06-20 No es posible muestrear el punto 4.</t>
  </si>
  <si>
    <t>25-06-23 No es posible muestrear el punto 4.</t>
  </si>
  <si>
    <t>25-06-25 No es posible muestrear el punto 4.</t>
  </si>
  <si>
    <t>25-06-27 No es posible muestrear el punto 4.</t>
  </si>
  <si>
    <t>25-06-30 No es posible muestrear el punto 4.</t>
  </si>
  <si>
    <t>25-07-02 No es posible muestrear el punto 4.</t>
  </si>
  <si>
    <t>25-07-04 No es posible muestrear el punto 4.</t>
  </si>
  <si>
    <t>25-07-07 No es posible muestrear el punto 4.</t>
  </si>
  <si>
    <t>25-07-09 No es posible muestrear el punto 4.</t>
  </si>
  <si>
    <t>25-07-11 No es posible muestrear el punto 4.</t>
  </si>
  <si>
    <t>25-07-14 No es posible muestrear el punto 4.</t>
  </si>
  <si>
    <t>25-07-16 No es posible muestrear el punto 4.</t>
  </si>
  <si>
    <t>25-07-18 No es posible muestrear el punto 4.</t>
  </si>
  <si>
    <t>25-07-21 No es posible muestrear el punto 4.</t>
  </si>
  <si>
    <t>25-07-23 No es posible muestrear el punto 4.</t>
  </si>
  <si>
    <t>25-07-25 No es posible muestrear el punto 4.</t>
  </si>
  <si>
    <t>25-07-28 No es posible muestrear el punto 4.</t>
  </si>
  <si>
    <t>25-07-30 No es posible muestrear el punto 4.</t>
  </si>
  <si>
    <t>25-08-01 No es posible muestrear el punto 4.</t>
  </si>
  <si>
    <t>25-08-04 No es posible muestrear el punto 4.</t>
  </si>
  <si>
    <t>25-08-06 No es posible muestrear el punto 4.</t>
  </si>
  <si>
    <t>25-08-08 No es posible muestrear el punto 4.</t>
  </si>
  <si>
    <t>25-08-11 No es posible muestrear el punto 4.</t>
  </si>
  <si>
    <t>25-08-13 No es posible muestrear el punto 4.</t>
  </si>
  <si>
    <t>25-08-18 No es posible muestrear el punto 4.</t>
  </si>
  <si>
    <t>25-08-20 No es posible muestrear el punto 4.</t>
  </si>
  <si>
    <t>25-08-22 No es posible muestrear el punto 4.</t>
  </si>
  <si>
    <t>25-08-25 No es posible muestrear el punto 4.</t>
  </si>
  <si>
    <t>25-08-27 No es posible muestrear el punto 4.</t>
  </si>
  <si>
    <t>25-08-29 No es posible muestrear el punto 4.</t>
  </si>
  <si>
    <t>25-09-01 No es posible muestrear el punto 4.</t>
  </si>
  <si>
    <t>25-09-03 No es posible muestrear el punto 4.</t>
  </si>
  <si>
    <t>25-09-05 No es posible muestrear el punto 4.</t>
  </si>
  <si>
    <t>25-09-10 No es posible muestrear el punto 4.</t>
  </si>
  <si>
    <t>25-09-12 No es posible muestrear el punto 4.</t>
  </si>
  <si>
    <t>25-10-01  Lluvia días anteriores</t>
  </si>
  <si>
    <t>25-10-13  Lluvia días anteriores. No es posible muestrear los puntos 4,6,15B y 19.</t>
  </si>
  <si>
    <t>25-10-15  Lluvia días anteriores. No es posible muestrear los puntos 4,6 y 15B.</t>
  </si>
  <si>
    <t>No es posible muestrear los puntos 4,6 y 15B.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</si>
</sst>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-C0A]d\ &quot;de&quot;\ mmmm\ &quot;de&quot;\ yyyy;@"/>
    <numFmt numFmtId="166" formatCode="0.000"/>
    <numFmt numFmtId="167" formatCode="0.0000"/>
    <numFmt numFmtId="168" formatCode="#,##0.000"/>
    <numFmt numFmtId="169" formatCode="#,##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9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9">
    <xf numFmtId="0" fontId="0" fillId="0" borderId="0" xfId="0"/>
    <xf numFmtId="0" fontId="0" fillId="0" borderId="1" xfId="0" applyBorder="1"/>
    <xf numFmtId="2" fontId="0" fillId="3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 shrinkToFit="1"/>
    </xf>
    <xf numFmtId="2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 shrinkToFit="1"/>
    </xf>
    <xf numFmtId="2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 shrinkToFit="1"/>
    </xf>
    <xf numFmtId="2" fontId="0" fillId="6" borderId="1" xfId="0" applyNumberFormat="1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 shrinkToFit="1"/>
    </xf>
    <xf numFmtId="2" fontId="0" fillId="7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 shrinkToFit="1"/>
    </xf>
    <xf numFmtId="2" fontId="0" fillId="8" borderId="1" xfId="0" applyNumberFormat="1" applyFill="1" applyBorder="1"/>
    <xf numFmtId="1" fontId="0" fillId="8" borderId="1" xfId="0" applyNumberFormat="1" applyFill="1" applyBorder="1"/>
    <xf numFmtId="1" fontId="0" fillId="4" borderId="1" xfId="0" applyNumberFormat="1" applyFill="1" applyBorder="1"/>
    <xf numFmtId="1" fontId="0" fillId="0" borderId="0" xfId="0" applyNumberFormat="1"/>
    <xf numFmtId="14" fontId="1" fillId="2" borderId="1" xfId="0" applyNumberFormat="1" applyFon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1" fontId="5" fillId="0" borderId="0" xfId="0" applyNumberFormat="1" applyFont="1"/>
    <xf numFmtId="2" fontId="0" fillId="0" borderId="0" xfId="0" applyNumberFormat="1"/>
    <xf numFmtId="0" fontId="0" fillId="9" borderId="0" xfId="0" applyFill="1"/>
    <xf numFmtId="15" fontId="4" fillId="9" borderId="0" xfId="0" quotePrefix="1" applyNumberFormat="1" applyFont="1" applyFill="1" applyAlignment="1">
      <alignment horizontal="center"/>
    </xf>
    <xf numFmtId="0" fontId="0" fillId="11" borderId="6" xfId="0" applyFill="1" applyBorder="1"/>
    <xf numFmtId="0" fontId="0" fillId="11" borderId="7" xfId="0" applyFill="1" applyBorder="1"/>
    <xf numFmtId="1" fontId="0" fillId="8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12" borderId="1" xfId="0" applyNumberFormat="1" applyFill="1" applyBorder="1"/>
    <xf numFmtId="2" fontId="0" fillId="12" borderId="1" xfId="0" applyNumberFormat="1" applyFill="1" applyBorder="1"/>
    <xf numFmtId="2" fontId="0" fillId="8" borderId="1" xfId="0" applyNumberFormat="1" applyFill="1" applyBorder="1" applyAlignment="1">
      <alignment horizontal="center"/>
    </xf>
    <xf numFmtId="3" fontId="0" fillId="1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 shrinkToFit="1"/>
    </xf>
    <xf numFmtId="3" fontId="0" fillId="11" borderId="1" xfId="0" applyNumberForma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2" fontId="0" fillId="8" borderId="8" xfId="0" applyNumberFormat="1" applyFill="1" applyBorder="1"/>
    <xf numFmtId="2" fontId="0" fillId="3" borderId="8" xfId="0" applyNumberFormat="1" applyFill="1" applyBorder="1"/>
    <xf numFmtId="2" fontId="0" fillId="4" borderId="8" xfId="0" applyNumberFormat="1" applyFill="1" applyBorder="1"/>
    <xf numFmtId="2" fontId="0" fillId="5" borderId="8" xfId="0" applyNumberFormat="1" applyFill="1" applyBorder="1"/>
    <xf numFmtId="2" fontId="0" fillId="7" borderId="8" xfId="0" applyNumberFormat="1" applyFill="1" applyBorder="1"/>
    <xf numFmtId="1" fontId="0" fillId="8" borderId="8" xfId="0" applyNumberFormat="1" applyFill="1" applyBorder="1"/>
    <xf numFmtId="2" fontId="0" fillId="0" borderId="0" xfId="0" applyNumberFormat="1" applyAlignment="1">
      <alignment horizontal="right"/>
    </xf>
    <xf numFmtId="1" fontId="0" fillId="8" borderId="1" xfId="0" applyNumberFormat="1" applyFill="1" applyBorder="1" applyAlignment="1">
      <alignment horizontal="right"/>
    </xf>
    <xf numFmtId="2" fontId="0" fillId="0" borderId="0" xfId="0" quotePrefix="1" applyNumberFormat="1" applyAlignment="1">
      <alignment horizontal="right"/>
    </xf>
    <xf numFmtId="164" fontId="0" fillId="0" borderId="0" xfId="0" applyNumberFormat="1"/>
    <xf numFmtId="164" fontId="0" fillId="0" borderId="0" xfId="0" quotePrefix="1" applyNumberFormat="1" applyAlignment="1">
      <alignment horizontal="center"/>
    </xf>
    <xf numFmtId="2" fontId="0" fillId="8" borderId="8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14" borderId="1" xfId="0" applyNumberFormat="1" applyFill="1" applyBorder="1"/>
    <xf numFmtId="2" fontId="0" fillId="15" borderId="1" xfId="0" applyNumberFormat="1" applyFill="1" applyBorder="1"/>
    <xf numFmtId="2" fontId="0" fillId="16" borderId="1" xfId="0" applyNumberFormat="1" applyFill="1" applyBorder="1"/>
    <xf numFmtId="14" fontId="1" fillId="2" borderId="12" xfId="0" applyNumberFormat="1" applyFont="1" applyFill="1" applyBorder="1" applyAlignment="1">
      <alignment horizontal="center"/>
    </xf>
    <xf numFmtId="2" fontId="0" fillId="14" borderId="12" xfId="0" applyNumberFormat="1" applyFill="1" applyBorder="1"/>
    <xf numFmtId="14" fontId="1" fillId="2" borderId="14" xfId="0" applyNumberFormat="1" applyFont="1" applyFill="1" applyBorder="1" applyAlignment="1">
      <alignment horizontal="center"/>
    </xf>
    <xf numFmtId="2" fontId="0" fillId="14" borderId="14" xfId="0" applyNumberFormat="1" applyFill="1" applyBorder="1"/>
    <xf numFmtId="2" fontId="0" fillId="17" borderId="1" xfId="0" applyNumberFormat="1" applyFill="1" applyBorder="1"/>
    <xf numFmtId="0" fontId="7" fillId="0" borderId="13" xfId="0" applyFont="1" applyBorder="1"/>
    <xf numFmtId="0" fontId="0" fillId="9" borderId="0" xfId="0" applyFill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4" fillId="0" borderId="0" xfId="0" applyFont="1"/>
    <xf numFmtId="164" fontId="4" fillId="0" borderId="0" xfId="0" applyNumberFormat="1" applyFont="1"/>
    <xf numFmtId="0" fontId="0" fillId="11" borderId="5" xfId="0" applyFill="1" applyBorder="1"/>
    <xf numFmtId="3" fontId="4" fillId="11" borderId="6" xfId="0" applyNumberFormat="1" applyFont="1" applyFill="1" applyBorder="1" applyAlignment="1">
      <alignment horizontal="right"/>
    </xf>
    <xf numFmtId="0" fontId="12" fillId="0" borderId="0" xfId="0" applyFont="1"/>
    <xf numFmtId="2" fontId="12" fillId="0" borderId="0" xfId="0" applyNumberFormat="1" applyFont="1"/>
    <xf numFmtId="164" fontId="12" fillId="0" borderId="0" xfId="0" applyNumberFormat="1" applyFont="1"/>
    <xf numFmtId="2" fontId="4" fillId="0" borderId="0" xfId="0" quotePrefix="1" applyNumberFormat="1" applyFont="1" applyAlignment="1">
      <alignment horizontal="right"/>
    </xf>
    <xf numFmtId="0" fontId="14" fillId="0" borderId="0" xfId="0" quotePrefix="1" applyFont="1"/>
    <xf numFmtId="0" fontId="4" fillId="8" borderId="1" xfId="0" applyFont="1" applyFill="1" applyBorder="1" applyAlignment="1">
      <alignment horizontal="center" vertical="center" wrapText="1" shrinkToFit="1"/>
    </xf>
    <xf numFmtId="2" fontId="4" fillId="8" borderId="1" xfId="0" applyNumberFormat="1" applyFont="1" applyFill="1" applyBorder="1"/>
    <xf numFmtId="2" fontId="4" fillId="12" borderId="1" xfId="0" applyNumberFormat="1" applyFont="1" applyFill="1" applyBorder="1"/>
    <xf numFmtId="2" fontId="4" fillId="3" borderId="1" xfId="0" applyNumberFormat="1" applyFont="1" applyFill="1" applyBorder="1"/>
    <xf numFmtId="2" fontId="4" fillId="4" borderId="1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2" fontId="4" fillId="7" borderId="1" xfId="0" applyNumberFormat="1" applyFont="1" applyFill="1" applyBorder="1"/>
    <xf numFmtId="2" fontId="4" fillId="3" borderId="8" xfId="0" applyNumberFormat="1" applyFont="1" applyFill="1" applyBorder="1"/>
    <xf numFmtId="2" fontId="4" fillId="4" borderId="8" xfId="0" applyNumberFormat="1" applyFont="1" applyFill="1" applyBorder="1"/>
    <xf numFmtId="2" fontId="4" fillId="6" borderId="8" xfId="0" applyNumberFormat="1" applyFont="1" applyFill="1" applyBorder="1"/>
    <xf numFmtId="2" fontId="4" fillId="7" borderId="8" xfId="0" applyNumberFormat="1" applyFont="1" applyFill="1" applyBorder="1"/>
    <xf numFmtId="2" fontId="4" fillId="5" borderId="1" xfId="0" applyNumberFormat="1" applyFont="1" applyFill="1" applyBorder="1"/>
    <xf numFmtId="2" fontId="4" fillId="5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 vertical="center" wrapText="1" shrinkToFit="1"/>
    </xf>
    <xf numFmtId="165" fontId="4" fillId="9" borderId="0" xfId="0" quotePrefix="1" applyNumberFormat="1" applyFont="1" applyFill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12" borderId="8" xfId="0" applyNumberFormat="1" applyFill="1" applyBorder="1"/>
    <xf numFmtId="2" fontId="0" fillId="8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2" fontId="0" fillId="12" borderId="8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0" fillId="7" borderId="1" xfId="0" applyNumberFormat="1" applyFill="1" applyBorder="1" applyAlignment="1">
      <alignment horizontal="right"/>
    </xf>
    <xf numFmtId="1" fontId="0" fillId="12" borderId="1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right"/>
    </xf>
    <xf numFmtId="4" fontId="0" fillId="7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2" fontId="0" fillId="8" borderId="8" xfId="0" applyNumberFormat="1" applyFill="1" applyBorder="1" applyAlignment="1">
      <alignment horizontal="right"/>
    </xf>
    <xf numFmtId="166" fontId="0" fillId="8" borderId="1" xfId="0" applyNumberFormat="1" applyFill="1" applyBorder="1"/>
    <xf numFmtId="4" fontId="0" fillId="11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 shrinkToFit="1"/>
    </xf>
    <xf numFmtId="0" fontId="4" fillId="19" borderId="1" xfId="0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horizontal="center" vertical="center" wrapText="1" shrinkToFit="1"/>
    </xf>
    <xf numFmtId="2" fontId="4" fillId="21" borderId="1" xfId="0" applyNumberFormat="1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 shrinkToFit="1"/>
    </xf>
    <xf numFmtId="0" fontId="0" fillId="18" borderId="1" xfId="0" applyFill="1" applyBorder="1" applyAlignment="1">
      <alignment horizontal="center" vertical="center" wrapText="1" shrinkToFit="1"/>
    </xf>
    <xf numFmtId="0" fontId="0" fillId="19" borderId="1" xfId="0" applyFill="1" applyBorder="1" applyAlignment="1">
      <alignment horizontal="center" vertical="center" wrapText="1" shrinkToFit="1"/>
    </xf>
    <xf numFmtId="0" fontId="0" fillId="20" borderId="1" xfId="0" applyFill="1" applyBorder="1" applyAlignment="1">
      <alignment horizontal="center" vertical="center" wrapText="1" shrinkToFit="1"/>
    </xf>
    <xf numFmtId="0" fontId="0" fillId="21" borderId="1" xfId="0" applyFill="1" applyBorder="1" applyAlignment="1">
      <alignment horizontal="center" vertical="center" wrapText="1" shrinkToFit="1"/>
    </xf>
    <xf numFmtId="0" fontId="0" fillId="22" borderId="1" xfId="0" applyFill="1" applyBorder="1" applyAlignment="1">
      <alignment horizontal="center" vertical="center" wrapText="1" shrinkToFit="1"/>
    </xf>
    <xf numFmtId="2" fontId="0" fillId="18" borderId="1" xfId="0" applyNumberFormat="1" applyFill="1" applyBorder="1"/>
    <xf numFmtId="2" fontId="0" fillId="19" borderId="1" xfId="0" applyNumberFormat="1" applyFill="1" applyBorder="1"/>
    <xf numFmtId="2" fontId="0" fillId="20" borderId="1" xfId="0" applyNumberFormat="1" applyFill="1" applyBorder="1"/>
    <xf numFmtId="2" fontId="0" fillId="21" borderId="1" xfId="0" applyNumberFormat="1" applyFill="1" applyBorder="1"/>
    <xf numFmtId="2" fontId="0" fillId="22" borderId="1" xfId="0" applyNumberFormat="1" applyFill="1" applyBorder="1"/>
    <xf numFmtId="14" fontId="6" fillId="18" borderId="4" xfId="0" applyNumberFormat="1" applyFont="1" applyFill="1" applyBorder="1" applyAlignment="1">
      <alignment horizontal="center"/>
    </xf>
    <xf numFmtId="14" fontId="6" fillId="19" borderId="4" xfId="0" applyNumberFormat="1" applyFont="1" applyFill="1" applyBorder="1" applyAlignment="1">
      <alignment horizontal="center"/>
    </xf>
    <xf numFmtId="14" fontId="6" fillId="20" borderId="4" xfId="0" applyNumberFormat="1" applyFont="1" applyFill="1" applyBorder="1" applyAlignment="1">
      <alignment horizontal="center"/>
    </xf>
    <xf numFmtId="14" fontId="6" fillId="21" borderId="4" xfId="0" applyNumberFormat="1" applyFont="1" applyFill="1" applyBorder="1" applyAlignment="1">
      <alignment horizontal="center"/>
    </xf>
    <xf numFmtId="14" fontId="6" fillId="22" borderId="1" xfId="0" applyNumberFormat="1" applyFont="1" applyFill="1" applyBorder="1" applyAlignment="1">
      <alignment horizontal="center"/>
    </xf>
    <xf numFmtId="14" fontId="1" fillId="18" borderId="4" xfId="0" applyNumberFormat="1" applyFont="1" applyFill="1" applyBorder="1" applyAlignment="1">
      <alignment horizontal="center"/>
    </xf>
    <xf numFmtId="14" fontId="1" fillId="19" borderId="4" xfId="0" applyNumberFormat="1" applyFont="1" applyFill="1" applyBorder="1" applyAlignment="1">
      <alignment horizontal="center"/>
    </xf>
    <xf numFmtId="14" fontId="1" fillId="20" borderId="4" xfId="0" applyNumberFormat="1" applyFont="1" applyFill="1" applyBorder="1" applyAlignment="1">
      <alignment horizontal="center"/>
    </xf>
    <xf numFmtId="14" fontId="1" fillId="21" borderId="4" xfId="0" applyNumberFormat="1" applyFont="1" applyFill="1" applyBorder="1" applyAlignment="1">
      <alignment horizontal="center"/>
    </xf>
    <xf numFmtId="14" fontId="1" fillId="22" borderId="1" xfId="0" applyNumberFormat="1" applyFont="1" applyFill="1" applyBorder="1" applyAlignment="1">
      <alignment horizontal="center"/>
    </xf>
    <xf numFmtId="2" fontId="4" fillId="18" borderId="1" xfId="0" applyNumberFormat="1" applyFont="1" applyFill="1" applyBorder="1"/>
    <xf numFmtId="2" fontId="4" fillId="19" borderId="1" xfId="0" applyNumberFormat="1" applyFont="1" applyFill="1" applyBorder="1"/>
    <xf numFmtId="2" fontId="4" fillId="20" borderId="1" xfId="0" applyNumberFormat="1" applyFont="1" applyFill="1" applyBorder="1"/>
    <xf numFmtId="2" fontId="4" fillId="21" borderId="1" xfId="0" applyNumberFormat="1" applyFont="1" applyFill="1" applyBorder="1"/>
    <xf numFmtId="2" fontId="4" fillId="22" borderId="1" xfId="0" applyNumberFormat="1" applyFont="1" applyFill="1" applyBorder="1"/>
    <xf numFmtId="2" fontId="0" fillId="18" borderId="1" xfId="0" applyNumberForma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21" borderId="1" xfId="0" applyNumberFormat="1" applyFill="1" applyBorder="1" applyAlignment="1">
      <alignment horizontal="center"/>
    </xf>
    <xf numFmtId="2" fontId="0" fillId="22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22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/>
    </xf>
    <xf numFmtId="2" fontId="4" fillId="0" borderId="0" xfId="0" applyNumberFormat="1" applyFont="1"/>
    <xf numFmtId="0" fontId="0" fillId="19" borderId="1" xfId="0" applyFill="1" applyBorder="1" applyAlignment="1">
      <alignment horizontal="right" vertical="center" wrapText="1" shrinkToFit="1"/>
    </xf>
    <xf numFmtId="2" fontId="0" fillId="3" borderId="1" xfId="0" applyNumberFormat="1" applyFill="1" applyBorder="1" applyAlignment="1">
      <alignment horizontal="center" vertical="center"/>
    </xf>
    <xf numFmtId="3" fontId="0" fillId="1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19" borderId="12" xfId="0" applyFill="1" applyBorder="1" applyAlignment="1">
      <alignment horizontal="right" vertical="center" wrapText="1" shrinkToFit="1"/>
    </xf>
    <xf numFmtId="2" fontId="4" fillId="3" borderId="1" xfId="0" applyNumberFormat="1" applyFont="1" applyFill="1" applyBorder="1" applyAlignment="1">
      <alignment horizontal="center"/>
    </xf>
    <xf numFmtId="166" fontId="0" fillId="21" borderId="1" xfId="0" applyNumberFormat="1" applyFill="1" applyBorder="1"/>
    <xf numFmtId="166" fontId="0" fillId="22" borderId="1" xfId="0" applyNumberFormat="1" applyFill="1" applyBorder="1"/>
    <xf numFmtId="166" fontId="4" fillId="22" borderId="1" xfId="0" applyNumberFormat="1" applyFont="1" applyFill="1" applyBorder="1"/>
    <xf numFmtId="167" fontId="0" fillId="7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 vertical="center"/>
    </xf>
    <xf numFmtId="2" fontId="0" fillId="18" borderId="1" xfId="0" applyNumberFormat="1" applyFill="1" applyBorder="1" applyAlignment="1">
      <alignment horizontal="right"/>
    </xf>
    <xf numFmtId="2" fontId="0" fillId="20" borderId="1" xfId="0" applyNumberFormat="1" applyFill="1" applyBorder="1" applyAlignment="1">
      <alignment horizontal="right"/>
    </xf>
    <xf numFmtId="166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right" vertical="center" wrapText="1" shrinkToFit="1"/>
    </xf>
    <xf numFmtId="166" fontId="0" fillId="8" borderId="1" xfId="0" applyNumberFormat="1" applyFill="1" applyBorder="1" applyAlignment="1">
      <alignment horizontal="right"/>
    </xf>
    <xf numFmtId="166" fontId="0" fillId="16" borderId="1" xfId="0" applyNumberForma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166" fontId="0" fillId="3" borderId="12" xfId="0" applyNumberFormat="1" applyFill="1" applyBorder="1" applyAlignment="1">
      <alignment horizontal="right"/>
    </xf>
    <xf numFmtId="166" fontId="0" fillId="3" borderId="1" xfId="0" applyNumberFormat="1" applyFill="1" applyBorder="1"/>
    <xf numFmtId="166" fontId="0" fillId="4" borderId="1" xfId="0" applyNumberFormat="1" applyFill="1" applyBorder="1" applyAlignment="1">
      <alignment horizontal="right"/>
    </xf>
    <xf numFmtId="166" fontId="0" fillId="18" borderId="1" xfId="0" applyNumberFormat="1" applyFill="1" applyBorder="1" applyAlignment="1">
      <alignment horizontal="right"/>
    </xf>
    <xf numFmtId="166" fontId="0" fillId="19" borderId="1" xfId="0" applyNumberFormat="1" applyFill="1" applyBorder="1" applyAlignment="1">
      <alignment horizontal="right" vertical="center" wrapText="1" shrinkToFit="1"/>
    </xf>
    <xf numFmtId="166" fontId="0" fillId="20" borderId="1" xfId="0" applyNumberFormat="1" applyFill="1" applyBorder="1"/>
    <xf numFmtId="166" fontId="0" fillId="7" borderId="1" xfId="0" applyNumberFormat="1" applyFill="1" applyBorder="1" applyAlignment="1">
      <alignment horizontal="center"/>
    </xf>
    <xf numFmtId="166" fontId="0" fillId="12" borderId="1" xfId="0" applyNumberFormat="1" applyFill="1" applyBorder="1"/>
    <xf numFmtId="167" fontId="0" fillId="20" borderId="1" xfId="0" applyNumberFormat="1" applyFill="1" applyBorder="1" applyAlignment="1">
      <alignment horizontal="center"/>
    </xf>
    <xf numFmtId="166" fontId="0" fillId="20" borderId="1" xfId="0" applyNumberFormat="1" applyFill="1" applyBorder="1" applyAlignment="1">
      <alignment horizontal="right"/>
    </xf>
    <xf numFmtId="1" fontId="0" fillId="19" borderId="1" xfId="0" applyNumberFormat="1" applyFill="1" applyBorder="1" applyAlignment="1">
      <alignment horizontal="center" vertical="center" wrapText="1" shrinkToFit="1"/>
    </xf>
    <xf numFmtId="166" fontId="0" fillId="4" borderId="1" xfId="0" applyNumberFormat="1" applyFill="1" applyBorder="1"/>
    <xf numFmtId="166" fontId="0" fillId="7" borderId="1" xfId="0" applyNumberFormat="1" applyFill="1" applyBorder="1"/>
    <xf numFmtId="166" fontId="0" fillId="21" borderId="1" xfId="0" applyNumberFormat="1" applyFill="1" applyBorder="1" applyAlignment="1">
      <alignment horizontal="right"/>
    </xf>
    <xf numFmtId="166" fontId="0" fillId="22" borderId="1" xfId="0" applyNumberFormat="1" applyFill="1" applyBorder="1" applyAlignment="1">
      <alignment horizontal="right"/>
    </xf>
    <xf numFmtId="2" fontId="4" fillId="20" borderId="1" xfId="0" applyNumberFormat="1" applyFont="1" applyFill="1" applyBorder="1" applyAlignment="1">
      <alignment horizontal="center"/>
    </xf>
    <xf numFmtId="166" fontId="0" fillId="22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right"/>
    </xf>
    <xf numFmtId="166" fontId="0" fillId="6" borderId="1" xfId="0" applyNumberFormat="1" applyFill="1" applyBorder="1" applyAlignment="1">
      <alignment horizontal="right"/>
    </xf>
    <xf numFmtId="2" fontId="0" fillId="6" borderId="1" xfId="0" applyNumberFormat="1" applyFill="1" applyBorder="1" applyAlignment="1">
      <alignment horizontal="center" vertical="center"/>
    </xf>
    <xf numFmtId="2" fontId="0" fillId="19" borderId="1" xfId="0" applyNumberFormat="1" applyFill="1" applyBorder="1" applyAlignment="1">
      <alignment horizontal="center" vertical="center" wrapText="1" shrinkToFit="1"/>
    </xf>
    <xf numFmtId="166" fontId="0" fillId="19" borderId="1" xfId="0" applyNumberFormat="1" applyFill="1" applyBorder="1" applyAlignment="1">
      <alignment horizontal="center" vertical="center" wrapText="1" shrinkToFit="1"/>
    </xf>
    <xf numFmtId="2" fontId="4" fillId="20" borderId="1" xfId="0" applyNumberFormat="1" applyFont="1" applyFill="1" applyBorder="1" applyAlignment="1">
      <alignment horizontal="right" vertical="center"/>
    </xf>
    <xf numFmtId="1" fontId="0" fillId="22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left" indent="8"/>
    </xf>
    <xf numFmtId="2" fontId="4" fillId="20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2" fontId="0" fillId="21" borderId="1" xfId="0" applyNumberFormat="1" applyFill="1" applyBorder="1" applyAlignment="1">
      <alignment horizontal="left" vertical="center" indent="5"/>
    </xf>
    <xf numFmtId="164" fontId="0" fillId="4" borderId="1" xfId="0" applyNumberFormat="1" applyFill="1" applyBorder="1" applyAlignment="1">
      <alignment horizontal="center" vertical="center"/>
    </xf>
    <xf numFmtId="1" fontId="0" fillId="19" borderId="1" xfId="0" applyNumberFormat="1" applyFill="1" applyBorder="1" applyAlignment="1">
      <alignment horizontal="center" vertical="center" shrinkToFit="1"/>
    </xf>
    <xf numFmtId="166" fontId="0" fillId="4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 vertical="center"/>
    </xf>
    <xf numFmtId="168" fontId="0" fillId="7" borderId="1" xfId="0" applyNumberFormat="1" applyFill="1" applyBorder="1" applyAlignment="1">
      <alignment horizontal="center"/>
    </xf>
    <xf numFmtId="1" fontId="0" fillId="20" borderId="1" xfId="0" applyNumberForma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right"/>
    </xf>
    <xf numFmtId="0" fontId="0" fillId="19" borderId="1" xfId="0" applyFill="1" applyBorder="1" applyAlignment="1">
      <alignment horizontal="center" vertical="center" shrinkToFit="1"/>
    </xf>
    <xf numFmtId="166" fontId="0" fillId="3" borderId="12" xfId="0" applyNumberFormat="1" applyFill="1" applyBorder="1" applyAlignment="1">
      <alignment horizontal="center"/>
    </xf>
    <xf numFmtId="1" fontId="4" fillId="22" borderId="1" xfId="0" applyNumberFormat="1" applyFont="1" applyFill="1" applyBorder="1"/>
    <xf numFmtId="166" fontId="0" fillId="3" borderId="1" xfId="0" applyNumberFormat="1" applyFill="1" applyBorder="1" applyAlignment="1">
      <alignment horizontal="center"/>
    </xf>
    <xf numFmtId="4" fontId="0" fillId="11" borderId="12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8" fontId="4" fillId="11" borderId="6" xfId="0" applyNumberFormat="1" applyFont="1" applyFill="1" applyBorder="1" applyAlignment="1">
      <alignment horizontal="right"/>
    </xf>
    <xf numFmtId="2" fontId="0" fillId="22" borderId="1" xfId="0" applyNumberFormat="1" applyFill="1" applyBorder="1" applyAlignment="1">
      <alignment horizontal="center" vertical="center"/>
    </xf>
    <xf numFmtId="1" fontId="4" fillId="21" borderId="1" xfId="0" applyNumberFormat="1" applyFont="1" applyFill="1" applyBorder="1" applyAlignment="1">
      <alignment horizontal="center"/>
    </xf>
    <xf numFmtId="1" fontId="4" fillId="21" borderId="1" xfId="0" applyNumberFormat="1" applyFont="1" applyFill="1" applyBorder="1" applyAlignment="1">
      <alignment horizontal="center" vertical="center"/>
    </xf>
    <xf numFmtId="2" fontId="0" fillId="21" borderId="1" xfId="0" applyNumberFormat="1" applyFill="1" applyBorder="1" applyAlignment="1">
      <alignment horizontal="right"/>
    </xf>
    <xf numFmtId="166" fontId="0" fillId="21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 vertical="center"/>
    </xf>
    <xf numFmtId="2" fontId="0" fillId="12" borderId="13" xfId="0" applyNumberFormat="1" applyFill="1" applyBorder="1"/>
    <xf numFmtId="166" fontId="0" fillId="8" borderId="12" xfId="0" applyNumberFormat="1" applyFill="1" applyBorder="1"/>
    <xf numFmtId="2" fontId="0" fillId="8" borderId="13" xfId="0" applyNumberFormat="1" applyFill="1" applyBorder="1" applyAlignment="1">
      <alignment horizontal="right"/>
    </xf>
    <xf numFmtId="166" fontId="0" fillId="8" borderId="12" xfId="0" applyNumberFormat="1" applyFill="1" applyBorder="1" applyAlignment="1">
      <alignment horizontal="right"/>
    </xf>
    <xf numFmtId="2" fontId="0" fillId="8" borderId="12" xfId="0" applyNumberFormat="1" applyFill="1" applyBorder="1"/>
    <xf numFmtId="2" fontId="0" fillId="8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166" fontId="0" fillId="7" borderId="12" xfId="0" applyNumberFormat="1" applyFill="1" applyBorder="1" applyAlignment="1">
      <alignment horizontal="right"/>
    </xf>
    <xf numFmtId="166" fontId="0" fillId="18" borderId="12" xfId="0" applyNumberFormat="1" applyFill="1" applyBorder="1" applyAlignment="1">
      <alignment horizontal="right"/>
    </xf>
    <xf numFmtId="166" fontId="0" fillId="20" borderId="12" xfId="0" applyNumberFormat="1" applyFill="1" applyBorder="1" applyAlignment="1">
      <alignment horizontal="right"/>
    </xf>
    <xf numFmtId="166" fontId="0" fillId="21" borderId="12" xfId="0" applyNumberFormat="1" applyFill="1" applyBorder="1" applyAlignment="1">
      <alignment horizontal="center"/>
    </xf>
    <xf numFmtId="166" fontId="0" fillId="22" borderId="12" xfId="0" applyNumberForma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3" fontId="0" fillId="12" borderId="12" xfId="0" applyNumberFormat="1" applyFill="1" applyBorder="1" applyAlignment="1">
      <alignment horizontal="center" vertical="center"/>
    </xf>
    <xf numFmtId="1" fontId="0" fillId="6" borderId="12" xfId="0" applyNumberFormat="1" applyFill="1" applyBorder="1" applyAlignment="1">
      <alignment horizontal="center" vertical="center"/>
    </xf>
    <xf numFmtId="1" fontId="0" fillId="7" borderId="12" xfId="0" applyNumberFormat="1" applyFill="1" applyBorder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2" fontId="0" fillId="18" borderId="12" xfId="0" applyNumberFormat="1" applyFill="1" applyBorder="1" applyAlignment="1">
      <alignment horizontal="center"/>
    </xf>
    <xf numFmtId="0" fontId="0" fillId="19" borderId="12" xfId="0" applyFill="1" applyBorder="1" applyAlignment="1">
      <alignment horizontal="center" vertical="center" wrapText="1" shrinkToFit="1"/>
    </xf>
    <xf numFmtId="166" fontId="0" fillId="20" borderId="12" xfId="0" applyNumberFormat="1" applyFill="1" applyBorder="1" applyAlignment="1">
      <alignment horizontal="center"/>
    </xf>
    <xf numFmtId="2" fontId="0" fillId="21" borderId="12" xfId="0" applyNumberFormat="1" applyFill="1" applyBorder="1" applyAlignment="1">
      <alignment horizontal="center"/>
    </xf>
    <xf numFmtId="2" fontId="0" fillId="22" borderId="12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/>
    </xf>
    <xf numFmtId="1" fontId="16" fillId="7" borderId="1" xfId="0" applyNumberFormat="1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 wrapText="1" shrinkToFit="1"/>
    </xf>
    <xf numFmtId="3" fontId="0" fillId="12" borderId="12" xfId="0" applyNumberFormat="1" applyFill="1" applyBorder="1" applyAlignment="1">
      <alignment horizontal="center"/>
    </xf>
    <xf numFmtId="167" fontId="0" fillId="7" borderId="12" xfId="0" applyNumberFormat="1" applyFill="1" applyBorder="1" applyAlignment="1">
      <alignment horizontal="center" vertical="center"/>
    </xf>
    <xf numFmtId="2" fontId="16" fillId="7" borderId="12" xfId="0" applyNumberFormat="1" applyFont="1" applyFill="1" applyBorder="1" applyAlignment="1">
      <alignment horizontal="center" vertical="center"/>
    </xf>
    <xf numFmtId="166" fontId="0" fillId="18" borderId="12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left"/>
    </xf>
    <xf numFmtId="0" fontId="0" fillId="19" borderId="1" xfId="0" applyFill="1" applyBorder="1" applyAlignment="1">
      <alignment horizontal="center" wrapText="1" shrinkToFit="1"/>
    </xf>
    <xf numFmtId="166" fontId="0" fillId="3" borderId="1" xfId="0" applyNumberForma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0" fillId="18" borderId="1" xfId="0" applyNumberFormat="1" applyFill="1" applyBorder="1" applyAlignment="1">
      <alignment horizontal="center" vertical="center"/>
    </xf>
    <xf numFmtId="166" fontId="0" fillId="21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horizontal="center" vertical="center"/>
    </xf>
    <xf numFmtId="166" fontId="0" fillId="20" borderId="1" xfId="0" applyNumberFormat="1" applyFill="1" applyBorder="1" applyAlignment="1">
      <alignment vertical="center"/>
    </xf>
    <xf numFmtId="2" fontId="4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right"/>
    </xf>
    <xf numFmtId="2" fontId="4" fillId="21" borderId="1" xfId="0" applyNumberFormat="1" applyFont="1" applyFill="1" applyBorder="1" applyAlignment="1">
      <alignment horizontal="right"/>
    </xf>
    <xf numFmtId="166" fontId="16" fillId="7" borderId="1" xfId="0" applyNumberFormat="1" applyFont="1" applyFill="1" applyBorder="1" applyAlignment="1">
      <alignment horizontal="center"/>
    </xf>
    <xf numFmtId="166" fontId="16" fillId="7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0" fillId="0" borderId="15" xfId="0" applyBorder="1"/>
    <xf numFmtId="2" fontId="0" fillId="8" borderId="8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3" fontId="0" fillId="12" borderId="8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167" fontId="0" fillId="7" borderId="8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166" fontId="0" fillId="18" borderId="8" xfId="0" applyNumberFormat="1" applyFill="1" applyBorder="1" applyAlignment="1">
      <alignment horizontal="center"/>
    </xf>
    <xf numFmtId="0" fontId="0" fillId="19" borderId="8" xfId="0" applyFill="1" applyBorder="1" applyAlignment="1">
      <alignment horizontal="center" vertical="center" wrapText="1" shrinkToFit="1"/>
    </xf>
    <xf numFmtId="166" fontId="0" fillId="20" borderId="8" xfId="0" applyNumberFormat="1" applyFill="1" applyBorder="1" applyAlignment="1">
      <alignment horizontal="center"/>
    </xf>
    <xf numFmtId="2" fontId="0" fillId="21" borderId="8" xfId="0" applyNumberFormat="1" applyFill="1" applyBorder="1" applyAlignment="1">
      <alignment horizontal="center"/>
    </xf>
    <xf numFmtId="2" fontId="0" fillId="22" borderId="8" xfId="0" applyNumberFormat="1" applyFill="1" applyBorder="1" applyAlignment="1">
      <alignment horizontal="center"/>
    </xf>
    <xf numFmtId="4" fontId="0" fillId="11" borderId="8" xfId="0" applyNumberFormat="1" applyFill="1" applyBorder="1" applyAlignment="1">
      <alignment horizontal="center"/>
    </xf>
    <xf numFmtId="2" fontId="0" fillId="0" borderId="1" xfId="0" applyNumberFormat="1" applyBorder="1"/>
    <xf numFmtId="0" fontId="0" fillId="0" borderId="16" xfId="0" applyBorder="1"/>
    <xf numFmtId="2" fontId="4" fillId="18" borderId="1" xfId="0" applyNumberFormat="1" applyFont="1" applyFill="1" applyBorder="1" applyAlignment="1">
      <alignment horizontal="center"/>
    </xf>
    <xf numFmtId="1" fontId="0" fillId="7" borderId="8" xfId="0" applyNumberFormat="1" applyFill="1" applyBorder="1" applyAlignment="1">
      <alignment horizontal="center" vertical="center"/>
    </xf>
    <xf numFmtId="164" fontId="0" fillId="22" borderId="1" xfId="0" applyNumberFormat="1" applyFill="1" applyBorder="1" applyAlignment="1">
      <alignment horizontal="right"/>
    </xf>
    <xf numFmtId="169" fontId="0" fillId="11" borderId="1" xfId="0" applyNumberFormat="1" applyFill="1" applyBorder="1" applyAlignment="1">
      <alignment horizontal="center" vertical="center"/>
    </xf>
    <xf numFmtId="2" fontId="0" fillId="22" borderId="1" xfId="0" applyNumberFormat="1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4" fontId="4" fillId="8" borderId="1" xfId="0" applyNumberFormat="1" applyFont="1" applyFill="1" applyBorder="1"/>
    <xf numFmtId="164" fontId="0" fillId="8" borderId="1" xfId="0" applyNumberFormat="1" applyFill="1" applyBorder="1"/>
    <xf numFmtId="166" fontId="4" fillId="21" borderId="1" xfId="0" applyNumberFormat="1" applyFont="1" applyFill="1" applyBorder="1"/>
    <xf numFmtId="164" fontId="4" fillId="0" borderId="0" xfId="0" applyNumberFormat="1" applyFont="1" applyAlignment="1">
      <alignment horizontal="right"/>
    </xf>
    <xf numFmtId="4" fontId="4" fillId="11" borderId="1" xfId="0" applyNumberFormat="1" applyFon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18" borderId="12" xfId="0" applyNumberFormat="1" applyFill="1" applyBorder="1" applyAlignment="1">
      <alignment horizontal="center"/>
    </xf>
    <xf numFmtId="2" fontId="4" fillId="21" borderId="1" xfId="0" applyNumberFormat="1" applyFont="1" applyFill="1" applyBorder="1" applyAlignment="1">
      <alignment horizontal="center"/>
    </xf>
    <xf numFmtId="2" fontId="4" fillId="22" borderId="1" xfId="0" applyNumberFormat="1" applyFon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2" fontId="4" fillId="20" borderId="12" xfId="0" applyNumberFormat="1" applyFont="1" applyFill="1" applyBorder="1" applyAlignment="1">
      <alignment horizontal="center"/>
    </xf>
    <xf numFmtId="1" fontId="0" fillId="21" borderId="12" xfId="0" applyNumberFormat="1" applyFill="1" applyBorder="1" applyAlignment="1">
      <alignment horizontal="center"/>
    </xf>
    <xf numFmtId="1" fontId="0" fillId="22" borderId="12" xfId="0" applyNumberFormat="1" applyFill="1" applyBorder="1" applyAlignment="1">
      <alignment horizontal="center"/>
    </xf>
    <xf numFmtId="1" fontId="0" fillId="21" borderId="1" xfId="0" applyNumberFormat="1" applyFill="1" applyBorder="1" applyAlignment="1">
      <alignment horizontal="center" vertical="center"/>
    </xf>
    <xf numFmtId="2" fontId="0" fillId="12" borderId="8" xfId="0" applyNumberFormat="1" applyFill="1" applyBorder="1" applyAlignment="1">
      <alignment horizontal="center"/>
    </xf>
    <xf numFmtId="4" fontId="4" fillId="11" borderId="6" xfId="0" applyNumberFormat="1" applyFont="1" applyFill="1" applyBorder="1" applyAlignment="1">
      <alignment horizontal="center"/>
    </xf>
    <xf numFmtId="164" fontId="0" fillId="21" borderId="1" xfId="0" applyNumberFormat="1" applyFill="1" applyBorder="1" applyAlignment="1">
      <alignment horizontal="right"/>
    </xf>
    <xf numFmtId="1" fontId="4" fillId="0" borderId="0" xfId="0" applyNumberFormat="1" applyFont="1" applyAlignment="1">
      <alignment horizontal="right"/>
    </xf>
    <xf numFmtId="1" fontId="0" fillId="21" borderId="1" xfId="0" applyNumberFormat="1" applyFill="1" applyBorder="1" applyAlignment="1">
      <alignment horizontal="right"/>
    </xf>
    <xf numFmtId="164" fontId="4" fillId="21" borderId="1" xfId="0" applyNumberFormat="1" applyFont="1" applyFill="1" applyBorder="1"/>
    <xf numFmtId="1" fontId="4" fillId="8" borderId="1" xfId="0" applyNumberFormat="1" applyFont="1" applyFill="1" applyBorder="1" applyAlignment="1">
      <alignment horizontal="right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14" fontId="6" fillId="13" borderId="2" xfId="0" applyNumberFormat="1" applyFont="1" applyFill="1" applyBorder="1" applyAlignment="1">
      <alignment horizontal="center"/>
    </xf>
    <xf numFmtId="14" fontId="6" fillId="1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caudal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57031279331351E-2"/>
          <c:y val="0.22873528386743078"/>
          <c:w val="0.84145739513582984"/>
          <c:h val="0.64607802173540163"/>
        </c:manualLayout>
      </c:layout>
      <c:lineChart>
        <c:grouping val="standard"/>
        <c:varyColors val="0"/>
        <c:ser>
          <c:idx val="0"/>
          <c:order val="0"/>
          <c:tx>
            <c:strRef>
              <c:f>Caudal!$D$7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Caudal!$D$60:$D$702</c15:sqref>
                  </c15:fullRef>
                </c:ext>
              </c:extLst>
              <c:f>Caudal!$D$357:$D$702</c:f>
              <c:numCache>
                <c:formatCode>0.00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3-460A-9BF4-BD025C68A119}"/>
            </c:ext>
          </c:extLst>
        </c:ser>
        <c:ser>
          <c:idx val="1"/>
          <c:order val="1"/>
          <c:tx>
            <c:strRef>
              <c:f>Caudal!$E$7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Caudal!$E$60:$E$702</c15:sqref>
                  </c15:fullRef>
                </c:ext>
              </c:extLst>
              <c:f>Caudal!$E$357:$E$702</c:f>
              <c:numCache>
                <c:formatCode>0.00</c:formatCode>
                <c:ptCount val="340"/>
                <c:pt idx="0">
                  <c:v>94.28</c:v>
                </c:pt>
                <c:pt idx="1">
                  <c:v>92.06</c:v>
                </c:pt>
                <c:pt idx="2">
                  <c:v>113.09</c:v>
                </c:pt>
                <c:pt idx="3">
                  <c:v>108</c:v>
                </c:pt>
                <c:pt idx="4">
                  <c:v>140.78</c:v>
                </c:pt>
                <c:pt idx="5">
                  <c:v>111.14</c:v>
                </c:pt>
                <c:pt idx="6">
                  <c:v>119.87</c:v>
                </c:pt>
                <c:pt idx="7">
                  <c:v>994.04</c:v>
                </c:pt>
                <c:pt idx="8">
                  <c:v>222.93</c:v>
                </c:pt>
                <c:pt idx="9">
                  <c:v>133.05000000000001</c:v>
                </c:pt>
                <c:pt idx="10">
                  <c:v>3545.21</c:v>
                </c:pt>
                <c:pt idx="11">
                  <c:v>179.13</c:v>
                </c:pt>
                <c:pt idx="12">
                  <c:v>186.95</c:v>
                </c:pt>
                <c:pt idx="13">
                  <c:v>152.16999999999999</c:v>
                </c:pt>
                <c:pt idx="14">
                  <c:v>235.86</c:v>
                </c:pt>
                <c:pt idx="15">
                  <c:v>154.41</c:v>
                </c:pt>
                <c:pt idx="16">
                  <c:v>279.77</c:v>
                </c:pt>
                <c:pt idx="17">
                  <c:v>210.97</c:v>
                </c:pt>
                <c:pt idx="18">
                  <c:v>298.33999999999997</c:v>
                </c:pt>
                <c:pt idx="19">
                  <c:v>215.55</c:v>
                </c:pt>
                <c:pt idx="20">
                  <c:v>178.94</c:v>
                </c:pt>
                <c:pt idx="21">
                  <c:v>239.8</c:v>
                </c:pt>
                <c:pt idx="22">
                  <c:v>264.47000000000003</c:v>
                </c:pt>
                <c:pt idx="23">
                  <c:v>208.24</c:v>
                </c:pt>
                <c:pt idx="24">
                  <c:v>194.49</c:v>
                </c:pt>
                <c:pt idx="25">
                  <c:v>148.15</c:v>
                </c:pt>
                <c:pt idx="26">
                  <c:v>189.45</c:v>
                </c:pt>
                <c:pt idx="27">
                  <c:v>133.34</c:v>
                </c:pt>
                <c:pt idx="28">
                  <c:v>136.13999999999999</c:v>
                </c:pt>
                <c:pt idx="29">
                  <c:v>199.07</c:v>
                </c:pt>
                <c:pt idx="30">
                  <c:v>242.77</c:v>
                </c:pt>
                <c:pt idx="31">
                  <c:v>112.26</c:v>
                </c:pt>
                <c:pt idx="32">
                  <c:v>164.49</c:v>
                </c:pt>
                <c:pt idx="33">
                  <c:v>219.48</c:v>
                </c:pt>
                <c:pt idx="34">
                  <c:v>146.72999999999999</c:v>
                </c:pt>
                <c:pt idx="35">
                  <c:v>184.69</c:v>
                </c:pt>
                <c:pt idx="36">
                  <c:v>149.83000000000001</c:v>
                </c:pt>
                <c:pt idx="37">
                  <c:v>146.72</c:v>
                </c:pt>
                <c:pt idx="38">
                  <c:v>133.19</c:v>
                </c:pt>
                <c:pt idx="39">
                  <c:v>140.53</c:v>
                </c:pt>
                <c:pt idx="40">
                  <c:v>61.64</c:v>
                </c:pt>
                <c:pt idx="41">
                  <c:v>127.51</c:v>
                </c:pt>
                <c:pt idx="42">
                  <c:v>69.23</c:v>
                </c:pt>
                <c:pt idx="43">
                  <c:v>140.24</c:v>
                </c:pt>
                <c:pt idx="44">
                  <c:v>79.83</c:v>
                </c:pt>
                <c:pt idx="45">
                  <c:v>111.77</c:v>
                </c:pt>
                <c:pt idx="46">
                  <c:v>92.9</c:v>
                </c:pt>
                <c:pt idx="47">
                  <c:v>73.5</c:v>
                </c:pt>
                <c:pt idx="48">
                  <c:v>94.26</c:v>
                </c:pt>
                <c:pt idx="49">
                  <c:v>59.73</c:v>
                </c:pt>
                <c:pt idx="50">
                  <c:v>107.58</c:v>
                </c:pt>
                <c:pt idx="51">
                  <c:v>130.41999999999999</c:v>
                </c:pt>
                <c:pt idx="52">
                  <c:v>86.49</c:v>
                </c:pt>
                <c:pt idx="53">
                  <c:v>91.94</c:v>
                </c:pt>
                <c:pt idx="54">
                  <c:v>138.62</c:v>
                </c:pt>
                <c:pt idx="55">
                  <c:v>128.97999999999999</c:v>
                </c:pt>
                <c:pt idx="56">
                  <c:v>143.12</c:v>
                </c:pt>
                <c:pt idx="57">
                  <c:v>70.22</c:v>
                </c:pt>
                <c:pt idx="58">
                  <c:v>160.53</c:v>
                </c:pt>
                <c:pt idx="59">
                  <c:v>92.27</c:v>
                </c:pt>
                <c:pt idx="60">
                  <c:v>225.3</c:v>
                </c:pt>
                <c:pt idx="61">
                  <c:v>99.46</c:v>
                </c:pt>
                <c:pt idx="62">
                  <c:v>185.22499999999999</c:v>
                </c:pt>
                <c:pt idx="63">
                  <c:v>103.03</c:v>
                </c:pt>
                <c:pt idx="64">
                  <c:v>89.91</c:v>
                </c:pt>
                <c:pt idx="65">
                  <c:v>172.47</c:v>
                </c:pt>
                <c:pt idx="66">
                  <c:v>178.08</c:v>
                </c:pt>
                <c:pt idx="67">
                  <c:v>123.83</c:v>
                </c:pt>
                <c:pt idx="68">
                  <c:v>154.19999999999999</c:v>
                </c:pt>
                <c:pt idx="69">
                  <c:v>106.96</c:v>
                </c:pt>
                <c:pt idx="70">
                  <c:v>108.15</c:v>
                </c:pt>
                <c:pt idx="71">
                  <c:v>110.3</c:v>
                </c:pt>
                <c:pt idx="72">
                  <c:v>205.65</c:v>
                </c:pt>
                <c:pt idx="73">
                  <c:v>114.52</c:v>
                </c:pt>
                <c:pt idx="74">
                  <c:v>149.97999999999999</c:v>
                </c:pt>
                <c:pt idx="75">
                  <c:v>105.31</c:v>
                </c:pt>
                <c:pt idx="76">
                  <c:v>95.6</c:v>
                </c:pt>
                <c:pt idx="77">
                  <c:v>113.89</c:v>
                </c:pt>
                <c:pt idx="78">
                  <c:v>55.02</c:v>
                </c:pt>
                <c:pt idx="79">
                  <c:v>54.34</c:v>
                </c:pt>
                <c:pt idx="80">
                  <c:v>110.93</c:v>
                </c:pt>
                <c:pt idx="81">
                  <c:v>143.56</c:v>
                </c:pt>
                <c:pt idx="82">
                  <c:v>116.16</c:v>
                </c:pt>
                <c:pt idx="83">
                  <c:v>51.85</c:v>
                </c:pt>
                <c:pt idx="84">
                  <c:v>98.57</c:v>
                </c:pt>
                <c:pt idx="85">
                  <c:v>166.34</c:v>
                </c:pt>
                <c:pt idx="86">
                  <c:v>142.25</c:v>
                </c:pt>
                <c:pt idx="87">
                  <c:v>132.18</c:v>
                </c:pt>
                <c:pt idx="88">
                  <c:v>166.87</c:v>
                </c:pt>
                <c:pt idx="89">
                  <c:v>173.36</c:v>
                </c:pt>
                <c:pt idx="90">
                  <c:v>164.19</c:v>
                </c:pt>
                <c:pt idx="91">
                  <c:v>98.66</c:v>
                </c:pt>
                <c:pt idx="92">
                  <c:v>116.78</c:v>
                </c:pt>
                <c:pt idx="93">
                  <c:v>170.88</c:v>
                </c:pt>
                <c:pt idx="94">
                  <c:v>148.13</c:v>
                </c:pt>
                <c:pt idx="95">
                  <c:v>152.34</c:v>
                </c:pt>
                <c:pt idx="96">
                  <c:v>162.59</c:v>
                </c:pt>
                <c:pt idx="97">
                  <c:v>175.85</c:v>
                </c:pt>
                <c:pt idx="98">
                  <c:v>176.08</c:v>
                </c:pt>
                <c:pt idx="99">
                  <c:v>179.03</c:v>
                </c:pt>
                <c:pt idx="100">
                  <c:v>215.12</c:v>
                </c:pt>
                <c:pt idx="101">
                  <c:v>74.33</c:v>
                </c:pt>
                <c:pt idx="102">
                  <c:v>147.31</c:v>
                </c:pt>
                <c:pt idx="103">
                  <c:v>145.97999999999999</c:v>
                </c:pt>
                <c:pt idx="104">
                  <c:v>122.92</c:v>
                </c:pt>
                <c:pt idx="105">
                  <c:v>113.37</c:v>
                </c:pt>
                <c:pt idx="106">
                  <c:v>122.38</c:v>
                </c:pt>
                <c:pt idx="107">
                  <c:v>137.18</c:v>
                </c:pt>
                <c:pt idx="108">
                  <c:v>126.12</c:v>
                </c:pt>
                <c:pt idx="109">
                  <c:v>134.30000000000001</c:v>
                </c:pt>
                <c:pt idx="110">
                  <c:v>53.58</c:v>
                </c:pt>
                <c:pt idx="111">
                  <c:v>127.45</c:v>
                </c:pt>
                <c:pt idx="112">
                  <c:v>137.11000000000001</c:v>
                </c:pt>
                <c:pt idx="113">
                  <c:v>149.21</c:v>
                </c:pt>
                <c:pt idx="114">
                  <c:v>121.56</c:v>
                </c:pt>
                <c:pt idx="115">
                  <c:v>131.47999999999999</c:v>
                </c:pt>
                <c:pt idx="116">
                  <c:v>127.24</c:v>
                </c:pt>
                <c:pt idx="117">
                  <c:v>138.49</c:v>
                </c:pt>
                <c:pt idx="118">
                  <c:v>238.08</c:v>
                </c:pt>
                <c:pt idx="119">
                  <c:v>41.5</c:v>
                </c:pt>
                <c:pt idx="120">
                  <c:v>33.6</c:v>
                </c:pt>
                <c:pt idx="121">
                  <c:v>58.4</c:v>
                </c:pt>
                <c:pt idx="122">
                  <c:v>47.4</c:v>
                </c:pt>
                <c:pt idx="123">
                  <c:v>214</c:v>
                </c:pt>
                <c:pt idx="124">
                  <c:v>210</c:v>
                </c:pt>
                <c:pt idx="125">
                  <c:v>304</c:v>
                </c:pt>
                <c:pt idx="126">
                  <c:v>372</c:v>
                </c:pt>
                <c:pt idx="127">
                  <c:v>284</c:v>
                </c:pt>
                <c:pt idx="128">
                  <c:v>188</c:v>
                </c:pt>
                <c:pt idx="129">
                  <c:v>114</c:v>
                </c:pt>
                <c:pt idx="130">
                  <c:v>172</c:v>
                </c:pt>
                <c:pt idx="131">
                  <c:v>169</c:v>
                </c:pt>
                <c:pt idx="132">
                  <c:v>159.80000000000001</c:v>
                </c:pt>
                <c:pt idx="133" formatCode="0.0">
                  <c:v>166.25</c:v>
                </c:pt>
                <c:pt idx="134" formatCode="0.0">
                  <c:v>76</c:v>
                </c:pt>
                <c:pt idx="135" formatCode="0.0">
                  <c:v>103.3</c:v>
                </c:pt>
                <c:pt idx="136" formatCode="0.0">
                  <c:v>95</c:v>
                </c:pt>
                <c:pt idx="137" formatCode="0.0">
                  <c:v>118</c:v>
                </c:pt>
                <c:pt idx="138" formatCode="0.0">
                  <c:v>111.54</c:v>
                </c:pt>
                <c:pt idx="139" formatCode="0.0">
                  <c:v>104.67</c:v>
                </c:pt>
                <c:pt idx="140">
                  <c:v>43.29</c:v>
                </c:pt>
                <c:pt idx="141">
                  <c:v>111.11</c:v>
                </c:pt>
                <c:pt idx="142">
                  <c:v>86.7</c:v>
                </c:pt>
                <c:pt idx="143">
                  <c:v>104.2</c:v>
                </c:pt>
                <c:pt idx="144">
                  <c:v>154.1</c:v>
                </c:pt>
                <c:pt idx="145">
                  <c:v>443.5</c:v>
                </c:pt>
                <c:pt idx="146">
                  <c:v>264</c:v>
                </c:pt>
                <c:pt idx="147">
                  <c:v>200</c:v>
                </c:pt>
                <c:pt idx="148">
                  <c:v>215</c:v>
                </c:pt>
                <c:pt idx="149">
                  <c:v>129.33979999999997</c:v>
                </c:pt>
                <c:pt idx="150">
                  <c:v>209</c:v>
                </c:pt>
                <c:pt idx="151">
                  <c:v>183.1</c:v>
                </c:pt>
                <c:pt idx="152">
                  <c:v>154.80000000000001</c:v>
                </c:pt>
                <c:pt idx="153">
                  <c:v>154.6</c:v>
                </c:pt>
                <c:pt idx="154">
                  <c:v>143.80000000000001</c:v>
                </c:pt>
                <c:pt idx="155">
                  <c:v>135.4</c:v>
                </c:pt>
                <c:pt idx="156">
                  <c:v>93.6</c:v>
                </c:pt>
                <c:pt idx="157">
                  <c:v>48.5</c:v>
                </c:pt>
                <c:pt idx="158">
                  <c:v>115</c:v>
                </c:pt>
                <c:pt idx="159">
                  <c:v>118.7</c:v>
                </c:pt>
                <c:pt idx="160">
                  <c:v>109.6</c:v>
                </c:pt>
                <c:pt idx="161">
                  <c:v>83.8</c:v>
                </c:pt>
                <c:pt idx="162">
                  <c:v>90.4</c:v>
                </c:pt>
                <c:pt idx="163">
                  <c:v>117.1</c:v>
                </c:pt>
                <c:pt idx="164">
                  <c:v>84.4</c:v>
                </c:pt>
                <c:pt idx="165">
                  <c:v>79.599999999999994</c:v>
                </c:pt>
                <c:pt idx="166">
                  <c:v>42.5</c:v>
                </c:pt>
                <c:pt idx="167">
                  <c:v>32.9</c:v>
                </c:pt>
                <c:pt idx="168">
                  <c:v>24.3</c:v>
                </c:pt>
                <c:pt idx="169">
                  <c:v>23.7</c:v>
                </c:pt>
                <c:pt idx="170">
                  <c:v>14.1</c:v>
                </c:pt>
                <c:pt idx="171">
                  <c:v>42.8</c:v>
                </c:pt>
                <c:pt idx="172">
                  <c:v>18.600000000000001</c:v>
                </c:pt>
                <c:pt idx="173">
                  <c:v>33.700000000000003</c:v>
                </c:pt>
                <c:pt idx="174">
                  <c:v>23.4</c:v>
                </c:pt>
                <c:pt idx="175">
                  <c:v>19.2</c:v>
                </c:pt>
                <c:pt idx="176">
                  <c:v>50.3</c:v>
                </c:pt>
                <c:pt idx="177">
                  <c:v>40</c:v>
                </c:pt>
                <c:pt idx="178">
                  <c:v>37.200000000000003</c:v>
                </c:pt>
                <c:pt idx="179">
                  <c:v>43.9</c:v>
                </c:pt>
                <c:pt idx="180">
                  <c:v>63.7</c:v>
                </c:pt>
                <c:pt idx="181">
                  <c:v>41.1</c:v>
                </c:pt>
                <c:pt idx="182">
                  <c:v>13.3</c:v>
                </c:pt>
                <c:pt idx="183">
                  <c:v>11.6</c:v>
                </c:pt>
                <c:pt idx="184">
                  <c:v>45.8</c:v>
                </c:pt>
                <c:pt idx="185">
                  <c:v>20.8</c:v>
                </c:pt>
                <c:pt idx="186">
                  <c:v>74.099999999999994</c:v>
                </c:pt>
                <c:pt idx="187">
                  <c:v>43.7</c:v>
                </c:pt>
                <c:pt idx="188">
                  <c:v>47.7</c:v>
                </c:pt>
                <c:pt idx="189">
                  <c:v>83</c:v>
                </c:pt>
                <c:pt idx="190">
                  <c:v>28.5</c:v>
                </c:pt>
                <c:pt idx="191">
                  <c:v>71.3</c:v>
                </c:pt>
                <c:pt idx="192">
                  <c:v>4.4000000000000004</c:v>
                </c:pt>
                <c:pt idx="193">
                  <c:v>17.3</c:v>
                </c:pt>
                <c:pt idx="194">
                  <c:v>31.7</c:v>
                </c:pt>
                <c:pt idx="195">
                  <c:v>32.700000000000003</c:v>
                </c:pt>
                <c:pt idx="196">
                  <c:v>57.1</c:v>
                </c:pt>
                <c:pt idx="197">
                  <c:v>33.700000000000003</c:v>
                </c:pt>
                <c:pt idx="198">
                  <c:v>62.7</c:v>
                </c:pt>
                <c:pt idx="199">
                  <c:v>42.5</c:v>
                </c:pt>
                <c:pt idx="200">
                  <c:v>48.3</c:v>
                </c:pt>
                <c:pt idx="201">
                  <c:v>65.3</c:v>
                </c:pt>
                <c:pt idx="202">
                  <c:v>141</c:v>
                </c:pt>
                <c:pt idx="203">
                  <c:v>194</c:v>
                </c:pt>
                <c:pt idx="204">
                  <c:v>147</c:v>
                </c:pt>
                <c:pt idx="205">
                  <c:v>148</c:v>
                </c:pt>
                <c:pt idx="206">
                  <c:v>151</c:v>
                </c:pt>
                <c:pt idx="207">
                  <c:v>389</c:v>
                </c:pt>
                <c:pt idx="208">
                  <c:v>161</c:v>
                </c:pt>
                <c:pt idx="209">
                  <c:v>109</c:v>
                </c:pt>
                <c:pt idx="210">
                  <c:v>171</c:v>
                </c:pt>
                <c:pt idx="211">
                  <c:v>138</c:v>
                </c:pt>
                <c:pt idx="212">
                  <c:v>166</c:v>
                </c:pt>
                <c:pt idx="213">
                  <c:v>159</c:v>
                </c:pt>
                <c:pt idx="214">
                  <c:v>81</c:v>
                </c:pt>
                <c:pt idx="215">
                  <c:v>150</c:v>
                </c:pt>
                <c:pt idx="216">
                  <c:v>80.900000000000006</c:v>
                </c:pt>
                <c:pt idx="217">
                  <c:v>85.7</c:v>
                </c:pt>
                <c:pt idx="218">
                  <c:v>71.400000000000006</c:v>
                </c:pt>
                <c:pt idx="219">
                  <c:v>129</c:v>
                </c:pt>
                <c:pt idx="220">
                  <c:v>89.3</c:v>
                </c:pt>
                <c:pt idx="221">
                  <c:v>96.5</c:v>
                </c:pt>
                <c:pt idx="222">
                  <c:v>58.3</c:v>
                </c:pt>
                <c:pt idx="223">
                  <c:v>55.7</c:v>
                </c:pt>
                <c:pt idx="224">
                  <c:v>171</c:v>
                </c:pt>
                <c:pt idx="225">
                  <c:v>94.8</c:v>
                </c:pt>
                <c:pt idx="226">
                  <c:v>106</c:v>
                </c:pt>
                <c:pt idx="227">
                  <c:v>61</c:v>
                </c:pt>
                <c:pt idx="228">
                  <c:v>126</c:v>
                </c:pt>
                <c:pt idx="229">
                  <c:v>112</c:v>
                </c:pt>
                <c:pt idx="230">
                  <c:v>70.3</c:v>
                </c:pt>
                <c:pt idx="231">
                  <c:v>87.2</c:v>
                </c:pt>
                <c:pt idx="232">
                  <c:v>84.6</c:v>
                </c:pt>
                <c:pt idx="233">
                  <c:v>99.3</c:v>
                </c:pt>
                <c:pt idx="234">
                  <c:v>84.3</c:v>
                </c:pt>
                <c:pt idx="235">
                  <c:v>46.3</c:v>
                </c:pt>
                <c:pt idx="236">
                  <c:v>100</c:v>
                </c:pt>
                <c:pt idx="237">
                  <c:v>93</c:v>
                </c:pt>
                <c:pt idx="238">
                  <c:v>110</c:v>
                </c:pt>
                <c:pt idx="239">
                  <c:v>54.2</c:v>
                </c:pt>
                <c:pt idx="240">
                  <c:v>73.8</c:v>
                </c:pt>
                <c:pt idx="241">
                  <c:v>72.8</c:v>
                </c:pt>
                <c:pt idx="242">
                  <c:v>115</c:v>
                </c:pt>
                <c:pt idx="243">
                  <c:v>122</c:v>
                </c:pt>
                <c:pt idx="244">
                  <c:v>99.7</c:v>
                </c:pt>
                <c:pt idx="245">
                  <c:v>87.9</c:v>
                </c:pt>
                <c:pt idx="246">
                  <c:v>92.6</c:v>
                </c:pt>
                <c:pt idx="247">
                  <c:v>96.7</c:v>
                </c:pt>
                <c:pt idx="248">
                  <c:v>371</c:v>
                </c:pt>
                <c:pt idx="249">
                  <c:v>258</c:v>
                </c:pt>
                <c:pt idx="250">
                  <c:v>933</c:v>
                </c:pt>
                <c:pt idx="251">
                  <c:v>313</c:v>
                </c:pt>
                <c:pt idx="252">
                  <c:v>285</c:v>
                </c:pt>
                <c:pt idx="253">
                  <c:v>368</c:v>
                </c:pt>
                <c:pt idx="254">
                  <c:v>268</c:v>
                </c:pt>
                <c:pt idx="255">
                  <c:v>385</c:v>
                </c:pt>
                <c:pt idx="256">
                  <c:v>317</c:v>
                </c:pt>
                <c:pt idx="257">
                  <c:v>240</c:v>
                </c:pt>
                <c:pt idx="258">
                  <c:v>248</c:v>
                </c:pt>
                <c:pt idx="259">
                  <c:v>182</c:v>
                </c:pt>
                <c:pt idx="260">
                  <c:v>232</c:v>
                </c:pt>
                <c:pt idx="261">
                  <c:v>252</c:v>
                </c:pt>
                <c:pt idx="262">
                  <c:v>226</c:v>
                </c:pt>
                <c:pt idx="263">
                  <c:v>166</c:v>
                </c:pt>
                <c:pt idx="264">
                  <c:v>162</c:v>
                </c:pt>
                <c:pt idx="265">
                  <c:v>204</c:v>
                </c:pt>
                <c:pt idx="266">
                  <c:v>168</c:v>
                </c:pt>
                <c:pt idx="267">
                  <c:v>215</c:v>
                </c:pt>
                <c:pt idx="268">
                  <c:v>235</c:v>
                </c:pt>
                <c:pt idx="269">
                  <c:v>124</c:v>
                </c:pt>
                <c:pt idx="270">
                  <c:v>191</c:v>
                </c:pt>
                <c:pt idx="271">
                  <c:v>233</c:v>
                </c:pt>
                <c:pt idx="272">
                  <c:v>232</c:v>
                </c:pt>
                <c:pt idx="273">
                  <c:v>215</c:v>
                </c:pt>
                <c:pt idx="274">
                  <c:v>220</c:v>
                </c:pt>
                <c:pt idx="275">
                  <c:v>114</c:v>
                </c:pt>
                <c:pt idx="276">
                  <c:v>107</c:v>
                </c:pt>
                <c:pt idx="277">
                  <c:v>140</c:v>
                </c:pt>
                <c:pt idx="278">
                  <c:v>176</c:v>
                </c:pt>
                <c:pt idx="279">
                  <c:v>110</c:v>
                </c:pt>
                <c:pt idx="280">
                  <c:v>63.8</c:v>
                </c:pt>
                <c:pt idx="281">
                  <c:v>50.6</c:v>
                </c:pt>
                <c:pt idx="282">
                  <c:v>116</c:v>
                </c:pt>
                <c:pt idx="283">
                  <c:v>139</c:v>
                </c:pt>
                <c:pt idx="284">
                  <c:v>134</c:v>
                </c:pt>
                <c:pt idx="285">
                  <c:v>130</c:v>
                </c:pt>
                <c:pt idx="286">
                  <c:v>147</c:v>
                </c:pt>
                <c:pt idx="287">
                  <c:v>119</c:v>
                </c:pt>
                <c:pt idx="288">
                  <c:v>43.1</c:v>
                </c:pt>
                <c:pt idx="289">
                  <c:v>83.7</c:v>
                </c:pt>
                <c:pt idx="290">
                  <c:v>75.2</c:v>
                </c:pt>
                <c:pt idx="291">
                  <c:v>103</c:v>
                </c:pt>
                <c:pt idx="292">
                  <c:v>96.5</c:v>
                </c:pt>
                <c:pt idx="293">
                  <c:v>81.400000000000006</c:v>
                </c:pt>
                <c:pt idx="294">
                  <c:v>95.4</c:v>
                </c:pt>
                <c:pt idx="295">
                  <c:v>90.8</c:v>
                </c:pt>
                <c:pt idx="296">
                  <c:v>114</c:v>
                </c:pt>
                <c:pt idx="297">
                  <c:v>76.400000000000006</c:v>
                </c:pt>
                <c:pt idx="298">
                  <c:v>67.3</c:v>
                </c:pt>
                <c:pt idx="299">
                  <c:v>87</c:v>
                </c:pt>
                <c:pt idx="300">
                  <c:v>67.3</c:v>
                </c:pt>
                <c:pt idx="301">
                  <c:v>34.299999999999997</c:v>
                </c:pt>
                <c:pt idx="302">
                  <c:v>117</c:v>
                </c:pt>
                <c:pt idx="303">
                  <c:v>68.8</c:v>
                </c:pt>
                <c:pt idx="304">
                  <c:v>67.400000000000006</c:v>
                </c:pt>
                <c:pt idx="305">
                  <c:v>78.099999999999994</c:v>
                </c:pt>
                <c:pt idx="306">
                  <c:v>19.5</c:v>
                </c:pt>
                <c:pt idx="307">
                  <c:v>97.2</c:v>
                </c:pt>
                <c:pt idx="308">
                  <c:v>38.1</c:v>
                </c:pt>
                <c:pt idx="309">
                  <c:v>109</c:v>
                </c:pt>
                <c:pt idx="310">
                  <c:v>58.9</c:v>
                </c:pt>
                <c:pt idx="311">
                  <c:v>80.599999999999994</c:v>
                </c:pt>
                <c:pt idx="312">
                  <c:v>8.18</c:v>
                </c:pt>
                <c:pt idx="313">
                  <c:v>64.400000000000006</c:v>
                </c:pt>
                <c:pt idx="314">
                  <c:v>58</c:v>
                </c:pt>
                <c:pt idx="315" formatCode="0.0">
                  <c:v>54.6</c:v>
                </c:pt>
                <c:pt idx="316" formatCode="0.0">
                  <c:v>59.3</c:v>
                </c:pt>
                <c:pt idx="317" formatCode="0.0">
                  <c:v>33</c:v>
                </c:pt>
                <c:pt idx="318" formatCode="0.0">
                  <c:v>39.9</c:v>
                </c:pt>
                <c:pt idx="319" formatCode="0.0">
                  <c:v>55.1</c:v>
                </c:pt>
                <c:pt idx="320" formatCode="0.0">
                  <c:v>17.8</c:v>
                </c:pt>
                <c:pt idx="321" formatCode="0.0">
                  <c:v>84.2</c:v>
                </c:pt>
                <c:pt idx="322" formatCode="0.0">
                  <c:v>54.6</c:v>
                </c:pt>
                <c:pt idx="323" formatCode="0.0">
                  <c:v>76.099999999999994</c:v>
                </c:pt>
                <c:pt idx="324" formatCode="0.0">
                  <c:v>137</c:v>
                </c:pt>
                <c:pt idx="325" formatCode="0.0">
                  <c:v>84.4</c:v>
                </c:pt>
                <c:pt idx="326" formatCode="0.0">
                  <c:v>84.146956800000012</c:v>
                </c:pt>
                <c:pt idx="327" formatCode="0.0">
                  <c:v>23.221800000000002</c:v>
                </c:pt>
                <c:pt idx="328" formatCode="0.0">
                  <c:v>37.4</c:v>
                </c:pt>
                <c:pt idx="329" formatCode="0.0">
                  <c:v>80.7</c:v>
                </c:pt>
                <c:pt idx="330" formatCode="0.0">
                  <c:v>78.400000000000006</c:v>
                </c:pt>
                <c:pt idx="331" formatCode="0.0">
                  <c:v>61.3</c:v>
                </c:pt>
                <c:pt idx="332" formatCode="0.0">
                  <c:v>118.5</c:v>
                </c:pt>
                <c:pt idx="333" formatCode="0.0">
                  <c:v>385</c:v>
                </c:pt>
                <c:pt idx="334" formatCode="0.0">
                  <c:v>50.177493749999996</c:v>
                </c:pt>
                <c:pt idx="335" formatCode="0.0">
                  <c:v>0</c:v>
                </c:pt>
                <c:pt idx="336" formatCode="0">
                  <c:v>101</c:v>
                </c:pt>
                <c:pt idx="337" formatCode="0">
                  <c:v>952</c:v>
                </c:pt>
                <c:pt idx="338" formatCode="0">
                  <c:v>708</c:v>
                </c:pt>
                <c:pt idx="339" formatCode="0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43-460A-9BF4-BD025C68A119}"/>
            </c:ext>
          </c:extLst>
        </c:ser>
        <c:ser>
          <c:idx val="2"/>
          <c:order val="2"/>
          <c:tx>
            <c:strRef>
              <c:f>Caudal!$J$7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Caudal!$J$60:$J$702</c15:sqref>
                  </c15:fullRef>
                </c:ext>
              </c:extLst>
              <c:f>Caudal!$J$357:$J$702</c:f>
              <c:numCache>
                <c:formatCode>0.00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43-460A-9BF4-BD025C68A119}"/>
            </c:ext>
          </c:extLst>
        </c:ser>
        <c:ser>
          <c:idx val="3"/>
          <c:order val="3"/>
          <c:tx>
            <c:strRef>
              <c:f>Caudal!$K$7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Caudal!$K$60:$K$702</c15:sqref>
                  </c15:fullRef>
                </c:ext>
              </c:extLst>
              <c:f>Caudal!$K$357:$K$702</c:f>
              <c:numCache>
                <c:formatCode>0.00</c:formatCode>
                <c:ptCount val="340"/>
                <c:pt idx="0">
                  <c:v>108.55</c:v>
                </c:pt>
                <c:pt idx="1">
                  <c:v>60.25</c:v>
                </c:pt>
                <c:pt idx="2">
                  <c:v>69.069999999999993</c:v>
                </c:pt>
                <c:pt idx="3">
                  <c:v>54.3</c:v>
                </c:pt>
                <c:pt idx="4">
                  <c:v>84.7</c:v>
                </c:pt>
                <c:pt idx="5">
                  <c:v>80.08</c:v>
                </c:pt>
                <c:pt idx="6">
                  <c:v>74.06</c:v>
                </c:pt>
                <c:pt idx="7">
                  <c:v>234.14</c:v>
                </c:pt>
                <c:pt idx="8">
                  <c:v>130.09</c:v>
                </c:pt>
                <c:pt idx="9">
                  <c:v>103.81</c:v>
                </c:pt>
                <c:pt idx="10">
                  <c:v>127.05</c:v>
                </c:pt>
                <c:pt idx="11">
                  <c:v>64.94</c:v>
                </c:pt>
                <c:pt idx="12">
                  <c:v>68.459999999999994</c:v>
                </c:pt>
                <c:pt idx="13">
                  <c:v>76.349999999999994</c:v>
                </c:pt>
                <c:pt idx="14">
                  <c:v>79.8</c:v>
                </c:pt>
                <c:pt idx="15">
                  <c:v>89.72</c:v>
                </c:pt>
                <c:pt idx="16">
                  <c:v>111.63</c:v>
                </c:pt>
                <c:pt idx="17">
                  <c:v>64.489999999999995</c:v>
                </c:pt>
                <c:pt idx="18">
                  <c:v>53.89</c:v>
                </c:pt>
                <c:pt idx="19">
                  <c:v>42.75</c:v>
                </c:pt>
                <c:pt idx="20">
                  <c:v>46.49</c:v>
                </c:pt>
                <c:pt idx="21">
                  <c:v>44.48</c:v>
                </c:pt>
                <c:pt idx="22">
                  <c:v>53.74</c:v>
                </c:pt>
                <c:pt idx="23">
                  <c:v>46.62</c:v>
                </c:pt>
                <c:pt idx="24">
                  <c:v>47.28</c:v>
                </c:pt>
                <c:pt idx="25">
                  <c:v>51.91</c:v>
                </c:pt>
                <c:pt idx="26">
                  <c:v>42.99</c:v>
                </c:pt>
                <c:pt idx="27">
                  <c:v>6.3</c:v>
                </c:pt>
                <c:pt idx="28">
                  <c:v>7.97</c:v>
                </c:pt>
                <c:pt idx="29">
                  <c:v>48.97</c:v>
                </c:pt>
                <c:pt idx="30">
                  <c:v>38.67</c:v>
                </c:pt>
                <c:pt idx="31">
                  <c:v>45.76</c:v>
                </c:pt>
                <c:pt idx="32">
                  <c:v>39.020000000000003</c:v>
                </c:pt>
                <c:pt idx="33">
                  <c:v>47.43</c:v>
                </c:pt>
                <c:pt idx="34">
                  <c:v>39.26</c:v>
                </c:pt>
                <c:pt idx="35">
                  <c:v>61.69</c:v>
                </c:pt>
                <c:pt idx="36">
                  <c:v>72.91</c:v>
                </c:pt>
                <c:pt idx="37">
                  <c:v>66.08</c:v>
                </c:pt>
                <c:pt idx="38">
                  <c:v>55.46</c:v>
                </c:pt>
                <c:pt idx="39">
                  <c:v>64.569999999999993</c:v>
                </c:pt>
                <c:pt idx="40">
                  <c:v>59.26</c:v>
                </c:pt>
                <c:pt idx="41">
                  <c:v>56.85</c:v>
                </c:pt>
                <c:pt idx="42">
                  <c:v>45.71</c:v>
                </c:pt>
                <c:pt idx="43">
                  <c:v>45.9</c:v>
                </c:pt>
                <c:pt idx="44">
                  <c:v>19.09</c:v>
                </c:pt>
                <c:pt idx="45">
                  <c:v>20.45</c:v>
                </c:pt>
                <c:pt idx="48">
                  <c:v>18.41</c:v>
                </c:pt>
                <c:pt idx="49">
                  <c:v>16.39</c:v>
                </c:pt>
                <c:pt idx="50">
                  <c:v>21.56</c:v>
                </c:pt>
                <c:pt idx="51">
                  <c:v>53.4</c:v>
                </c:pt>
                <c:pt idx="52">
                  <c:v>44.76</c:v>
                </c:pt>
                <c:pt idx="53">
                  <c:v>24.75</c:v>
                </c:pt>
                <c:pt idx="54">
                  <c:v>60.1</c:v>
                </c:pt>
                <c:pt idx="55">
                  <c:v>45.46</c:v>
                </c:pt>
                <c:pt idx="56">
                  <c:v>82.97</c:v>
                </c:pt>
                <c:pt idx="57">
                  <c:v>29.95</c:v>
                </c:pt>
                <c:pt idx="58">
                  <c:v>30.35</c:v>
                </c:pt>
                <c:pt idx="59">
                  <c:v>35.39</c:v>
                </c:pt>
                <c:pt idx="60">
                  <c:v>46.88</c:v>
                </c:pt>
                <c:pt idx="61">
                  <c:v>28.3</c:v>
                </c:pt>
                <c:pt idx="62">
                  <c:v>44.8</c:v>
                </c:pt>
                <c:pt idx="63">
                  <c:v>36.9</c:v>
                </c:pt>
                <c:pt idx="64">
                  <c:v>42.81</c:v>
                </c:pt>
                <c:pt idx="65">
                  <c:v>46.78</c:v>
                </c:pt>
                <c:pt idx="66">
                  <c:v>25.29</c:v>
                </c:pt>
                <c:pt idx="67">
                  <c:v>31.43</c:v>
                </c:pt>
                <c:pt idx="68">
                  <c:v>19.489999999999998</c:v>
                </c:pt>
                <c:pt idx="69">
                  <c:v>37.53</c:v>
                </c:pt>
                <c:pt idx="70">
                  <c:v>31.78</c:v>
                </c:pt>
                <c:pt idx="71">
                  <c:v>37.79</c:v>
                </c:pt>
                <c:pt idx="72">
                  <c:v>46.66</c:v>
                </c:pt>
                <c:pt idx="73">
                  <c:v>34.6</c:v>
                </c:pt>
                <c:pt idx="74">
                  <c:v>45.99</c:v>
                </c:pt>
                <c:pt idx="75">
                  <c:v>24.55</c:v>
                </c:pt>
                <c:pt idx="76">
                  <c:v>21.12</c:v>
                </c:pt>
                <c:pt idx="77">
                  <c:v>19.600000000000001</c:v>
                </c:pt>
                <c:pt idx="78">
                  <c:v>11.95</c:v>
                </c:pt>
                <c:pt idx="79">
                  <c:v>15.25</c:v>
                </c:pt>
                <c:pt idx="80">
                  <c:v>21.4</c:v>
                </c:pt>
                <c:pt idx="81">
                  <c:v>30.9</c:v>
                </c:pt>
                <c:pt idx="82">
                  <c:v>24.47</c:v>
                </c:pt>
                <c:pt idx="83">
                  <c:v>25.99</c:v>
                </c:pt>
                <c:pt idx="84">
                  <c:v>27.59</c:v>
                </c:pt>
                <c:pt idx="85">
                  <c:v>31.86</c:v>
                </c:pt>
                <c:pt idx="86">
                  <c:v>35.92</c:v>
                </c:pt>
                <c:pt idx="87">
                  <c:v>31.32</c:v>
                </c:pt>
                <c:pt idx="88">
                  <c:v>35.049999999999997</c:v>
                </c:pt>
                <c:pt idx="89">
                  <c:v>32.08</c:v>
                </c:pt>
                <c:pt idx="90">
                  <c:v>34.979999999999997</c:v>
                </c:pt>
                <c:pt idx="91">
                  <c:v>34.46</c:v>
                </c:pt>
                <c:pt idx="92">
                  <c:v>32.96</c:v>
                </c:pt>
                <c:pt idx="93">
                  <c:v>33.57</c:v>
                </c:pt>
                <c:pt idx="94">
                  <c:v>50.74</c:v>
                </c:pt>
                <c:pt idx="95">
                  <c:v>51.54</c:v>
                </c:pt>
                <c:pt idx="96">
                  <c:v>60.26</c:v>
                </c:pt>
                <c:pt idx="97">
                  <c:v>59.19</c:v>
                </c:pt>
                <c:pt idx="98">
                  <c:v>56.67</c:v>
                </c:pt>
                <c:pt idx="99">
                  <c:v>59.92</c:v>
                </c:pt>
                <c:pt idx="100">
                  <c:v>41.93</c:v>
                </c:pt>
                <c:pt idx="101">
                  <c:v>40.880000000000003</c:v>
                </c:pt>
                <c:pt idx="102">
                  <c:v>52.46</c:v>
                </c:pt>
                <c:pt idx="103">
                  <c:v>30.3</c:v>
                </c:pt>
                <c:pt idx="104">
                  <c:v>30.76</c:v>
                </c:pt>
                <c:pt idx="105">
                  <c:v>33.43</c:v>
                </c:pt>
                <c:pt idx="106">
                  <c:v>38.369999999999997</c:v>
                </c:pt>
                <c:pt idx="107">
                  <c:v>35.39</c:v>
                </c:pt>
                <c:pt idx="108">
                  <c:v>26.74</c:v>
                </c:pt>
                <c:pt idx="109">
                  <c:v>28.19</c:v>
                </c:pt>
                <c:pt idx="110">
                  <c:v>31.37</c:v>
                </c:pt>
                <c:pt idx="111">
                  <c:v>30.07</c:v>
                </c:pt>
                <c:pt idx="112">
                  <c:v>37.520000000000003</c:v>
                </c:pt>
                <c:pt idx="113">
                  <c:v>53.11</c:v>
                </c:pt>
                <c:pt idx="114">
                  <c:v>45.97</c:v>
                </c:pt>
                <c:pt idx="115">
                  <c:v>36.85</c:v>
                </c:pt>
                <c:pt idx="116">
                  <c:v>32.57</c:v>
                </c:pt>
                <c:pt idx="117">
                  <c:v>30.98</c:v>
                </c:pt>
                <c:pt idx="118">
                  <c:v>145.99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5.77</c:v>
                </c:pt>
                <c:pt idx="131">
                  <c:v>11.7</c:v>
                </c:pt>
                <c:pt idx="132">
                  <c:v>0</c:v>
                </c:pt>
                <c:pt idx="133">
                  <c:v>32.200000000000003</c:v>
                </c:pt>
                <c:pt idx="134">
                  <c:v>46.9</c:v>
                </c:pt>
                <c:pt idx="135">
                  <c:v>41.8</c:v>
                </c:pt>
                <c:pt idx="136">
                  <c:v>26.4</c:v>
                </c:pt>
                <c:pt idx="137">
                  <c:v>19.899999999999999</c:v>
                </c:pt>
                <c:pt idx="138">
                  <c:v>17.5</c:v>
                </c:pt>
                <c:pt idx="139">
                  <c:v>13.6</c:v>
                </c:pt>
                <c:pt idx="140">
                  <c:v>22.3</c:v>
                </c:pt>
                <c:pt idx="141">
                  <c:v>23.1</c:v>
                </c:pt>
                <c:pt idx="142">
                  <c:v>38.9</c:v>
                </c:pt>
                <c:pt idx="143">
                  <c:v>13.5</c:v>
                </c:pt>
                <c:pt idx="144">
                  <c:v>24.9</c:v>
                </c:pt>
                <c:pt idx="145">
                  <c:v>260.5</c:v>
                </c:pt>
                <c:pt idx="146">
                  <c:v>155.6</c:v>
                </c:pt>
                <c:pt idx="147">
                  <c:v>74.599999999999994</c:v>
                </c:pt>
                <c:pt idx="148">
                  <c:v>50.5</c:v>
                </c:pt>
                <c:pt idx="149">
                  <c:v>49.631</c:v>
                </c:pt>
                <c:pt idx="150">
                  <c:v>36</c:v>
                </c:pt>
                <c:pt idx="151">
                  <c:v>59.9</c:v>
                </c:pt>
                <c:pt idx="152">
                  <c:v>50.1</c:v>
                </c:pt>
                <c:pt idx="153">
                  <c:v>34.200000000000003</c:v>
                </c:pt>
                <c:pt idx="154">
                  <c:v>46.7</c:v>
                </c:pt>
                <c:pt idx="155">
                  <c:v>36.1</c:v>
                </c:pt>
                <c:pt idx="156">
                  <c:v>31.6</c:v>
                </c:pt>
                <c:pt idx="157">
                  <c:v>45.9</c:v>
                </c:pt>
                <c:pt idx="158">
                  <c:v>33.799999999999997</c:v>
                </c:pt>
                <c:pt idx="159">
                  <c:v>46.7</c:v>
                </c:pt>
                <c:pt idx="160">
                  <c:v>27.7</c:v>
                </c:pt>
                <c:pt idx="161">
                  <c:v>20.100000000000001</c:v>
                </c:pt>
                <c:pt idx="162">
                  <c:v>26.3</c:v>
                </c:pt>
                <c:pt idx="163">
                  <c:v>43.4</c:v>
                </c:pt>
                <c:pt idx="164">
                  <c:v>37.299999999999997</c:v>
                </c:pt>
                <c:pt idx="165">
                  <c:v>32.1</c:v>
                </c:pt>
                <c:pt idx="166">
                  <c:v>35.799999999999997</c:v>
                </c:pt>
                <c:pt idx="167">
                  <c:v>12.5</c:v>
                </c:pt>
                <c:pt idx="168">
                  <c:v>42.2</c:v>
                </c:pt>
                <c:pt idx="169">
                  <c:v>27.3</c:v>
                </c:pt>
                <c:pt idx="170">
                  <c:v>33.4</c:v>
                </c:pt>
                <c:pt idx="171">
                  <c:v>26.2</c:v>
                </c:pt>
                <c:pt idx="172">
                  <c:v>51.2</c:v>
                </c:pt>
                <c:pt idx="173">
                  <c:v>29.2</c:v>
                </c:pt>
                <c:pt idx="174">
                  <c:v>26.2</c:v>
                </c:pt>
                <c:pt idx="175">
                  <c:v>28.1</c:v>
                </c:pt>
                <c:pt idx="176">
                  <c:v>42.4</c:v>
                </c:pt>
                <c:pt idx="177">
                  <c:v>33.4</c:v>
                </c:pt>
                <c:pt idx="178">
                  <c:v>38.5</c:v>
                </c:pt>
                <c:pt idx="179">
                  <c:v>27.8</c:v>
                </c:pt>
                <c:pt idx="180">
                  <c:v>64.5</c:v>
                </c:pt>
                <c:pt idx="181">
                  <c:v>48.5</c:v>
                </c:pt>
                <c:pt idx="182">
                  <c:v>22.2</c:v>
                </c:pt>
                <c:pt idx="183">
                  <c:v>23.3</c:v>
                </c:pt>
                <c:pt idx="184">
                  <c:v>21.3</c:v>
                </c:pt>
                <c:pt idx="185">
                  <c:v>53.7</c:v>
                </c:pt>
                <c:pt idx="186">
                  <c:v>31</c:v>
                </c:pt>
                <c:pt idx="187">
                  <c:v>50.6</c:v>
                </c:pt>
                <c:pt idx="188">
                  <c:v>24.1</c:v>
                </c:pt>
                <c:pt idx="189">
                  <c:v>63.5</c:v>
                </c:pt>
                <c:pt idx="190">
                  <c:v>54.2</c:v>
                </c:pt>
                <c:pt idx="191">
                  <c:v>78.400000000000006</c:v>
                </c:pt>
                <c:pt idx="192">
                  <c:v>30</c:v>
                </c:pt>
                <c:pt idx="193">
                  <c:v>48.2</c:v>
                </c:pt>
                <c:pt idx="194">
                  <c:v>4.8</c:v>
                </c:pt>
                <c:pt idx="195">
                  <c:v>31.1</c:v>
                </c:pt>
                <c:pt idx="196">
                  <c:v>52.5</c:v>
                </c:pt>
                <c:pt idx="197">
                  <c:v>54.5</c:v>
                </c:pt>
                <c:pt idx="198">
                  <c:v>60.1</c:v>
                </c:pt>
                <c:pt idx="199">
                  <c:v>37.9</c:v>
                </c:pt>
                <c:pt idx="200">
                  <c:v>52.3</c:v>
                </c:pt>
                <c:pt idx="201">
                  <c:v>59.6</c:v>
                </c:pt>
                <c:pt idx="202">
                  <c:v>88</c:v>
                </c:pt>
                <c:pt idx="203">
                  <c:v>48.9</c:v>
                </c:pt>
                <c:pt idx="204">
                  <c:v>93.5</c:v>
                </c:pt>
                <c:pt idx="205">
                  <c:v>58.1</c:v>
                </c:pt>
                <c:pt idx="206">
                  <c:v>39.799999999999997</c:v>
                </c:pt>
                <c:pt idx="207">
                  <c:v>390</c:v>
                </c:pt>
                <c:pt idx="208">
                  <c:v>43.7</c:v>
                </c:pt>
                <c:pt idx="209">
                  <c:v>105</c:v>
                </c:pt>
                <c:pt idx="210">
                  <c:v>123</c:v>
                </c:pt>
                <c:pt idx="211">
                  <c:v>44.1</c:v>
                </c:pt>
                <c:pt idx="212">
                  <c:v>78.400000000000006</c:v>
                </c:pt>
                <c:pt idx="213">
                  <c:v>89</c:v>
                </c:pt>
                <c:pt idx="214">
                  <c:v>43.3</c:v>
                </c:pt>
                <c:pt idx="215">
                  <c:v>37.799999999999997</c:v>
                </c:pt>
                <c:pt idx="216">
                  <c:v>47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58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61.489873000000003</c:v>
                </c:pt>
                <c:pt idx="335" formatCode="0.0">
                  <c:v>36.1</c:v>
                </c:pt>
                <c:pt idx="336" formatCode="0.0">
                  <c:v>52.4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43-460A-9BF4-BD025C68A119}"/>
            </c:ext>
          </c:extLst>
        </c:ser>
        <c:ser>
          <c:idx val="4"/>
          <c:order val="4"/>
          <c:tx>
            <c:strRef>
              <c:f>Caudal!$L$7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Caudal!$L$60:$L$702</c15:sqref>
                  </c15:fullRef>
                </c:ext>
              </c:extLst>
              <c:f>Caudal!$L$357:$L$702</c:f>
              <c:numCache>
                <c:formatCode>0.00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43-460A-9BF4-BD025C68A119}"/>
            </c:ext>
          </c:extLst>
        </c:ser>
        <c:ser>
          <c:idx val="5"/>
          <c:order val="5"/>
          <c:tx>
            <c:strRef>
              <c:f>Caudal!$M$7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Caudal!$M$60:$M$702</c15:sqref>
                  </c15:fullRef>
                </c:ext>
              </c:extLst>
              <c:f>Caudal!$M$357:$M$702</c:f>
              <c:numCache>
                <c:formatCode>0.00</c:formatCode>
                <c:ptCount val="340"/>
                <c:pt idx="122">
                  <c:v>7.79</c:v>
                </c:pt>
                <c:pt idx="123">
                  <c:v>114</c:v>
                </c:pt>
                <c:pt idx="124">
                  <c:v>70.2</c:v>
                </c:pt>
                <c:pt idx="125">
                  <c:v>116</c:v>
                </c:pt>
                <c:pt idx="126">
                  <c:v>222</c:v>
                </c:pt>
                <c:pt idx="127">
                  <c:v>144</c:v>
                </c:pt>
                <c:pt idx="128">
                  <c:v>116</c:v>
                </c:pt>
                <c:pt idx="129">
                  <c:v>176</c:v>
                </c:pt>
                <c:pt idx="130">
                  <c:v>121</c:v>
                </c:pt>
                <c:pt idx="131">
                  <c:v>114</c:v>
                </c:pt>
                <c:pt idx="132">
                  <c:v>136.9</c:v>
                </c:pt>
                <c:pt idx="133">
                  <c:v>101.1</c:v>
                </c:pt>
                <c:pt idx="134">
                  <c:v>49.9</c:v>
                </c:pt>
                <c:pt idx="135">
                  <c:v>81.900000000000006</c:v>
                </c:pt>
                <c:pt idx="136">
                  <c:v>93.6</c:v>
                </c:pt>
                <c:pt idx="137">
                  <c:v>90.7</c:v>
                </c:pt>
                <c:pt idx="138">
                  <c:v>70.7</c:v>
                </c:pt>
                <c:pt idx="139">
                  <c:v>101.2</c:v>
                </c:pt>
                <c:pt idx="140">
                  <c:v>41.2</c:v>
                </c:pt>
                <c:pt idx="141">
                  <c:v>91.8</c:v>
                </c:pt>
                <c:pt idx="142">
                  <c:v>70.8</c:v>
                </c:pt>
                <c:pt idx="143">
                  <c:v>68.3</c:v>
                </c:pt>
                <c:pt idx="144">
                  <c:v>105.31</c:v>
                </c:pt>
                <c:pt idx="145">
                  <c:v>152.6</c:v>
                </c:pt>
                <c:pt idx="146">
                  <c:v>142.62</c:v>
                </c:pt>
                <c:pt idx="147">
                  <c:v>104</c:v>
                </c:pt>
                <c:pt idx="148">
                  <c:v>138</c:v>
                </c:pt>
                <c:pt idx="149">
                  <c:v>62.22</c:v>
                </c:pt>
                <c:pt idx="150">
                  <c:v>126</c:v>
                </c:pt>
                <c:pt idx="151">
                  <c:v>170.31</c:v>
                </c:pt>
                <c:pt idx="152">
                  <c:v>100.92</c:v>
                </c:pt>
                <c:pt idx="153">
                  <c:v>114.54</c:v>
                </c:pt>
                <c:pt idx="154">
                  <c:v>114.67</c:v>
                </c:pt>
                <c:pt idx="155">
                  <c:v>132.31</c:v>
                </c:pt>
                <c:pt idx="156">
                  <c:v>114.14</c:v>
                </c:pt>
                <c:pt idx="157">
                  <c:v>85.4</c:v>
                </c:pt>
                <c:pt idx="158">
                  <c:v>93.36</c:v>
                </c:pt>
                <c:pt idx="159">
                  <c:v>101.44</c:v>
                </c:pt>
                <c:pt idx="160">
                  <c:v>94.33</c:v>
                </c:pt>
                <c:pt idx="161">
                  <c:v>66.86</c:v>
                </c:pt>
                <c:pt idx="162">
                  <c:v>79.599999999999994</c:v>
                </c:pt>
                <c:pt idx="163">
                  <c:v>146.26</c:v>
                </c:pt>
                <c:pt idx="164">
                  <c:v>84.9</c:v>
                </c:pt>
                <c:pt idx="165">
                  <c:v>186.93</c:v>
                </c:pt>
                <c:pt idx="166">
                  <c:v>161.32</c:v>
                </c:pt>
                <c:pt idx="167">
                  <c:v>239.46</c:v>
                </c:pt>
                <c:pt idx="168">
                  <c:v>46.24</c:v>
                </c:pt>
                <c:pt idx="169">
                  <c:v>65.540000000000006</c:v>
                </c:pt>
                <c:pt idx="170">
                  <c:v>73.150000000000006</c:v>
                </c:pt>
                <c:pt idx="171">
                  <c:v>131</c:v>
                </c:pt>
                <c:pt idx="172">
                  <c:v>48.9</c:v>
                </c:pt>
                <c:pt idx="173">
                  <c:v>44.44</c:v>
                </c:pt>
                <c:pt idx="174">
                  <c:v>104.73</c:v>
                </c:pt>
                <c:pt idx="175">
                  <c:v>22.6</c:v>
                </c:pt>
                <c:pt idx="176">
                  <c:v>155.4</c:v>
                </c:pt>
                <c:pt idx="177">
                  <c:v>54.8</c:v>
                </c:pt>
                <c:pt idx="178">
                  <c:v>62.2</c:v>
                </c:pt>
                <c:pt idx="179">
                  <c:v>59.7</c:v>
                </c:pt>
                <c:pt idx="180">
                  <c:v>163</c:v>
                </c:pt>
                <c:pt idx="181">
                  <c:v>65.400000000000006</c:v>
                </c:pt>
                <c:pt idx="182">
                  <c:v>58</c:v>
                </c:pt>
                <c:pt idx="183">
                  <c:v>67.400000000000006</c:v>
                </c:pt>
                <c:pt idx="184">
                  <c:v>73.900000000000006</c:v>
                </c:pt>
                <c:pt idx="185">
                  <c:v>138</c:v>
                </c:pt>
                <c:pt idx="186">
                  <c:v>73.099999999999994</c:v>
                </c:pt>
                <c:pt idx="187">
                  <c:v>41.3</c:v>
                </c:pt>
                <c:pt idx="188">
                  <c:v>80.7</c:v>
                </c:pt>
                <c:pt idx="189">
                  <c:v>81</c:v>
                </c:pt>
                <c:pt idx="190">
                  <c:v>22.6</c:v>
                </c:pt>
                <c:pt idx="191">
                  <c:v>51.2</c:v>
                </c:pt>
                <c:pt idx="192">
                  <c:v>31.7</c:v>
                </c:pt>
                <c:pt idx="193">
                  <c:v>29.2</c:v>
                </c:pt>
                <c:pt idx="194">
                  <c:v>23</c:v>
                </c:pt>
                <c:pt idx="195">
                  <c:v>36.299999999999997</c:v>
                </c:pt>
                <c:pt idx="196">
                  <c:v>68.819999999999993</c:v>
                </c:pt>
                <c:pt idx="197">
                  <c:v>83.3</c:v>
                </c:pt>
                <c:pt idx="198">
                  <c:v>77.900000000000006</c:v>
                </c:pt>
                <c:pt idx="199">
                  <c:v>63.9</c:v>
                </c:pt>
                <c:pt idx="200">
                  <c:v>43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86.2</c:v>
                </c:pt>
                <c:pt idx="205">
                  <c:v>135</c:v>
                </c:pt>
                <c:pt idx="206">
                  <c:v>98.2</c:v>
                </c:pt>
                <c:pt idx="207">
                  <c:v>0</c:v>
                </c:pt>
                <c:pt idx="208">
                  <c:v>102</c:v>
                </c:pt>
                <c:pt idx="209">
                  <c:v>98.9</c:v>
                </c:pt>
                <c:pt idx="210">
                  <c:v>180</c:v>
                </c:pt>
                <c:pt idx="211">
                  <c:v>103</c:v>
                </c:pt>
                <c:pt idx="212">
                  <c:v>174</c:v>
                </c:pt>
                <c:pt idx="213">
                  <c:v>179</c:v>
                </c:pt>
                <c:pt idx="214">
                  <c:v>39.799999999999997</c:v>
                </c:pt>
                <c:pt idx="215">
                  <c:v>142</c:v>
                </c:pt>
                <c:pt idx="216">
                  <c:v>41.9</c:v>
                </c:pt>
                <c:pt idx="217">
                  <c:v>71.599999999999994</c:v>
                </c:pt>
                <c:pt idx="218">
                  <c:v>48.3</c:v>
                </c:pt>
                <c:pt idx="219">
                  <c:v>108</c:v>
                </c:pt>
                <c:pt idx="220">
                  <c:v>91.3</c:v>
                </c:pt>
                <c:pt idx="221">
                  <c:v>72.599999999999994</c:v>
                </c:pt>
                <c:pt idx="222">
                  <c:v>74.2</c:v>
                </c:pt>
                <c:pt idx="223">
                  <c:v>65.8</c:v>
                </c:pt>
                <c:pt idx="224">
                  <c:v>0</c:v>
                </c:pt>
                <c:pt idx="225">
                  <c:v>70</c:v>
                </c:pt>
                <c:pt idx="226">
                  <c:v>73.900000000000006</c:v>
                </c:pt>
                <c:pt idx="227">
                  <c:v>53.7</c:v>
                </c:pt>
                <c:pt idx="228">
                  <c:v>63.6</c:v>
                </c:pt>
                <c:pt idx="229">
                  <c:v>95.4</c:v>
                </c:pt>
                <c:pt idx="230">
                  <c:v>81.3</c:v>
                </c:pt>
                <c:pt idx="231">
                  <c:v>152</c:v>
                </c:pt>
                <c:pt idx="232">
                  <c:v>115</c:v>
                </c:pt>
                <c:pt idx="233">
                  <c:v>145</c:v>
                </c:pt>
                <c:pt idx="234">
                  <c:v>134</c:v>
                </c:pt>
                <c:pt idx="235">
                  <c:v>122</c:v>
                </c:pt>
                <c:pt idx="236">
                  <c:v>86.8</c:v>
                </c:pt>
                <c:pt idx="237">
                  <c:v>126</c:v>
                </c:pt>
                <c:pt idx="238">
                  <c:v>116</c:v>
                </c:pt>
                <c:pt idx="239">
                  <c:v>93.9</c:v>
                </c:pt>
                <c:pt idx="240">
                  <c:v>121</c:v>
                </c:pt>
                <c:pt idx="241">
                  <c:v>105</c:v>
                </c:pt>
                <c:pt idx="242">
                  <c:v>128</c:v>
                </c:pt>
                <c:pt idx="243">
                  <c:v>97.8</c:v>
                </c:pt>
                <c:pt idx="244">
                  <c:v>88.7</c:v>
                </c:pt>
                <c:pt idx="245">
                  <c:v>92.4</c:v>
                </c:pt>
                <c:pt idx="246">
                  <c:v>171</c:v>
                </c:pt>
                <c:pt idx="247">
                  <c:v>153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192</c:v>
                </c:pt>
                <c:pt idx="252">
                  <c:v>154</c:v>
                </c:pt>
                <c:pt idx="253">
                  <c:v>165</c:v>
                </c:pt>
                <c:pt idx="254">
                  <c:v>168</c:v>
                </c:pt>
                <c:pt idx="255">
                  <c:v>0</c:v>
                </c:pt>
                <c:pt idx="256">
                  <c:v>159</c:v>
                </c:pt>
                <c:pt idx="257">
                  <c:v>146</c:v>
                </c:pt>
                <c:pt idx="258">
                  <c:v>128</c:v>
                </c:pt>
                <c:pt idx="259">
                  <c:v>117</c:v>
                </c:pt>
                <c:pt idx="260">
                  <c:v>136</c:v>
                </c:pt>
                <c:pt idx="261">
                  <c:v>141</c:v>
                </c:pt>
                <c:pt idx="262">
                  <c:v>146</c:v>
                </c:pt>
                <c:pt idx="263">
                  <c:v>124</c:v>
                </c:pt>
                <c:pt idx="264">
                  <c:v>112</c:v>
                </c:pt>
                <c:pt idx="265">
                  <c:v>125</c:v>
                </c:pt>
                <c:pt idx="266">
                  <c:v>89.6</c:v>
                </c:pt>
                <c:pt idx="267">
                  <c:v>98.3</c:v>
                </c:pt>
                <c:pt idx="268">
                  <c:v>103</c:v>
                </c:pt>
                <c:pt idx="269">
                  <c:v>103</c:v>
                </c:pt>
                <c:pt idx="270">
                  <c:v>97.4</c:v>
                </c:pt>
                <c:pt idx="271">
                  <c:v>106</c:v>
                </c:pt>
                <c:pt idx="272">
                  <c:v>86.5</c:v>
                </c:pt>
                <c:pt idx="273">
                  <c:v>82</c:v>
                </c:pt>
                <c:pt idx="274">
                  <c:v>95.2</c:v>
                </c:pt>
                <c:pt idx="275">
                  <c:v>45.3</c:v>
                </c:pt>
                <c:pt idx="276">
                  <c:v>135</c:v>
                </c:pt>
                <c:pt idx="277">
                  <c:v>148</c:v>
                </c:pt>
                <c:pt idx="278">
                  <c:v>171</c:v>
                </c:pt>
                <c:pt idx="279">
                  <c:v>159</c:v>
                </c:pt>
                <c:pt idx="280">
                  <c:v>48.4</c:v>
                </c:pt>
                <c:pt idx="281">
                  <c:v>100</c:v>
                </c:pt>
                <c:pt idx="282">
                  <c:v>113</c:v>
                </c:pt>
                <c:pt idx="283">
                  <c:v>165</c:v>
                </c:pt>
                <c:pt idx="284">
                  <c:v>126</c:v>
                </c:pt>
                <c:pt idx="285">
                  <c:v>189</c:v>
                </c:pt>
                <c:pt idx="286">
                  <c:v>108</c:v>
                </c:pt>
                <c:pt idx="287">
                  <c:v>103</c:v>
                </c:pt>
                <c:pt idx="288">
                  <c:v>75.099999999999994</c:v>
                </c:pt>
                <c:pt idx="289">
                  <c:v>67.599999999999994</c:v>
                </c:pt>
                <c:pt idx="290">
                  <c:v>149</c:v>
                </c:pt>
                <c:pt idx="291">
                  <c:v>111</c:v>
                </c:pt>
                <c:pt idx="292">
                  <c:v>105</c:v>
                </c:pt>
                <c:pt idx="293">
                  <c:v>108</c:v>
                </c:pt>
                <c:pt idx="294">
                  <c:v>156</c:v>
                </c:pt>
                <c:pt idx="295">
                  <c:v>46.7</c:v>
                </c:pt>
                <c:pt idx="296">
                  <c:v>133</c:v>
                </c:pt>
                <c:pt idx="297">
                  <c:v>43.4</c:v>
                </c:pt>
                <c:pt idx="298">
                  <c:v>50.5</c:v>
                </c:pt>
                <c:pt idx="299">
                  <c:v>130</c:v>
                </c:pt>
                <c:pt idx="300">
                  <c:v>130</c:v>
                </c:pt>
                <c:pt idx="301">
                  <c:v>126</c:v>
                </c:pt>
                <c:pt idx="302">
                  <c:v>119</c:v>
                </c:pt>
                <c:pt idx="303">
                  <c:v>118</c:v>
                </c:pt>
                <c:pt idx="304">
                  <c:v>48.9</c:v>
                </c:pt>
                <c:pt idx="305">
                  <c:v>48.3</c:v>
                </c:pt>
                <c:pt idx="306">
                  <c:v>46.9</c:v>
                </c:pt>
                <c:pt idx="307">
                  <c:v>77.5</c:v>
                </c:pt>
                <c:pt idx="308">
                  <c:v>55.1</c:v>
                </c:pt>
                <c:pt idx="309">
                  <c:v>58.9</c:v>
                </c:pt>
                <c:pt idx="310">
                  <c:v>39</c:v>
                </c:pt>
                <c:pt idx="311">
                  <c:v>57.4</c:v>
                </c:pt>
                <c:pt idx="312">
                  <c:v>32.299999999999997</c:v>
                </c:pt>
                <c:pt idx="313">
                  <c:v>104</c:v>
                </c:pt>
                <c:pt idx="314">
                  <c:v>73.5</c:v>
                </c:pt>
                <c:pt idx="315" formatCode="0.0">
                  <c:v>63.8</c:v>
                </c:pt>
                <c:pt idx="316" formatCode="0.0">
                  <c:v>68.7</c:v>
                </c:pt>
                <c:pt idx="317" formatCode="0.0">
                  <c:v>50.8</c:v>
                </c:pt>
                <c:pt idx="318" formatCode="0.0">
                  <c:v>88.9</c:v>
                </c:pt>
                <c:pt idx="319" formatCode="0.0">
                  <c:v>40.200000000000003</c:v>
                </c:pt>
                <c:pt idx="320" formatCode="0.0">
                  <c:v>38.1</c:v>
                </c:pt>
                <c:pt idx="321" formatCode="0.0">
                  <c:v>35.299999999999997</c:v>
                </c:pt>
                <c:pt idx="322" formatCode="0.0">
                  <c:v>51.1</c:v>
                </c:pt>
                <c:pt idx="323" formatCode="0.0">
                  <c:v>54.3</c:v>
                </c:pt>
                <c:pt idx="324" formatCode="0.0">
                  <c:v>55.6</c:v>
                </c:pt>
                <c:pt idx="325" formatCode="0.0">
                  <c:v>54.9</c:v>
                </c:pt>
                <c:pt idx="326" formatCode="0.0">
                  <c:v>54.103574000000002</c:v>
                </c:pt>
                <c:pt idx="327" formatCode="0.0">
                  <c:v>136.1</c:v>
                </c:pt>
                <c:pt idx="328" formatCode="0.0">
                  <c:v>99</c:v>
                </c:pt>
                <c:pt idx="329" formatCode="0.0">
                  <c:v>147</c:v>
                </c:pt>
                <c:pt idx="330" formatCode="0.0">
                  <c:v>135</c:v>
                </c:pt>
                <c:pt idx="331" formatCode="0.0">
                  <c:v>236</c:v>
                </c:pt>
                <c:pt idx="332" formatCode="0.0">
                  <c:v>213.3</c:v>
                </c:pt>
                <c:pt idx="333">
                  <c:v>0</c:v>
                </c:pt>
                <c:pt idx="334" formatCode="0.0">
                  <c:v>237.59187699999998</c:v>
                </c:pt>
                <c:pt idx="335" formatCode="0">
                  <c:v>167</c:v>
                </c:pt>
                <c:pt idx="336" formatCode="0">
                  <c:v>230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43-460A-9BF4-BD025C68A119}"/>
            </c:ext>
          </c:extLst>
        </c:ser>
        <c:ser>
          <c:idx val="6"/>
          <c:order val="6"/>
          <c:tx>
            <c:strRef>
              <c:f>Caudal!$N$7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Caudal!$N$60:$N$702</c15:sqref>
                  </c15:fullRef>
                </c:ext>
              </c:extLst>
              <c:f>Caudal!$N$357:$N$702</c:f>
              <c:numCache>
                <c:formatCode>0.00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43-460A-9BF4-BD025C68A119}"/>
            </c:ext>
          </c:extLst>
        </c:ser>
        <c:ser>
          <c:idx val="13"/>
          <c:order val="7"/>
          <c:tx>
            <c:strRef>
              <c:f>Caudal!$O$7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Caudal!$O$60:$O$702</c15:sqref>
                  </c15:fullRef>
                </c:ext>
              </c:extLst>
              <c:f>Caudal!$O$357:$O$702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22.85</c:v>
                </c:pt>
                <c:pt idx="13">
                  <c:v>0</c:v>
                </c:pt>
                <c:pt idx="14">
                  <c:v>47.42</c:v>
                </c:pt>
                <c:pt idx="15">
                  <c:v>0</c:v>
                </c:pt>
                <c:pt idx="16">
                  <c:v>47.89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29.02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12.48</c:v>
                </c:pt>
                <c:pt idx="90">
                  <c:v>10.78</c:v>
                </c:pt>
                <c:pt idx="91">
                  <c:v>8.99</c:v>
                </c:pt>
                <c:pt idx="92">
                  <c:v>6.66</c:v>
                </c:pt>
                <c:pt idx="93">
                  <c:v>5.34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16.73</c:v>
                </c:pt>
                <c:pt idx="105">
                  <c:v>9.36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3-4FEC-9903-D85C830D6F2F}"/>
            </c:ext>
          </c:extLst>
        </c:ser>
        <c:ser>
          <c:idx val="7"/>
          <c:order val="8"/>
          <c:tx>
            <c:strRef>
              <c:f>Caudal!$P$7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Caudal!$P$60:$P$702</c15:sqref>
                  </c15:fullRef>
                </c:ext>
              </c:extLst>
              <c:f>Caudal!$P$357:$P$702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29.51</c:v>
                </c:pt>
                <c:pt idx="8">
                  <c:v>28.87</c:v>
                </c:pt>
                <c:pt idx="9">
                  <c:v>35.83</c:v>
                </c:pt>
                <c:pt idx="10">
                  <c:v>21.87</c:v>
                </c:pt>
                <c:pt idx="11">
                  <c:v>21.26</c:v>
                </c:pt>
                <c:pt idx="12">
                  <c:v>16.66</c:v>
                </c:pt>
                <c:pt idx="13">
                  <c:v>13.61</c:v>
                </c:pt>
                <c:pt idx="14">
                  <c:v>17.41</c:v>
                </c:pt>
                <c:pt idx="15">
                  <c:v>11.28</c:v>
                </c:pt>
                <c:pt idx="16">
                  <c:v>10.199999999999999</c:v>
                </c:pt>
                <c:pt idx="17">
                  <c:v>0</c:v>
                </c:pt>
                <c:pt idx="18">
                  <c:v>8.9499999999999993</c:v>
                </c:pt>
                <c:pt idx="19">
                  <c:v>6.63</c:v>
                </c:pt>
                <c:pt idx="20">
                  <c:v>5.64</c:v>
                </c:pt>
                <c:pt idx="21">
                  <c:v>6.54</c:v>
                </c:pt>
                <c:pt idx="22">
                  <c:v>5.57</c:v>
                </c:pt>
                <c:pt idx="23">
                  <c:v>4.97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10.199999999999999</c:v>
                </c:pt>
                <c:pt idx="51">
                  <c:v>0.8</c:v>
                </c:pt>
                <c:pt idx="52">
                  <c:v>0.64</c:v>
                </c:pt>
                <c:pt idx="53">
                  <c:v>0.32</c:v>
                </c:pt>
                <c:pt idx="54">
                  <c:v>0.56000000000000005</c:v>
                </c:pt>
                <c:pt idx="55">
                  <c:v>1.51</c:v>
                </c:pt>
                <c:pt idx="56">
                  <c:v>1.43</c:v>
                </c:pt>
                <c:pt idx="57">
                  <c:v>1.1100000000000001</c:v>
                </c:pt>
                <c:pt idx="58">
                  <c:v>1.03</c:v>
                </c:pt>
                <c:pt idx="59">
                  <c:v>4.7699999999999996</c:v>
                </c:pt>
                <c:pt idx="60">
                  <c:v>4.08</c:v>
                </c:pt>
                <c:pt idx="61">
                  <c:v>1.79</c:v>
                </c:pt>
                <c:pt idx="62">
                  <c:v>4.88</c:v>
                </c:pt>
                <c:pt idx="63">
                  <c:v>4.4400000000000004</c:v>
                </c:pt>
                <c:pt idx="64">
                  <c:v>4.12</c:v>
                </c:pt>
                <c:pt idx="65">
                  <c:v>4.0999999999999996</c:v>
                </c:pt>
                <c:pt idx="66">
                  <c:v>6.1</c:v>
                </c:pt>
                <c:pt idx="67">
                  <c:v>5.52</c:v>
                </c:pt>
                <c:pt idx="68">
                  <c:v>5.73</c:v>
                </c:pt>
                <c:pt idx="69">
                  <c:v>3.82</c:v>
                </c:pt>
                <c:pt idx="70">
                  <c:v>3.28</c:v>
                </c:pt>
                <c:pt idx="71">
                  <c:v>2.74</c:v>
                </c:pt>
                <c:pt idx="72">
                  <c:v>2.46</c:v>
                </c:pt>
                <c:pt idx="73">
                  <c:v>1.2</c:v>
                </c:pt>
                <c:pt idx="74">
                  <c:v>1.62</c:v>
                </c:pt>
                <c:pt idx="75">
                  <c:v>2.41</c:v>
                </c:pt>
                <c:pt idx="76">
                  <c:v>3.05</c:v>
                </c:pt>
                <c:pt idx="77">
                  <c:v>8.91</c:v>
                </c:pt>
                <c:pt idx="78">
                  <c:v>4.8899999999999997</c:v>
                </c:pt>
                <c:pt idx="79">
                  <c:v>4.8899999999999997</c:v>
                </c:pt>
                <c:pt idx="80">
                  <c:v>1.44</c:v>
                </c:pt>
                <c:pt idx="81">
                  <c:v>7.22</c:v>
                </c:pt>
                <c:pt idx="82">
                  <c:v>7.7</c:v>
                </c:pt>
                <c:pt idx="83">
                  <c:v>3.13</c:v>
                </c:pt>
                <c:pt idx="84">
                  <c:v>3.53</c:v>
                </c:pt>
                <c:pt idx="85">
                  <c:v>6.18</c:v>
                </c:pt>
                <c:pt idx="86">
                  <c:v>5.38</c:v>
                </c:pt>
                <c:pt idx="87">
                  <c:v>3.45</c:v>
                </c:pt>
                <c:pt idx="88">
                  <c:v>3.77</c:v>
                </c:pt>
                <c:pt idx="89">
                  <c:v>4.4800000000000004</c:v>
                </c:pt>
                <c:pt idx="90">
                  <c:v>4.8899999999999997</c:v>
                </c:pt>
                <c:pt idx="91">
                  <c:v>7.1</c:v>
                </c:pt>
                <c:pt idx="92">
                  <c:v>7.75</c:v>
                </c:pt>
                <c:pt idx="93">
                  <c:v>7.14</c:v>
                </c:pt>
                <c:pt idx="94">
                  <c:v>10</c:v>
                </c:pt>
                <c:pt idx="95">
                  <c:v>10.119999999999999</c:v>
                </c:pt>
                <c:pt idx="96">
                  <c:v>10.53</c:v>
                </c:pt>
                <c:pt idx="97">
                  <c:v>10.49</c:v>
                </c:pt>
                <c:pt idx="98">
                  <c:v>13.13</c:v>
                </c:pt>
                <c:pt idx="99">
                  <c:v>11.77</c:v>
                </c:pt>
                <c:pt idx="100">
                  <c:v>8.74</c:v>
                </c:pt>
                <c:pt idx="101">
                  <c:v>9.5399999999999991</c:v>
                </c:pt>
                <c:pt idx="102">
                  <c:v>10.25</c:v>
                </c:pt>
                <c:pt idx="103">
                  <c:v>8.49</c:v>
                </c:pt>
                <c:pt idx="104">
                  <c:v>7.46</c:v>
                </c:pt>
                <c:pt idx="105">
                  <c:v>7.36</c:v>
                </c:pt>
                <c:pt idx="106">
                  <c:v>12.64</c:v>
                </c:pt>
                <c:pt idx="107">
                  <c:v>10.06</c:v>
                </c:pt>
                <c:pt idx="108">
                  <c:v>5.2</c:v>
                </c:pt>
                <c:pt idx="109">
                  <c:v>13.73</c:v>
                </c:pt>
                <c:pt idx="110">
                  <c:v>7.35</c:v>
                </c:pt>
                <c:pt idx="111">
                  <c:v>6.75</c:v>
                </c:pt>
                <c:pt idx="112">
                  <c:v>8.91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43-460A-9BF4-BD025C68A119}"/>
            </c:ext>
          </c:extLst>
        </c:ser>
        <c:ser>
          <c:idx val="8"/>
          <c:order val="9"/>
          <c:tx>
            <c:strRef>
              <c:f>Caudal!$Q$7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Caudal!$Q$60:$Q$702</c15:sqref>
                  </c15:fullRef>
                </c:ext>
              </c:extLst>
              <c:f>Caudal!$Q$357:$Q$702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77.84</c:v>
                </c:pt>
                <c:pt idx="8">
                  <c:v>0</c:v>
                </c:pt>
                <c:pt idx="9">
                  <c:v>77.98</c:v>
                </c:pt>
                <c:pt idx="10">
                  <c:v>68.84</c:v>
                </c:pt>
                <c:pt idx="11">
                  <c:v>0</c:v>
                </c:pt>
                <c:pt idx="12">
                  <c:v>161.58000000000001</c:v>
                </c:pt>
                <c:pt idx="13">
                  <c:v>0</c:v>
                </c:pt>
                <c:pt idx="14">
                  <c:v>278.62</c:v>
                </c:pt>
                <c:pt idx="15">
                  <c:v>0</c:v>
                </c:pt>
                <c:pt idx="16">
                  <c:v>174.03</c:v>
                </c:pt>
                <c:pt idx="17">
                  <c:v>150.78</c:v>
                </c:pt>
                <c:pt idx="18">
                  <c:v>76.760000000000005</c:v>
                </c:pt>
                <c:pt idx="19">
                  <c:v>13.92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943-460A-9BF4-BD025C68A119}"/>
            </c:ext>
          </c:extLst>
        </c:ser>
        <c:ser>
          <c:idx val="9"/>
          <c:order val="10"/>
          <c:tx>
            <c:strRef>
              <c:f>Caudal!$R$7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Caudal!$R$60:$R$702</c15:sqref>
                  </c15:fullRef>
                </c:ext>
              </c:extLst>
              <c:f>Caudal!$R$357:$R$702</c:f>
              <c:numCache>
                <c:formatCode>0.00</c:formatCode>
                <c:ptCount val="3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43-460A-9BF4-BD025C68A119}"/>
            </c:ext>
          </c:extLst>
        </c:ser>
        <c:ser>
          <c:idx val="10"/>
          <c:order val="11"/>
          <c:tx>
            <c:strRef>
              <c:f>Caudal!$S$7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Caudal!$S$60:$S$702</c15:sqref>
                  </c15:fullRef>
                </c:ext>
              </c:extLst>
              <c:f>Caudal!$S$357:$S$702</c:f>
              <c:numCache>
                <c:formatCode>0.00</c:formatCode>
                <c:ptCount val="340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1.21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943-460A-9BF4-BD025C68A119}"/>
            </c:ext>
          </c:extLst>
        </c:ser>
        <c:ser>
          <c:idx val="11"/>
          <c:order val="12"/>
          <c:tx>
            <c:strRef>
              <c:f>Caudal!$T$7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Caudal!$T$60:$T$702</c15:sqref>
                  </c15:fullRef>
                </c:ext>
              </c:extLst>
              <c:f>Caudal!$T$357:$T$702</c:f>
              <c:numCache>
                <c:formatCode>0.00</c:formatCode>
                <c:ptCount val="340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0.16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43-460A-9BF4-BD025C68A119}"/>
            </c:ext>
          </c:extLst>
        </c:ser>
        <c:ser>
          <c:idx val="12"/>
          <c:order val="13"/>
          <c:tx>
            <c:strRef>
              <c:f>Caudal!$U$7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Caudal!$U$60:$U$702</c15:sqref>
                  </c15:fullRef>
                </c:ext>
              </c:extLst>
              <c:f>Caudal!$U$357:$U$702</c:f>
              <c:numCache>
                <c:formatCode>0.00</c:formatCode>
                <c:ptCount val="340"/>
                <c:pt idx="0">
                  <c:v>3.24</c:v>
                </c:pt>
                <c:pt idx="1">
                  <c:v>3.87</c:v>
                </c:pt>
                <c:pt idx="2">
                  <c:v>2.5099999999999998</c:v>
                </c:pt>
                <c:pt idx="3">
                  <c:v>2.37</c:v>
                </c:pt>
                <c:pt idx="4">
                  <c:v>0</c:v>
                </c:pt>
                <c:pt idx="5">
                  <c:v>3.17</c:v>
                </c:pt>
                <c:pt idx="6">
                  <c:v>1.5</c:v>
                </c:pt>
                <c:pt idx="7">
                  <c:v>80.37</c:v>
                </c:pt>
                <c:pt idx="8">
                  <c:v>18.190000000000001</c:v>
                </c:pt>
                <c:pt idx="9">
                  <c:v>17.02</c:v>
                </c:pt>
                <c:pt idx="10">
                  <c:v>9.51</c:v>
                </c:pt>
                <c:pt idx="11">
                  <c:v>3.8</c:v>
                </c:pt>
                <c:pt idx="12">
                  <c:v>7.01</c:v>
                </c:pt>
                <c:pt idx="13">
                  <c:v>4.95</c:v>
                </c:pt>
                <c:pt idx="14">
                  <c:v>10.58</c:v>
                </c:pt>
                <c:pt idx="15">
                  <c:v>5.46</c:v>
                </c:pt>
                <c:pt idx="16">
                  <c:v>5.14</c:v>
                </c:pt>
                <c:pt idx="17">
                  <c:v>3.47</c:v>
                </c:pt>
                <c:pt idx="18">
                  <c:v>1.17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3.48</c:v>
                </c:pt>
                <c:pt idx="29">
                  <c:v>3.78</c:v>
                </c:pt>
                <c:pt idx="30">
                  <c:v>1.68</c:v>
                </c:pt>
                <c:pt idx="31">
                  <c:v>1.8</c:v>
                </c:pt>
                <c:pt idx="32">
                  <c:v>2.15</c:v>
                </c:pt>
                <c:pt idx="33">
                  <c:v>6.96</c:v>
                </c:pt>
                <c:pt idx="34">
                  <c:v>5.54</c:v>
                </c:pt>
                <c:pt idx="35">
                  <c:v>2.02</c:v>
                </c:pt>
                <c:pt idx="36">
                  <c:v>1.6</c:v>
                </c:pt>
                <c:pt idx="37">
                  <c:v>1.1299999999999999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2.4500000000000002</c:v>
                </c:pt>
                <c:pt idx="43">
                  <c:v>0</c:v>
                </c:pt>
                <c:pt idx="44">
                  <c:v>2.48</c:v>
                </c:pt>
                <c:pt idx="45">
                  <c:v>3.02</c:v>
                </c:pt>
                <c:pt idx="46">
                  <c:v>2.0499999999999998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18.52</c:v>
                </c:pt>
                <c:pt idx="51">
                  <c:v>7.68</c:v>
                </c:pt>
                <c:pt idx="52">
                  <c:v>6.75</c:v>
                </c:pt>
                <c:pt idx="53">
                  <c:v>10.4</c:v>
                </c:pt>
                <c:pt idx="54">
                  <c:v>9.1</c:v>
                </c:pt>
                <c:pt idx="55">
                  <c:v>7.48</c:v>
                </c:pt>
                <c:pt idx="56">
                  <c:v>7.2</c:v>
                </c:pt>
                <c:pt idx="57">
                  <c:v>6</c:v>
                </c:pt>
                <c:pt idx="58">
                  <c:v>7.2</c:v>
                </c:pt>
                <c:pt idx="59">
                  <c:v>8.86</c:v>
                </c:pt>
                <c:pt idx="60">
                  <c:v>5.99</c:v>
                </c:pt>
                <c:pt idx="61">
                  <c:v>5.41</c:v>
                </c:pt>
                <c:pt idx="62">
                  <c:v>5.2</c:v>
                </c:pt>
                <c:pt idx="63">
                  <c:v>5.23</c:v>
                </c:pt>
                <c:pt idx="64">
                  <c:v>2.66</c:v>
                </c:pt>
                <c:pt idx="65">
                  <c:v>5.68</c:v>
                </c:pt>
                <c:pt idx="66">
                  <c:v>7.36</c:v>
                </c:pt>
                <c:pt idx="67">
                  <c:v>7.74</c:v>
                </c:pt>
                <c:pt idx="68">
                  <c:v>8.5500000000000007</c:v>
                </c:pt>
                <c:pt idx="69">
                  <c:v>6.7</c:v>
                </c:pt>
                <c:pt idx="70">
                  <c:v>7.21</c:v>
                </c:pt>
                <c:pt idx="71">
                  <c:v>4.07</c:v>
                </c:pt>
                <c:pt idx="72">
                  <c:v>4.0999999999999996</c:v>
                </c:pt>
                <c:pt idx="73">
                  <c:v>4.4000000000000004</c:v>
                </c:pt>
                <c:pt idx="74">
                  <c:v>2.96</c:v>
                </c:pt>
                <c:pt idx="75">
                  <c:v>7.6</c:v>
                </c:pt>
                <c:pt idx="76">
                  <c:v>7.39</c:v>
                </c:pt>
                <c:pt idx="77">
                  <c:v>8.16</c:v>
                </c:pt>
                <c:pt idx="78">
                  <c:v>3.36</c:v>
                </c:pt>
                <c:pt idx="79">
                  <c:v>3.64</c:v>
                </c:pt>
                <c:pt idx="80">
                  <c:v>5.44</c:v>
                </c:pt>
                <c:pt idx="81">
                  <c:v>7.32</c:v>
                </c:pt>
                <c:pt idx="82">
                  <c:v>8.0399999999999991</c:v>
                </c:pt>
                <c:pt idx="83">
                  <c:v>6.72</c:v>
                </c:pt>
                <c:pt idx="84">
                  <c:v>7.36</c:v>
                </c:pt>
                <c:pt idx="85">
                  <c:v>11.21</c:v>
                </c:pt>
                <c:pt idx="86">
                  <c:v>7.29</c:v>
                </c:pt>
                <c:pt idx="87">
                  <c:v>5.63</c:v>
                </c:pt>
                <c:pt idx="88">
                  <c:v>7.56</c:v>
                </c:pt>
                <c:pt idx="89">
                  <c:v>6.99</c:v>
                </c:pt>
                <c:pt idx="90">
                  <c:v>7.72</c:v>
                </c:pt>
                <c:pt idx="91">
                  <c:v>4.24</c:v>
                </c:pt>
                <c:pt idx="92">
                  <c:v>4.7699999999999996</c:v>
                </c:pt>
                <c:pt idx="93">
                  <c:v>4.59</c:v>
                </c:pt>
                <c:pt idx="94">
                  <c:v>7.4</c:v>
                </c:pt>
                <c:pt idx="95">
                  <c:v>6.38</c:v>
                </c:pt>
                <c:pt idx="96">
                  <c:v>7.29</c:v>
                </c:pt>
                <c:pt idx="97">
                  <c:v>5.62</c:v>
                </c:pt>
                <c:pt idx="98">
                  <c:v>5.83</c:v>
                </c:pt>
                <c:pt idx="99">
                  <c:v>6.17</c:v>
                </c:pt>
                <c:pt idx="100">
                  <c:v>8.74</c:v>
                </c:pt>
                <c:pt idx="101">
                  <c:v>8.76</c:v>
                </c:pt>
                <c:pt idx="102">
                  <c:v>6.2</c:v>
                </c:pt>
                <c:pt idx="103">
                  <c:v>8.0399999999999991</c:v>
                </c:pt>
                <c:pt idx="104">
                  <c:v>7.26</c:v>
                </c:pt>
                <c:pt idx="105">
                  <c:v>7.14</c:v>
                </c:pt>
                <c:pt idx="106">
                  <c:v>3.02</c:v>
                </c:pt>
                <c:pt idx="107">
                  <c:v>8.33</c:v>
                </c:pt>
                <c:pt idx="108">
                  <c:v>0.12</c:v>
                </c:pt>
                <c:pt idx="109">
                  <c:v>0.14000000000000001</c:v>
                </c:pt>
                <c:pt idx="110">
                  <c:v>5.7</c:v>
                </c:pt>
                <c:pt idx="111">
                  <c:v>5.26</c:v>
                </c:pt>
                <c:pt idx="112">
                  <c:v>4.62</c:v>
                </c:pt>
                <c:pt idx="113">
                  <c:v>1.93</c:v>
                </c:pt>
                <c:pt idx="114">
                  <c:v>2.12</c:v>
                </c:pt>
                <c:pt idx="115">
                  <c:v>2.2599999999999998</c:v>
                </c:pt>
                <c:pt idx="116">
                  <c:v>2.52</c:v>
                </c:pt>
                <c:pt idx="117">
                  <c:v>2.2400000000000002</c:v>
                </c:pt>
                <c:pt idx="118">
                  <c:v>2.54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155.63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7.72</c:v>
                </c:pt>
                <c:pt idx="203">
                  <c:v>4.97</c:v>
                </c:pt>
                <c:pt idx="204">
                  <c:v>4.7699999999999996</c:v>
                </c:pt>
                <c:pt idx="205">
                  <c:v>4.1900000000000004</c:v>
                </c:pt>
                <c:pt idx="206">
                  <c:v>2.7</c:v>
                </c:pt>
                <c:pt idx="207">
                  <c:v>33.700000000000003</c:v>
                </c:pt>
                <c:pt idx="208">
                  <c:v>3.12</c:v>
                </c:pt>
                <c:pt idx="209">
                  <c:v>0.63</c:v>
                </c:pt>
                <c:pt idx="210">
                  <c:v>0.78</c:v>
                </c:pt>
                <c:pt idx="211">
                  <c:v>0.53</c:v>
                </c:pt>
                <c:pt idx="212">
                  <c:v>0.65</c:v>
                </c:pt>
                <c:pt idx="213">
                  <c:v>0.57999999999999996</c:v>
                </c:pt>
                <c:pt idx="214">
                  <c:v>0.7</c:v>
                </c:pt>
                <c:pt idx="215">
                  <c:v>0.5</c:v>
                </c:pt>
                <c:pt idx="216">
                  <c:v>2.5499999999999998</c:v>
                </c:pt>
                <c:pt idx="217">
                  <c:v>8.35</c:v>
                </c:pt>
                <c:pt idx="218">
                  <c:v>5.23</c:v>
                </c:pt>
                <c:pt idx="219">
                  <c:v>6.54</c:v>
                </c:pt>
                <c:pt idx="220">
                  <c:v>1.49</c:v>
                </c:pt>
                <c:pt idx="221">
                  <c:v>0.93</c:v>
                </c:pt>
                <c:pt idx="222">
                  <c:v>0.76</c:v>
                </c:pt>
                <c:pt idx="223">
                  <c:v>6.57</c:v>
                </c:pt>
                <c:pt idx="224">
                  <c:v>0</c:v>
                </c:pt>
                <c:pt idx="225">
                  <c:v>0</c:v>
                </c:pt>
                <c:pt idx="226">
                  <c:v>14.2</c:v>
                </c:pt>
                <c:pt idx="227">
                  <c:v>8.3800000000000008</c:v>
                </c:pt>
                <c:pt idx="228">
                  <c:v>7.94</c:v>
                </c:pt>
                <c:pt idx="229">
                  <c:v>17.899999999999999</c:v>
                </c:pt>
                <c:pt idx="230">
                  <c:v>19.100000000000001</c:v>
                </c:pt>
                <c:pt idx="231">
                  <c:v>15.8</c:v>
                </c:pt>
                <c:pt idx="232">
                  <c:v>15.2</c:v>
                </c:pt>
                <c:pt idx="233">
                  <c:v>13.1</c:v>
                </c:pt>
                <c:pt idx="234">
                  <c:v>15.2</c:v>
                </c:pt>
                <c:pt idx="235">
                  <c:v>16.5</c:v>
                </c:pt>
                <c:pt idx="236">
                  <c:v>13.9</c:v>
                </c:pt>
                <c:pt idx="237">
                  <c:v>11.4</c:v>
                </c:pt>
                <c:pt idx="238">
                  <c:v>13.8</c:v>
                </c:pt>
                <c:pt idx="239">
                  <c:v>6.68</c:v>
                </c:pt>
                <c:pt idx="240">
                  <c:v>12</c:v>
                </c:pt>
                <c:pt idx="241">
                  <c:v>5.09</c:v>
                </c:pt>
                <c:pt idx="242">
                  <c:v>18.7</c:v>
                </c:pt>
                <c:pt idx="243">
                  <c:v>17.2</c:v>
                </c:pt>
                <c:pt idx="244">
                  <c:v>16.100000000000001</c:v>
                </c:pt>
                <c:pt idx="245">
                  <c:v>18.5</c:v>
                </c:pt>
                <c:pt idx="246">
                  <c:v>3.06</c:v>
                </c:pt>
                <c:pt idx="247">
                  <c:v>2.84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15.2</c:v>
                </c:pt>
                <c:pt idx="252">
                  <c:v>16.399999999999999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22.2</c:v>
                </c:pt>
                <c:pt idx="257">
                  <c:v>16.600000000000001</c:v>
                </c:pt>
                <c:pt idx="258">
                  <c:v>9.5</c:v>
                </c:pt>
                <c:pt idx="259">
                  <c:v>7.35</c:v>
                </c:pt>
                <c:pt idx="260">
                  <c:v>8.89</c:v>
                </c:pt>
                <c:pt idx="261">
                  <c:v>0</c:v>
                </c:pt>
                <c:pt idx="262">
                  <c:v>11.1</c:v>
                </c:pt>
                <c:pt idx="263">
                  <c:v>12</c:v>
                </c:pt>
                <c:pt idx="264">
                  <c:v>0</c:v>
                </c:pt>
                <c:pt idx="265">
                  <c:v>4.62</c:v>
                </c:pt>
                <c:pt idx="266">
                  <c:v>4.3</c:v>
                </c:pt>
                <c:pt idx="267">
                  <c:v>3.99</c:v>
                </c:pt>
                <c:pt idx="268">
                  <c:v>2.09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943-460A-9BF4-BD025C68A119}"/>
            </c:ext>
          </c:extLst>
        </c:ser>
        <c:ser>
          <c:idx val="15"/>
          <c:order val="14"/>
          <c:tx>
            <c:strRef>
              <c:f>Caudal!$V$7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Caudal!$V$60:$V$702</c15:sqref>
                  </c15:fullRef>
                </c:ext>
              </c:extLst>
              <c:f>Caudal!$V$357:$V$702</c:f>
              <c:numCache>
                <c:formatCode>0.00</c:formatCode>
                <c:ptCount val="340"/>
                <c:pt idx="0">
                  <c:v>1.1000000000000001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0.21</c:v>
                </c:pt>
                <c:pt idx="5">
                  <c:v>0</c:v>
                </c:pt>
                <c:pt idx="6">
                  <c:v>0</c:v>
                </c:pt>
                <c:pt idx="7">
                  <c:v>300.67</c:v>
                </c:pt>
                <c:pt idx="8">
                  <c:v>25.65</c:v>
                </c:pt>
                <c:pt idx="9">
                  <c:v>15.82</c:v>
                </c:pt>
                <c:pt idx="10">
                  <c:v>16.71</c:v>
                </c:pt>
                <c:pt idx="11">
                  <c:v>1.28</c:v>
                </c:pt>
                <c:pt idx="12">
                  <c:v>1.43</c:v>
                </c:pt>
                <c:pt idx="13">
                  <c:v>0</c:v>
                </c:pt>
                <c:pt idx="14">
                  <c:v>0</c:v>
                </c:pt>
                <c:pt idx="15">
                  <c:v>3.66</c:v>
                </c:pt>
                <c:pt idx="16">
                  <c:v>1.03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13.05</c:v>
                </c:pt>
                <c:pt idx="51">
                  <c:v>9.99</c:v>
                </c:pt>
                <c:pt idx="52">
                  <c:v>11.51</c:v>
                </c:pt>
                <c:pt idx="53">
                  <c:v>6.84</c:v>
                </c:pt>
                <c:pt idx="54">
                  <c:v>3.48</c:v>
                </c:pt>
                <c:pt idx="55">
                  <c:v>10.6</c:v>
                </c:pt>
                <c:pt idx="56">
                  <c:v>9.0399999999999991</c:v>
                </c:pt>
                <c:pt idx="57">
                  <c:v>3.2</c:v>
                </c:pt>
                <c:pt idx="58">
                  <c:v>1.08</c:v>
                </c:pt>
                <c:pt idx="59">
                  <c:v>5.0599999999999996</c:v>
                </c:pt>
                <c:pt idx="60">
                  <c:v>8.98</c:v>
                </c:pt>
                <c:pt idx="61">
                  <c:v>6.21</c:v>
                </c:pt>
                <c:pt idx="62">
                  <c:v>5.63</c:v>
                </c:pt>
                <c:pt idx="63">
                  <c:v>4.1399999999999997</c:v>
                </c:pt>
                <c:pt idx="64">
                  <c:v>4.53</c:v>
                </c:pt>
                <c:pt idx="65">
                  <c:v>4.96</c:v>
                </c:pt>
                <c:pt idx="66">
                  <c:v>9.64</c:v>
                </c:pt>
                <c:pt idx="67">
                  <c:v>4.6500000000000004</c:v>
                </c:pt>
                <c:pt idx="68">
                  <c:v>3.98</c:v>
                </c:pt>
                <c:pt idx="69">
                  <c:v>4.47</c:v>
                </c:pt>
                <c:pt idx="70">
                  <c:v>4.9400000000000004</c:v>
                </c:pt>
                <c:pt idx="71">
                  <c:v>11.89</c:v>
                </c:pt>
                <c:pt idx="72">
                  <c:v>10.41</c:v>
                </c:pt>
                <c:pt idx="73">
                  <c:v>10.39</c:v>
                </c:pt>
                <c:pt idx="74">
                  <c:v>4.75</c:v>
                </c:pt>
                <c:pt idx="75">
                  <c:v>4.7</c:v>
                </c:pt>
                <c:pt idx="76">
                  <c:v>3.31</c:v>
                </c:pt>
                <c:pt idx="77">
                  <c:v>6.99</c:v>
                </c:pt>
                <c:pt idx="78">
                  <c:v>4.2</c:v>
                </c:pt>
                <c:pt idx="79">
                  <c:v>4</c:v>
                </c:pt>
                <c:pt idx="80">
                  <c:v>7.21</c:v>
                </c:pt>
                <c:pt idx="81">
                  <c:v>7.08</c:v>
                </c:pt>
                <c:pt idx="82">
                  <c:v>7.38</c:v>
                </c:pt>
                <c:pt idx="83">
                  <c:v>6.36</c:v>
                </c:pt>
                <c:pt idx="84">
                  <c:v>6.75</c:v>
                </c:pt>
                <c:pt idx="85">
                  <c:v>7.68</c:v>
                </c:pt>
                <c:pt idx="86">
                  <c:v>6.48</c:v>
                </c:pt>
                <c:pt idx="87">
                  <c:v>5.64</c:v>
                </c:pt>
                <c:pt idx="88">
                  <c:v>5.3</c:v>
                </c:pt>
                <c:pt idx="89">
                  <c:v>4.5599999999999996</c:v>
                </c:pt>
                <c:pt idx="90">
                  <c:v>5.66</c:v>
                </c:pt>
                <c:pt idx="91">
                  <c:v>7.42</c:v>
                </c:pt>
                <c:pt idx="92">
                  <c:v>7.02</c:v>
                </c:pt>
                <c:pt idx="93">
                  <c:v>9.2100000000000009</c:v>
                </c:pt>
                <c:pt idx="94">
                  <c:v>7.11</c:v>
                </c:pt>
                <c:pt idx="95">
                  <c:v>5.92</c:v>
                </c:pt>
                <c:pt idx="96">
                  <c:v>6.15</c:v>
                </c:pt>
                <c:pt idx="97">
                  <c:v>4.38</c:v>
                </c:pt>
                <c:pt idx="98">
                  <c:v>5.03</c:v>
                </c:pt>
                <c:pt idx="99">
                  <c:v>3.87</c:v>
                </c:pt>
                <c:pt idx="100">
                  <c:v>4.4000000000000004</c:v>
                </c:pt>
                <c:pt idx="101">
                  <c:v>4.79</c:v>
                </c:pt>
                <c:pt idx="102">
                  <c:v>3.88</c:v>
                </c:pt>
                <c:pt idx="103">
                  <c:v>4.99</c:v>
                </c:pt>
                <c:pt idx="104">
                  <c:v>5.17</c:v>
                </c:pt>
                <c:pt idx="105">
                  <c:v>5.04</c:v>
                </c:pt>
                <c:pt idx="106">
                  <c:v>0.85</c:v>
                </c:pt>
                <c:pt idx="107">
                  <c:v>2.11</c:v>
                </c:pt>
                <c:pt idx="108">
                  <c:v>0.64</c:v>
                </c:pt>
                <c:pt idx="109">
                  <c:v>0</c:v>
                </c:pt>
                <c:pt idx="110">
                  <c:v>4.21</c:v>
                </c:pt>
                <c:pt idx="111">
                  <c:v>4.8</c:v>
                </c:pt>
                <c:pt idx="112">
                  <c:v>6.24</c:v>
                </c:pt>
                <c:pt idx="113">
                  <c:v>2.77</c:v>
                </c:pt>
                <c:pt idx="114">
                  <c:v>2.56</c:v>
                </c:pt>
                <c:pt idx="115">
                  <c:v>2.1800000000000002</c:v>
                </c:pt>
                <c:pt idx="116">
                  <c:v>2.2000000000000002</c:v>
                </c:pt>
                <c:pt idx="117">
                  <c:v>3</c:v>
                </c:pt>
                <c:pt idx="118">
                  <c:v>2.94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7-433D-AB45-D2EB36EF71AE}"/>
            </c:ext>
          </c:extLst>
        </c:ser>
        <c:ser>
          <c:idx val="16"/>
          <c:order val="15"/>
          <c:tx>
            <c:strRef>
              <c:f>Caudal!$W$7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Caudal!$W$60:$W$702</c15:sqref>
                  </c15:fullRef>
                </c:ext>
              </c:extLst>
              <c:f>Caudal!$W$357:$W$702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B-450E-AD09-BDB03205CA15}"/>
            </c:ext>
          </c:extLst>
        </c:ser>
        <c:ser>
          <c:idx val="17"/>
          <c:order val="16"/>
          <c:tx>
            <c:strRef>
              <c:f>Caudal!$X$7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Caudal!$X$60:$X$702</c15:sqref>
                  </c15:fullRef>
                </c:ext>
              </c:extLst>
              <c:f>Caudal!$X$357:$X$702</c:f>
              <c:numCache>
                <c:formatCode>0.00</c:formatCode>
                <c:ptCount val="340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1.87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B-450E-AD09-BDB03205CA15}"/>
            </c:ext>
          </c:extLst>
        </c:ser>
        <c:ser>
          <c:idx val="18"/>
          <c:order val="17"/>
          <c:tx>
            <c:strRef>
              <c:f>Caudal!$Y$7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Caudal!$Y$60:$Y$702</c15:sqref>
                  </c15:fullRef>
                </c:ext>
              </c:extLst>
              <c:f>Caudal!$Y$357:$Y$702</c:f>
              <c:numCache>
                <c:formatCode>0.00</c:formatCode>
                <c:ptCount val="3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11.4</c:v>
                </c:pt>
                <c:pt idx="8">
                  <c:v>6.7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15.9</c:v>
                </c:pt>
                <c:pt idx="13">
                  <c:v>11.81</c:v>
                </c:pt>
                <c:pt idx="14">
                  <c:v>10.29</c:v>
                </c:pt>
                <c:pt idx="15">
                  <c:v>13.64</c:v>
                </c:pt>
                <c:pt idx="16">
                  <c:v>8.1</c:v>
                </c:pt>
                <c:pt idx="17">
                  <c:v>0</c:v>
                </c:pt>
                <c:pt idx="18">
                  <c:v>2.42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0.48</c:v>
                </c:pt>
                <c:pt idx="37">
                  <c:v>0</c:v>
                </c:pt>
                <c:pt idx="38">
                  <c:v>0</c:v>
                </c:pt>
                <c:pt idx="39">
                  <c:v>0.04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0.54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8.4</c:v>
                </c:pt>
                <c:pt idx="56">
                  <c:v>13.68</c:v>
                </c:pt>
                <c:pt idx="57">
                  <c:v>1.1200000000000001</c:v>
                </c:pt>
                <c:pt idx="58">
                  <c:v>5.6</c:v>
                </c:pt>
                <c:pt idx="59">
                  <c:v>0</c:v>
                </c:pt>
                <c:pt idx="60">
                  <c:v>1.53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4.16</c:v>
                </c:pt>
                <c:pt idx="68">
                  <c:v>2.8</c:v>
                </c:pt>
                <c:pt idx="69">
                  <c:v>0</c:v>
                </c:pt>
                <c:pt idx="70">
                  <c:v>0</c:v>
                </c:pt>
                <c:pt idx="71">
                  <c:v>8.26</c:v>
                </c:pt>
                <c:pt idx="72">
                  <c:v>8.3699999999999992</c:v>
                </c:pt>
                <c:pt idx="73">
                  <c:v>4.1900000000000004</c:v>
                </c:pt>
                <c:pt idx="74">
                  <c:v>6.82</c:v>
                </c:pt>
                <c:pt idx="75">
                  <c:v>7.66</c:v>
                </c:pt>
                <c:pt idx="76">
                  <c:v>5.48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0.88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10.64</c:v>
                </c:pt>
                <c:pt idx="86">
                  <c:v>10.16</c:v>
                </c:pt>
                <c:pt idx="87">
                  <c:v>7.56</c:v>
                </c:pt>
                <c:pt idx="88">
                  <c:v>0</c:v>
                </c:pt>
                <c:pt idx="89">
                  <c:v>5.55</c:v>
                </c:pt>
                <c:pt idx="90">
                  <c:v>7.93</c:v>
                </c:pt>
                <c:pt idx="91">
                  <c:v>16.93</c:v>
                </c:pt>
                <c:pt idx="92">
                  <c:v>14.42</c:v>
                </c:pt>
                <c:pt idx="93">
                  <c:v>9.82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1.1399999999999999</c:v>
                </c:pt>
                <c:pt idx="99">
                  <c:v>3.35</c:v>
                </c:pt>
                <c:pt idx="100">
                  <c:v>4.1399999999999997</c:v>
                </c:pt>
                <c:pt idx="101">
                  <c:v>3.02</c:v>
                </c:pt>
                <c:pt idx="102">
                  <c:v>3.77</c:v>
                </c:pt>
                <c:pt idx="103">
                  <c:v>2.3199999999999998</c:v>
                </c:pt>
                <c:pt idx="104">
                  <c:v>20.88</c:v>
                </c:pt>
                <c:pt idx="105">
                  <c:v>16.46</c:v>
                </c:pt>
                <c:pt idx="106">
                  <c:v>0.74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5.15</c:v>
                </c:pt>
                <c:pt idx="112">
                  <c:v>7.11</c:v>
                </c:pt>
                <c:pt idx="113">
                  <c:v>1.42</c:v>
                </c:pt>
                <c:pt idx="114">
                  <c:v>1.6</c:v>
                </c:pt>
                <c:pt idx="115">
                  <c:v>0</c:v>
                </c:pt>
                <c:pt idx="116">
                  <c:v>3.08</c:v>
                </c:pt>
                <c:pt idx="117">
                  <c:v>3.99</c:v>
                </c:pt>
                <c:pt idx="118">
                  <c:v>2.94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7.19</c:v>
                </c:pt>
                <c:pt idx="123">
                  <c:v>0</c:v>
                </c:pt>
                <c:pt idx="124">
                  <c:v>12.7</c:v>
                </c:pt>
                <c:pt idx="125">
                  <c:v>6.4</c:v>
                </c:pt>
                <c:pt idx="126">
                  <c:v>5.58</c:v>
                </c:pt>
                <c:pt idx="127">
                  <c:v>3.45</c:v>
                </c:pt>
                <c:pt idx="128">
                  <c:v>5.88</c:v>
                </c:pt>
                <c:pt idx="129">
                  <c:v>0</c:v>
                </c:pt>
                <c:pt idx="130">
                  <c:v>5.44</c:v>
                </c:pt>
                <c:pt idx="131">
                  <c:v>5.92</c:v>
                </c:pt>
                <c:pt idx="132">
                  <c:v>0</c:v>
                </c:pt>
                <c:pt idx="133">
                  <c:v>7.76</c:v>
                </c:pt>
                <c:pt idx="134">
                  <c:v>2.1</c:v>
                </c:pt>
                <c:pt idx="135">
                  <c:v>0</c:v>
                </c:pt>
                <c:pt idx="136">
                  <c:v>0</c:v>
                </c:pt>
                <c:pt idx="137" formatCode="0.000">
                  <c:v>1.006</c:v>
                </c:pt>
                <c:pt idx="138">
                  <c:v>0</c:v>
                </c:pt>
                <c:pt idx="139" formatCode="0.000">
                  <c:v>0.189</c:v>
                </c:pt>
                <c:pt idx="140" formatCode="0.000">
                  <c:v>0</c:v>
                </c:pt>
                <c:pt idx="141" formatCode="0.000">
                  <c:v>0</c:v>
                </c:pt>
                <c:pt idx="142" formatCode="0.000">
                  <c:v>2.7290000000000001</c:v>
                </c:pt>
                <c:pt idx="143" formatCode="0.000">
                  <c:v>1.151</c:v>
                </c:pt>
                <c:pt idx="144" formatCode="0.000">
                  <c:v>13.319000000000001</c:v>
                </c:pt>
                <c:pt idx="145" formatCode="0.000">
                  <c:v>22.829000000000001</c:v>
                </c:pt>
                <c:pt idx="146" formatCode="0.000">
                  <c:v>5.7939999999999996</c:v>
                </c:pt>
                <c:pt idx="147" formatCode="0.000">
                  <c:v>7.09</c:v>
                </c:pt>
                <c:pt idx="148" formatCode="0.000">
                  <c:v>1.76</c:v>
                </c:pt>
                <c:pt idx="149" formatCode="0.000">
                  <c:v>20.4057</c:v>
                </c:pt>
                <c:pt idx="150">
                  <c:v>8.98</c:v>
                </c:pt>
                <c:pt idx="151">
                  <c:v>8.14</c:v>
                </c:pt>
                <c:pt idx="152">
                  <c:v>8.3699999999999992</c:v>
                </c:pt>
                <c:pt idx="153">
                  <c:v>3.4</c:v>
                </c:pt>
                <c:pt idx="154">
                  <c:v>4.6900000000000004</c:v>
                </c:pt>
                <c:pt idx="155">
                  <c:v>3.9</c:v>
                </c:pt>
                <c:pt idx="156">
                  <c:v>3.96</c:v>
                </c:pt>
                <c:pt idx="157">
                  <c:v>1.19</c:v>
                </c:pt>
                <c:pt idx="158">
                  <c:v>1.07</c:v>
                </c:pt>
                <c:pt idx="159">
                  <c:v>0.79</c:v>
                </c:pt>
                <c:pt idx="160">
                  <c:v>2.76</c:v>
                </c:pt>
                <c:pt idx="161">
                  <c:v>1.04</c:v>
                </c:pt>
                <c:pt idx="162">
                  <c:v>5.8</c:v>
                </c:pt>
                <c:pt idx="163">
                  <c:v>2.2000000000000002</c:v>
                </c:pt>
                <c:pt idx="164">
                  <c:v>2.66</c:v>
                </c:pt>
                <c:pt idx="165">
                  <c:v>2.14</c:v>
                </c:pt>
                <c:pt idx="166">
                  <c:v>7.31</c:v>
                </c:pt>
                <c:pt idx="167">
                  <c:v>1.63</c:v>
                </c:pt>
                <c:pt idx="168">
                  <c:v>4.62</c:v>
                </c:pt>
                <c:pt idx="169">
                  <c:v>4.26</c:v>
                </c:pt>
                <c:pt idx="170">
                  <c:v>6.52</c:v>
                </c:pt>
                <c:pt idx="171">
                  <c:v>5.04</c:v>
                </c:pt>
                <c:pt idx="172">
                  <c:v>2.2799999999999998</c:v>
                </c:pt>
                <c:pt idx="173">
                  <c:v>2.13</c:v>
                </c:pt>
                <c:pt idx="174">
                  <c:v>2.09</c:v>
                </c:pt>
                <c:pt idx="175">
                  <c:v>1.77</c:v>
                </c:pt>
                <c:pt idx="176">
                  <c:v>1.1399999999999999</c:v>
                </c:pt>
                <c:pt idx="177">
                  <c:v>1.1499999999999999</c:v>
                </c:pt>
                <c:pt idx="178">
                  <c:v>1.37</c:v>
                </c:pt>
                <c:pt idx="179">
                  <c:v>4.32</c:v>
                </c:pt>
                <c:pt idx="180">
                  <c:v>2.6</c:v>
                </c:pt>
                <c:pt idx="181">
                  <c:v>3.81</c:v>
                </c:pt>
                <c:pt idx="182">
                  <c:v>1.56</c:v>
                </c:pt>
                <c:pt idx="183">
                  <c:v>1.99</c:v>
                </c:pt>
                <c:pt idx="184">
                  <c:v>3.65</c:v>
                </c:pt>
                <c:pt idx="185">
                  <c:v>1.76</c:v>
                </c:pt>
                <c:pt idx="186">
                  <c:v>3.06</c:v>
                </c:pt>
                <c:pt idx="187">
                  <c:v>2.86</c:v>
                </c:pt>
                <c:pt idx="188">
                  <c:v>3.58</c:v>
                </c:pt>
                <c:pt idx="189">
                  <c:v>4.9000000000000004</c:v>
                </c:pt>
                <c:pt idx="190">
                  <c:v>2.91</c:v>
                </c:pt>
                <c:pt idx="191">
                  <c:v>4.8</c:v>
                </c:pt>
                <c:pt idx="192">
                  <c:v>2.38</c:v>
                </c:pt>
                <c:pt idx="193">
                  <c:v>2.4900000000000002</c:v>
                </c:pt>
                <c:pt idx="194">
                  <c:v>2.11</c:v>
                </c:pt>
                <c:pt idx="195">
                  <c:v>2.41</c:v>
                </c:pt>
                <c:pt idx="196">
                  <c:v>2.75</c:v>
                </c:pt>
                <c:pt idx="197">
                  <c:v>6.17</c:v>
                </c:pt>
                <c:pt idx="198">
                  <c:v>6.89</c:v>
                </c:pt>
                <c:pt idx="199">
                  <c:v>7</c:v>
                </c:pt>
                <c:pt idx="200">
                  <c:v>4.96</c:v>
                </c:pt>
                <c:pt idx="201">
                  <c:v>9.7899999999999991</c:v>
                </c:pt>
                <c:pt idx="202">
                  <c:v>5.6</c:v>
                </c:pt>
                <c:pt idx="203">
                  <c:v>6.18</c:v>
                </c:pt>
                <c:pt idx="204">
                  <c:v>3.86</c:v>
                </c:pt>
                <c:pt idx="205">
                  <c:v>3.56</c:v>
                </c:pt>
                <c:pt idx="206">
                  <c:v>2.44</c:v>
                </c:pt>
                <c:pt idx="207">
                  <c:v>5.44</c:v>
                </c:pt>
                <c:pt idx="208">
                  <c:v>2.73</c:v>
                </c:pt>
                <c:pt idx="209">
                  <c:v>1.65</c:v>
                </c:pt>
                <c:pt idx="210">
                  <c:v>5.0199999999999996</c:v>
                </c:pt>
                <c:pt idx="211">
                  <c:v>2.4500000000000002</c:v>
                </c:pt>
                <c:pt idx="212">
                  <c:v>2.15</c:v>
                </c:pt>
                <c:pt idx="213">
                  <c:v>1.67</c:v>
                </c:pt>
                <c:pt idx="214">
                  <c:v>2.27</c:v>
                </c:pt>
                <c:pt idx="215">
                  <c:v>3.07</c:v>
                </c:pt>
                <c:pt idx="216">
                  <c:v>6.05</c:v>
                </c:pt>
                <c:pt idx="217">
                  <c:v>5.96</c:v>
                </c:pt>
                <c:pt idx="218">
                  <c:v>2.09</c:v>
                </c:pt>
                <c:pt idx="219">
                  <c:v>4.1399999999999997</c:v>
                </c:pt>
                <c:pt idx="220">
                  <c:v>1.25</c:v>
                </c:pt>
                <c:pt idx="221">
                  <c:v>5.81</c:v>
                </c:pt>
                <c:pt idx="222">
                  <c:v>2.4900000000000002</c:v>
                </c:pt>
                <c:pt idx="223">
                  <c:v>2.35</c:v>
                </c:pt>
                <c:pt idx="224">
                  <c:v>2.41</c:v>
                </c:pt>
                <c:pt idx="225">
                  <c:v>2.31</c:v>
                </c:pt>
                <c:pt idx="226">
                  <c:v>2.31</c:v>
                </c:pt>
                <c:pt idx="227">
                  <c:v>4.38</c:v>
                </c:pt>
                <c:pt idx="228">
                  <c:v>4.24</c:v>
                </c:pt>
                <c:pt idx="229">
                  <c:v>3.43</c:v>
                </c:pt>
                <c:pt idx="230">
                  <c:v>4.7</c:v>
                </c:pt>
                <c:pt idx="231">
                  <c:v>4.18</c:v>
                </c:pt>
                <c:pt idx="232">
                  <c:v>3.79</c:v>
                </c:pt>
                <c:pt idx="233">
                  <c:v>1.99</c:v>
                </c:pt>
                <c:pt idx="234">
                  <c:v>1.47</c:v>
                </c:pt>
                <c:pt idx="235">
                  <c:v>1.57</c:v>
                </c:pt>
                <c:pt idx="236">
                  <c:v>2.72</c:v>
                </c:pt>
                <c:pt idx="237">
                  <c:v>3.31</c:v>
                </c:pt>
                <c:pt idx="238">
                  <c:v>2.35</c:v>
                </c:pt>
                <c:pt idx="239">
                  <c:v>1.95</c:v>
                </c:pt>
                <c:pt idx="240">
                  <c:v>2.1</c:v>
                </c:pt>
                <c:pt idx="241">
                  <c:v>1.84</c:v>
                </c:pt>
                <c:pt idx="242">
                  <c:v>4.22</c:v>
                </c:pt>
                <c:pt idx="243">
                  <c:v>4</c:v>
                </c:pt>
                <c:pt idx="244">
                  <c:v>5.2</c:v>
                </c:pt>
                <c:pt idx="245">
                  <c:v>6.27</c:v>
                </c:pt>
                <c:pt idx="246">
                  <c:v>5.79</c:v>
                </c:pt>
                <c:pt idx="247">
                  <c:v>4.5</c:v>
                </c:pt>
                <c:pt idx="248">
                  <c:v>0</c:v>
                </c:pt>
                <c:pt idx="249">
                  <c:v>0</c:v>
                </c:pt>
                <c:pt idx="250">
                  <c:v>5.38</c:v>
                </c:pt>
                <c:pt idx="251">
                  <c:v>4.78</c:v>
                </c:pt>
                <c:pt idx="252">
                  <c:v>4.5599999999999996</c:v>
                </c:pt>
                <c:pt idx="253">
                  <c:v>0</c:v>
                </c:pt>
                <c:pt idx="254">
                  <c:v>0</c:v>
                </c:pt>
                <c:pt idx="255">
                  <c:v>5.49</c:v>
                </c:pt>
                <c:pt idx="256">
                  <c:v>4.91</c:v>
                </c:pt>
                <c:pt idx="257">
                  <c:v>4.34</c:v>
                </c:pt>
                <c:pt idx="258">
                  <c:v>4.12</c:v>
                </c:pt>
                <c:pt idx="259">
                  <c:v>3.48</c:v>
                </c:pt>
                <c:pt idx="260">
                  <c:v>3.49</c:v>
                </c:pt>
                <c:pt idx="261">
                  <c:v>3.21</c:v>
                </c:pt>
                <c:pt idx="262">
                  <c:v>2.88</c:v>
                </c:pt>
                <c:pt idx="263">
                  <c:v>2.4300000000000002</c:v>
                </c:pt>
                <c:pt idx="264">
                  <c:v>1.95</c:v>
                </c:pt>
                <c:pt idx="265">
                  <c:v>4.42</c:v>
                </c:pt>
                <c:pt idx="266">
                  <c:v>3.55</c:v>
                </c:pt>
                <c:pt idx="267">
                  <c:v>2.97</c:v>
                </c:pt>
                <c:pt idx="268">
                  <c:v>2.5299999999999998</c:v>
                </c:pt>
                <c:pt idx="269">
                  <c:v>3.94</c:v>
                </c:pt>
                <c:pt idx="270">
                  <c:v>3.85</c:v>
                </c:pt>
                <c:pt idx="271">
                  <c:v>3.62</c:v>
                </c:pt>
                <c:pt idx="272">
                  <c:v>2.81</c:v>
                </c:pt>
                <c:pt idx="273">
                  <c:v>2.68</c:v>
                </c:pt>
                <c:pt idx="274">
                  <c:v>2.17</c:v>
                </c:pt>
                <c:pt idx="275">
                  <c:v>4.84</c:v>
                </c:pt>
                <c:pt idx="276">
                  <c:v>4.3899999999999997</c:v>
                </c:pt>
                <c:pt idx="277">
                  <c:v>4.0999999999999996</c:v>
                </c:pt>
                <c:pt idx="278">
                  <c:v>4.83</c:v>
                </c:pt>
                <c:pt idx="279">
                  <c:v>5.79</c:v>
                </c:pt>
                <c:pt idx="280">
                  <c:v>3.25</c:v>
                </c:pt>
                <c:pt idx="281">
                  <c:v>4.4400000000000004</c:v>
                </c:pt>
                <c:pt idx="282">
                  <c:v>5.07</c:v>
                </c:pt>
                <c:pt idx="283">
                  <c:v>5.68</c:v>
                </c:pt>
                <c:pt idx="284">
                  <c:v>4.2699999999999996</c:v>
                </c:pt>
                <c:pt idx="285">
                  <c:v>4.1399999999999997</c:v>
                </c:pt>
                <c:pt idx="286">
                  <c:v>3.6</c:v>
                </c:pt>
                <c:pt idx="287">
                  <c:v>3.45</c:v>
                </c:pt>
                <c:pt idx="288">
                  <c:v>5.0999999999999996</c:v>
                </c:pt>
                <c:pt idx="289">
                  <c:v>4.4400000000000004</c:v>
                </c:pt>
                <c:pt idx="290">
                  <c:v>3.79</c:v>
                </c:pt>
                <c:pt idx="291">
                  <c:v>5.33</c:v>
                </c:pt>
                <c:pt idx="292">
                  <c:v>5.87</c:v>
                </c:pt>
                <c:pt idx="293">
                  <c:v>2.37</c:v>
                </c:pt>
                <c:pt idx="294">
                  <c:v>5.63</c:v>
                </c:pt>
                <c:pt idx="295">
                  <c:v>5.46</c:v>
                </c:pt>
                <c:pt idx="296">
                  <c:v>5.41</c:v>
                </c:pt>
                <c:pt idx="297">
                  <c:v>5.05</c:v>
                </c:pt>
                <c:pt idx="298">
                  <c:v>5.25</c:v>
                </c:pt>
                <c:pt idx="299">
                  <c:v>1.88</c:v>
                </c:pt>
                <c:pt idx="300">
                  <c:v>1.75</c:v>
                </c:pt>
                <c:pt idx="301">
                  <c:v>1.72</c:v>
                </c:pt>
                <c:pt idx="302">
                  <c:v>1.76</c:v>
                </c:pt>
                <c:pt idx="303">
                  <c:v>1.86</c:v>
                </c:pt>
                <c:pt idx="304">
                  <c:v>4.9800000000000004</c:v>
                </c:pt>
                <c:pt idx="305">
                  <c:v>4.74</c:v>
                </c:pt>
                <c:pt idx="306">
                  <c:v>4.29</c:v>
                </c:pt>
                <c:pt idx="307">
                  <c:v>7.05</c:v>
                </c:pt>
                <c:pt idx="308">
                  <c:v>5.66</c:v>
                </c:pt>
                <c:pt idx="309">
                  <c:v>5.47</c:v>
                </c:pt>
                <c:pt idx="310">
                  <c:v>5.51</c:v>
                </c:pt>
                <c:pt idx="311">
                  <c:v>4.82</c:v>
                </c:pt>
                <c:pt idx="312">
                  <c:v>4.3899999999999997</c:v>
                </c:pt>
                <c:pt idx="313">
                  <c:v>5.34</c:v>
                </c:pt>
                <c:pt idx="314">
                  <c:v>5.72</c:v>
                </c:pt>
                <c:pt idx="315">
                  <c:v>5.52</c:v>
                </c:pt>
                <c:pt idx="316">
                  <c:v>5.69</c:v>
                </c:pt>
                <c:pt idx="317">
                  <c:v>5.18</c:v>
                </c:pt>
                <c:pt idx="318">
                  <c:v>5.47</c:v>
                </c:pt>
                <c:pt idx="319">
                  <c:v>4.95</c:v>
                </c:pt>
                <c:pt idx="320">
                  <c:v>4.3099999999999996</c:v>
                </c:pt>
                <c:pt idx="321">
                  <c:v>4.9400000000000004</c:v>
                </c:pt>
                <c:pt idx="322">
                  <c:v>5.45</c:v>
                </c:pt>
                <c:pt idx="323">
                  <c:v>5.49</c:v>
                </c:pt>
                <c:pt idx="324">
                  <c:v>5.23</c:v>
                </c:pt>
                <c:pt idx="325">
                  <c:v>5.17</c:v>
                </c:pt>
                <c:pt idx="326">
                  <c:v>8.306894999999999</c:v>
                </c:pt>
                <c:pt idx="327">
                  <c:v>9.1999999999999993</c:v>
                </c:pt>
                <c:pt idx="328">
                  <c:v>10.3</c:v>
                </c:pt>
                <c:pt idx="329">
                  <c:v>10.9</c:v>
                </c:pt>
                <c:pt idx="330">
                  <c:v>7.47</c:v>
                </c:pt>
                <c:pt idx="331">
                  <c:v>3.6</c:v>
                </c:pt>
                <c:pt idx="332">
                  <c:v>4.05</c:v>
                </c:pt>
                <c:pt idx="333">
                  <c:v>4.04</c:v>
                </c:pt>
                <c:pt idx="334">
                  <c:v>2.8063750000000001</c:v>
                </c:pt>
                <c:pt idx="335">
                  <c:v>1.96</c:v>
                </c:pt>
                <c:pt idx="336" formatCode="0.0">
                  <c:v>42.7</c:v>
                </c:pt>
                <c:pt idx="337" formatCode="0.0">
                  <c:v>0</c:v>
                </c:pt>
                <c:pt idx="338" formatCode="0.0">
                  <c:v>23.6</c:v>
                </c:pt>
                <c:pt idx="339" formatCode="0.0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7B-450E-AD09-BDB03205CA15}"/>
            </c:ext>
          </c:extLst>
        </c:ser>
        <c:ser>
          <c:idx val="14"/>
          <c:order val="18"/>
          <c:tx>
            <c:strRef>
              <c:f>Caudal!$F$7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18/08/2020</c:v>
                </c:pt>
                <c:pt idx="1">
                  <c:v>25/08/2020</c:v>
                </c:pt>
                <c:pt idx="2">
                  <c:v>01/09/2020</c:v>
                </c:pt>
                <c:pt idx="3">
                  <c:v>08/09/2020</c:v>
                </c:pt>
                <c:pt idx="4">
                  <c:v>15/09/2020</c:v>
                </c:pt>
                <c:pt idx="5">
                  <c:v>22/09/2020</c:v>
                </c:pt>
                <c:pt idx="6">
                  <c:v>29/09/2020</c:v>
                </c:pt>
                <c:pt idx="7">
                  <c:v>06/10/2020</c:v>
                </c:pt>
                <c:pt idx="8">
                  <c:v>13/10/2020</c:v>
                </c:pt>
                <c:pt idx="9">
                  <c:v>20/10/2020</c:v>
                </c:pt>
                <c:pt idx="10">
                  <c:v>27/10/2020</c:v>
                </c:pt>
                <c:pt idx="11">
                  <c:v>03/11/2020</c:v>
                </c:pt>
                <c:pt idx="12">
                  <c:v>10/11/2020</c:v>
                </c:pt>
                <c:pt idx="13">
                  <c:v>17/11/2020</c:v>
                </c:pt>
                <c:pt idx="14">
                  <c:v>24/11/2020</c:v>
                </c:pt>
                <c:pt idx="15">
                  <c:v>01/12/2020</c:v>
                </c:pt>
                <c:pt idx="16">
                  <c:v>08/12/2020</c:v>
                </c:pt>
                <c:pt idx="17">
                  <c:v>15/12/2020</c:v>
                </c:pt>
                <c:pt idx="18">
                  <c:v>22/12/2020</c:v>
                </c:pt>
                <c:pt idx="19">
                  <c:v>29/12/2020</c:v>
                </c:pt>
                <c:pt idx="20">
                  <c:v>05/01/2021</c:v>
                </c:pt>
                <c:pt idx="21">
                  <c:v>12/01/2021</c:v>
                </c:pt>
                <c:pt idx="22">
                  <c:v>19/01/2021</c:v>
                </c:pt>
                <c:pt idx="23">
                  <c:v>26/01/2021</c:v>
                </c:pt>
                <c:pt idx="24">
                  <c:v>02/02/2021</c:v>
                </c:pt>
                <c:pt idx="25">
                  <c:v>09/02/2021</c:v>
                </c:pt>
                <c:pt idx="26">
                  <c:v>16/02/2021</c:v>
                </c:pt>
                <c:pt idx="27">
                  <c:v>23/02/2021</c:v>
                </c:pt>
                <c:pt idx="28">
                  <c:v>02/03/2021</c:v>
                </c:pt>
                <c:pt idx="29">
                  <c:v>09/03/2021</c:v>
                </c:pt>
                <c:pt idx="30">
                  <c:v>16/03/2021</c:v>
                </c:pt>
                <c:pt idx="31">
                  <c:v>23/03/2021</c:v>
                </c:pt>
                <c:pt idx="32">
                  <c:v>30/03/2021</c:v>
                </c:pt>
                <c:pt idx="33">
                  <c:v>07/04/2021</c:v>
                </c:pt>
                <c:pt idx="34">
                  <c:v>13/04/2021</c:v>
                </c:pt>
                <c:pt idx="35">
                  <c:v>20/04/2021</c:v>
                </c:pt>
                <c:pt idx="36">
                  <c:v>27/04/2021</c:v>
                </c:pt>
                <c:pt idx="37">
                  <c:v>04/05/2021</c:v>
                </c:pt>
                <c:pt idx="38">
                  <c:v>11/05/2021</c:v>
                </c:pt>
                <c:pt idx="39">
                  <c:v>18/05/2021</c:v>
                </c:pt>
                <c:pt idx="40">
                  <c:v>25/05/2021</c:v>
                </c:pt>
                <c:pt idx="41">
                  <c:v>01/06/2021</c:v>
                </c:pt>
                <c:pt idx="42">
                  <c:v>07/06/2021</c:v>
                </c:pt>
                <c:pt idx="43">
                  <c:v>14/06/2021</c:v>
                </c:pt>
                <c:pt idx="44">
                  <c:v>21/06/2021</c:v>
                </c:pt>
                <c:pt idx="45">
                  <c:v>28/06/2021</c:v>
                </c:pt>
                <c:pt idx="46">
                  <c:v>05/07/2021</c:v>
                </c:pt>
                <c:pt idx="47">
                  <c:v>12/07/2021</c:v>
                </c:pt>
                <c:pt idx="48">
                  <c:v>19/07/2021</c:v>
                </c:pt>
                <c:pt idx="49">
                  <c:v>26/07/2021</c:v>
                </c:pt>
                <c:pt idx="50">
                  <c:v>02/08/2021</c:v>
                </c:pt>
                <c:pt idx="51">
                  <c:v>09/08/2021</c:v>
                </c:pt>
                <c:pt idx="52">
                  <c:v>16/08/021</c:v>
                </c:pt>
                <c:pt idx="53">
                  <c:v>23/08/2021</c:v>
                </c:pt>
                <c:pt idx="54">
                  <c:v>24/08/2021</c:v>
                </c:pt>
                <c:pt idx="55">
                  <c:v>25/08/2021</c:v>
                </c:pt>
                <c:pt idx="56">
                  <c:v>26/08/2021</c:v>
                </c:pt>
                <c:pt idx="57">
                  <c:v>27/08/2021</c:v>
                </c:pt>
                <c:pt idx="58">
                  <c:v>28/08/2021</c:v>
                </c:pt>
                <c:pt idx="59">
                  <c:v>29/08/2021</c:v>
                </c:pt>
                <c:pt idx="60">
                  <c:v>30/08/2021</c:v>
                </c:pt>
                <c:pt idx="61">
                  <c:v>31/08/2021</c:v>
                </c:pt>
                <c:pt idx="62">
                  <c:v>01/09/2021</c:v>
                </c:pt>
                <c:pt idx="63">
                  <c:v>02/09/2021</c:v>
                </c:pt>
                <c:pt idx="64">
                  <c:v>03/09/2021</c:v>
                </c:pt>
                <c:pt idx="65">
                  <c:v>04/09/2021</c:v>
                </c:pt>
                <c:pt idx="66">
                  <c:v>05/09/2021</c:v>
                </c:pt>
                <c:pt idx="67">
                  <c:v>06/09/2021</c:v>
                </c:pt>
                <c:pt idx="68">
                  <c:v>07/09/2021</c:v>
                </c:pt>
                <c:pt idx="69">
                  <c:v>08/09/2021</c:v>
                </c:pt>
                <c:pt idx="70">
                  <c:v>09/09/2021</c:v>
                </c:pt>
                <c:pt idx="71">
                  <c:v>10/09/2021</c:v>
                </c:pt>
                <c:pt idx="72">
                  <c:v>11/09/2021</c:v>
                </c:pt>
                <c:pt idx="73">
                  <c:v>12/09/2021</c:v>
                </c:pt>
                <c:pt idx="74">
                  <c:v>13/09/2021</c:v>
                </c:pt>
                <c:pt idx="75">
                  <c:v>14/09/2021</c:v>
                </c:pt>
                <c:pt idx="76">
                  <c:v>15/09/2021</c:v>
                </c:pt>
                <c:pt idx="77">
                  <c:v>16/09/2021</c:v>
                </c:pt>
                <c:pt idx="78">
                  <c:v>17/09/2021</c:v>
                </c:pt>
                <c:pt idx="79">
                  <c:v>18/09/2021</c:v>
                </c:pt>
                <c:pt idx="80">
                  <c:v>19/09/2021</c:v>
                </c:pt>
                <c:pt idx="81">
                  <c:v>20/09/2021</c:v>
                </c:pt>
                <c:pt idx="82">
                  <c:v>23/09/2021</c:v>
                </c:pt>
                <c:pt idx="83">
                  <c:v>29-30/09/2021</c:v>
                </c:pt>
                <c:pt idx="84">
                  <c:v>07-08/10/2021</c:v>
                </c:pt>
                <c:pt idx="85">
                  <c:v>13-15/10/2021</c:v>
                </c:pt>
                <c:pt idx="86">
                  <c:v>20-22/10/2021</c:v>
                </c:pt>
                <c:pt idx="87">
                  <c:v>27-28/10/2021</c:v>
                </c:pt>
                <c:pt idx="88">
                  <c:v>04-05/11/2021</c:v>
                </c:pt>
                <c:pt idx="89">
                  <c:v>10-11/11/2021</c:v>
                </c:pt>
                <c:pt idx="90">
                  <c:v>17-18/11/2021</c:v>
                </c:pt>
                <c:pt idx="91">
                  <c:v>24-25/11/2021</c:v>
                </c:pt>
                <c:pt idx="92">
                  <c:v>01-02/12/2021</c:v>
                </c:pt>
                <c:pt idx="93">
                  <c:v>09-10/12/2021</c:v>
                </c:pt>
                <c:pt idx="94">
                  <c:v>15-17/12/2021</c:v>
                </c:pt>
                <c:pt idx="95">
                  <c:v>22-23/12/2021</c:v>
                </c:pt>
                <c:pt idx="96">
                  <c:v>29-30/12/2021</c:v>
                </c:pt>
                <c:pt idx="97">
                  <c:v>03-04/01/2022</c:v>
                </c:pt>
                <c:pt idx="98">
                  <c:v>12-13/01/2022</c:v>
                </c:pt>
                <c:pt idx="99">
                  <c:v>19-20/01/2022</c:v>
                </c:pt>
                <c:pt idx="100">
                  <c:v>24-25/01/2022</c:v>
                </c:pt>
                <c:pt idx="101">
                  <c:v>01-02/02/2022</c:v>
                </c:pt>
                <c:pt idx="102">
                  <c:v>09-10/02/2022</c:v>
                </c:pt>
                <c:pt idx="103">
                  <c:v>15-16/02/2022</c:v>
                </c:pt>
                <c:pt idx="104">
                  <c:v>23-24/02/2022</c:v>
                </c:pt>
                <c:pt idx="105">
                  <c:v>01-02/03/2022</c:v>
                </c:pt>
                <c:pt idx="106">
                  <c:v>09-10/03/2022</c:v>
                </c:pt>
                <c:pt idx="107">
                  <c:v>14-15/03/2022</c:v>
                </c:pt>
                <c:pt idx="108">
                  <c:v>22-24/03/2022</c:v>
                </c:pt>
                <c:pt idx="109">
                  <c:v>30-31/03/2022</c:v>
                </c:pt>
                <c:pt idx="110">
                  <c:v>04-06/04/2022</c:v>
                </c:pt>
                <c:pt idx="111">
                  <c:v>11/04/2022</c:v>
                </c:pt>
                <c:pt idx="112">
                  <c:v>21/04/2022</c:v>
                </c:pt>
                <c:pt idx="113">
                  <c:v>26-27/04/2022</c:v>
                </c:pt>
                <c:pt idx="114">
                  <c:v>05/05/2022</c:v>
                </c:pt>
                <c:pt idx="115">
                  <c:v>11-12/05/2022</c:v>
                </c:pt>
                <c:pt idx="116">
                  <c:v>18-19/05/2022</c:v>
                </c:pt>
                <c:pt idx="117">
                  <c:v>25-26/05/2022</c:v>
                </c:pt>
                <c:pt idx="118">
                  <c:v>02/06/2022</c:v>
                </c:pt>
                <c:pt idx="119">
                  <c:v>03/06/2022</c:v>
                </c:pt>
                <c:pt idx="120">
                  <c:v>04/06/2022</c:v>
                </c:pt>
                <c:pt idx="121">
                  <c:v>05/06/2022</c:v>
                </c:pt>
                <c:pt idx="122">
                  <c:v>06/06/2022</c:v>
                </c:pt>
                <c:pt idx="123">
                  <c:v>07/06/2022</c:v>
                </c:pt>
                <c:pt idx="124">
                  <c:v>08/06/2022</c:v>
                </c:pt>
                <c:pt idx="125">
                  <c:v>09/06/2022</c:v>
                </c:pt>
                <c:pt idx="126">
                  <c:v>10/06/2022</c:v>
                </c:pt>
                <c:pt idx="127">
                  <c:v>11/06/2022</c:v>
                </c:pt>
                <c:pt idx="128">
                  <c:v>12/06/2022</c:v>
                </c:pt>
                <c:pt idx="129">
                  <c:v>13/06/2022</c:v>
                </c:pt>
                <c:pt idx="130">
                  <c:v>14/06/2022</c:v>
                </c:pt>
                <c:pt idx="131">
                  <c:v>15/06/2022</c:v>
                </c:pt>
                <c:pt idx="132">
                  <c:v>16/06/2022</c:v>
                </c:pt>
                <c:pt idx="133">
                  <c:v>17/06/2022</c:v>
                </c:pt>
                <c:pt idx="134">
                  <c:v>18/06/2022</c:v>
                </c:pt>
                <c:pt idx="135">
                  <c:v>19/06/2022</c:v>
                </c:pt>
                <c:pt idx="136">
                  <c:v>20/06/2022</c:v>
                </c:pt>
                <c:pt idx="137">
                  <c:v>21/06/2022</c:v>
                </c:pt>
                <c:pt idx="138">
                  <c:v>22/06/2022</c:v>
                </c:pt>
                <c:pt idx="139">
                  <c:v>23/06/2022</c:v>
                </c:pt>
                <c:pt idx="140">
                  <c:v>24/06/2022</c:v>
                </c:pt>
                <c:pt idx="141">
                  <c:v>25/06/2022</c:v>
                </c:pt>
                <c:pt idx="142">
                  <c:v>26/06/2022</c:v>
                </c:pt>
                <c:pt idx="143">
                  <c:v>27/06/2022</c:v>
                </c:pt>
                <c:pt idx="144">
                  <c:v>28/06/2022</c:v>
                </c:pt>
                <c:pt idx="145">
                  <c:v>29/06/2022</c:v>
                </c:pt>
                <c:pt idx="146">
                  <c:v>30/06/2022</c:v>
                </c:pt>
                <c:pt idx="147">
                  <c:v>01/07/2022</c:v>
                </c:pt>
                <c:pt idx="148">
                  <c:v>02/07/2022</c:v>
                </c:pt>
                <c:pt idx="149">
                  <c:v>03/07/2022</c:v>
                </c:pt>
                <c:pt idx="150">
                  <c:v>04/07/2022</c:v>
                </c:pt>
                <c:pt idx="151">
                  <c:v>05/07/2022</c:v>
                </c:pt>
                <c:pt idx="152">
                  <c:v>06/07/2022</c:v>
                </c:pt>
                <c:pt idx="153">
                  <c:v>07/07/2022</c:v>
                </c:pt>
                <c:pt idx="154">
                  <c:v>08/07/2022</c:v>
                </c:pt>
                <c:pt idx="155">
                  <c:v>09/07/2022</c:v>
                </c:pt>
                <c:pt idx="156">
                  <c:v>10/07/2022</c:v>
                </c:pt>
                <c:pt idx="157">
                  <c:v>11/07/2022</c:v>
                </c:pt>
                <c:pt idx="158">
                  <c:v>12/07/2022</c:v>
                </c:pt>
                <c:pt idx="159">
                  <c:v>13/07/2022</c:v>
                </c:pt>
                <c:pt idx="160">
                  <c:v>14/07/2022</c:v>
                </c:pt>
                <c:pt idx="161">
                  <c:v>15/07/2022</c:v>
                </c:pt>
                <c:pt idx="162">
                  <c:v>16/07/2022</c:v>
                </c:pt>
                <c:pt idx="163">
                  <c:v>17/07/2022</c:v>
                </c:pt>
                <c:pt idx="164">
                  <c:v>18/07/2022</c:v>
                </c:pt>
                <c:pt idx="165">
                  <c:v>19/07/2022</c:v>
                </c:pt>
                <c:pt idx="166">
                  <c:v>20/07/2022</c:v>
                </c:pt>
                <c:pt idx="167">
                  <c:v>21/07/2022</c:v>
                </c:pt>
                <c:pt idx="168">
                  <c:v>22/07/2022</c:v>
                </c:pt>
                <c:pt idx="169">
                  <c:v>23/07/2022</c:v>
                </c:pt>
                <c:pt idx="170">
                  <c:v>24/07/2022</c:v>
                </c:pt>
                <c:pt idx="171">
                  <c:v>25/07/2022</c:v>
                </c:pt>
                <c:pt idx="172">
                  <c:v>26/07/2022</c:v>
                </c:pt>
                <c:pt idx="173">
                  <c:v>27/07/2022</c:v>
                </c:pt>
                <c:pt idx="174">
                  <c:v>28/07/2022</c:v>
                </c:pt>
                <c:pt idx="175">
                  <c:v>29/07/2022</c:v>
                </c:pt>
                <c:pt idx="176">
                  <c:v>30/07/2022</c:v>
                </c:pt>
                <c:pt idx="177">
                  <c:v>31/07/2022</c:v>
                </c:pt>
                <c:pt idx="178">
                  <c:v>01/08/2022</c:v>
                </c:pt>
                <c:pt idx="179">
                  <c:v>02/08/2022</c:v>
                </c:pt>
                <c:pt idx="180">
                  <c:v>03/08/2022</c:v>
                </c:pt>
                <c:pt idx="181">
                  <c:v>04/08/2022</c:v>
                </c:pt>
                <c:pt idx="182">
                  <c:v>05/08/2022</c:v>
                </c:pt>
                <c:pt idx="183">
                  <c:v>06/08/2022</c:v>
                </c:pt>
                <c:pt idx="184">
                  <c:v>07/08/2022</c:v>
                </c:pt>
                <c:pt idx="185">
                  <c:v>08/08/2022</c:v>
                </c:pt>
                <c:pt idx="186">
                  <c:v>09/08/2022</c:v>
                </c:pt>
                <c:pt idx="187">
                  <c:v>10/08/2022</c:v>
                </c:pt>
                <c:pt idx="188">
                  <c:v>11/08/2022</c:v>
                </c:pt>
                <c:pt idx="189">
                  <c:v>12/08/2022</c:v>
                </c:pt>
                <c:pt idx="190">
                  <c:v>13/08/2022</c:v>
                </c:pt>
                <c:pt idx="191">
                  <c:v>14/08/2022</c:v>
                </c:pt>
                <c:pt idx="192">
                  <c:v>15/08/2022</c:v>
                </c:pt>
                <c:pt idx="193">
                  <c:v>16/08/2022</c:v>
                </c:pt>
                <c:pt idx="194">
                  <c:v>17/08/2022</c:v>
                </c:pt>
                <c:pt idx="195">
                  <c:v>18/08/2022</c:v>
                </c:pt>
                <c:pt idx="196">
                  <c:v>19/08/2022</c:v>
                </c:pt>
                <c:pt idx="197">
                  <c:v>20/08/2022</c:v>
                </c:pt>
                <c:pt idx="198">
                  <c:v>21/08/2022</c:v>
                </c:pt>
                <c:pt idx="199">
                  <c:v>22/08/2022</c:v>
                </c:pt>
                <c:pt idx="200">
                  <c:v>23/08/2022</c:v>
                </c:pt>
                <c:pt idx="201">
                  <c:v>24/08/2022</c:v>
                </c:pt>
                <c:pt idx="202">
                  <c:v>25/08/2022</c:v>
                </c:pt>
                <c:pt idx="203">
                  <c:v>26/08/2022</c:v>
                </c:pt>
                <c:pt idx="204">
                  <c:v>27/08/2022</c:v>
                </c:pt>
                <c:pt idx="205">
                  <c:v>28/08/2022</c:v>
                </c:pt>
                <c:pt idx="206">
                  <c:v>29/08/2022</c:v>
                </c:pt>
                <c:pt idx="207">
                  <c:v>30/08/2022</c:v>
                </c:pt>
                <c:pt idx="208">
                  <c:v>31/08/2022</c:v>
                </c:pt>
                <c:pt idx="209">
                  <c:v>01/09/2022</c:v>
                </c:pt>
                <c:pt idx="210">
                  <c:v>02/09/2022</c:v>
                </c:pt>
                <c:pt idx="211">
                  <c:v>03/09/2022</c:v>
                </c:pt>
                <c:pt idx="212">
                  <c:v>04/09/2022</c:v>
                </c:pt>
                <c:pt idx="213">
                  <c:v>07/09/2022</c:v>
                </c:pt>
                <c:pt idx="214">
                  <c:v>08/09/2022</c:v>
                </c:pt>
                <c:pt idx="215">
                  <c:v>09/09/2022</c:v>
                </c:pt>
                <c:pt idx="216">
                  <c:v>14/09/2022</c:v>
                </c:pt>
                <c:pt idx="217">
                  <c:v>15/09/2022</c:v>
                </c:pt>
                <c:pt idx="218">
                  <c:v>16/09/2022</c:v>
                </c:pt>
                <c:pt idx="219">
                  <c:v>21/09/2022</c:v>
                </c:pt>
                <c:pt idx="220">
                  <c:v>22/09/2022</c:v>
                </c:pt>
                <c:pt idx="221">
                  <c:v>23/09/2022</c:v>
                </c:pt>
                <c:pt idx="222">
                  <c:v>26/09/2022</c:v>
                </c:pt>
                <c:pt idx="223">
                  <c:v>28/09/2022</c:v>
                </c:pt>
                <c:pt idx="224">
                  <c:v>30/09/2022</c:v>
                </c:pt>
                <c:pt idx="225">
                  <c:v>03/10/2022</c:v>
                </c:pt>
                <c:pt idx="226">
                  <c:v>06/10/2022</c:v>
                </c:pt>
                <c:pt idx="227">
                  <c:v>10/10/2022</c:v>
                </c:pt>
                <c:pt idx="228">
                  <c:v>13/10/2022</c:v>
                </c:pt>
                <c:pt idx="229">
                  <c:v>17/10/2022</c:v>
                </c:pt>
                <c:pt idx="230">
                  <c:v>21/10/2022</c:v>
                </c:pt>
                <c:pt idx="231">
                  <c:v>24/10/2022</c:v>
                </c:pt>
                <c:pt idx="232">
                  <c:v>27/10/2022</c:v>
                </c:pt>
                <c:pt idx="233">
                  <c:v>02/11/2022</c:v>
                </c:pt>
                <c:pt idx="234">
                  <c:v>04/11/2022</c:v>
                </c:pt>
                <c:pt idx="235">
                  <c:v>07/11/2022</c:v>
                </c:pt>
                <c:pt idx="236">
                  <c:v>10/11/2022</c:v>
                </c:pt>
                <c:pt idx="237">
                  <c:v>14/11/2022</c:v>
                </c:pt>
                <c:pt idx="238">
                  <c:v>17/11/2022</c:v>
                </c:pt>
                <c:pt idx="239">
                  <c:v>21/11/2022</c:v>
                </c:pt>
                <c:pt idx="240">
                  <c:v>24/11/2022</c:v>
                </c:pt>
                <c:pt idx="241">
                  <c:v>28/11/2022</c:v>
                </c:pt>
                <c:pt idx="242">
                  <c:v>01/12/2022</c:v>
                </c:pt>
                <c:pt idx="243">
                  <c:v>05/12/2022</c:v>
                </c:pt>
                <c:pt idx="244">
                  <c:v>07/12/2022</c:v>
                </c:pt>
                <c:pt idx="245">
                  <c:v>12/12/2022</c:v>
                </c:pt>
                <c:pt idx="246">
                  <c:v>15/12/2022</c:v>
                </c:pt>
                <c:pt idx="247">
                  <c:v>19/12/2022</c:v>
                </c:pt>
                <c:pt idx="248">
                  <c:v>22/12/2022</c:v>
                </c:pt>
                <c:pt idx="249">
                  <c:v>27/12/2022</c:v>
                </c:pt>
                <c:pt idx="250">
                  <c:v>29/12/2022</c:v>
                </c:pt>
                <c:pt idx="251">
                  <c:v>03/01/2023</c:v>
                </c:pt>
                <c:pt idx="252">
                  <c:v>04/01/2023</c:v>
                </c:pt>
                <c:pt idx="253">
                  <c:v>09/01/2023</c:v>
                </c:pt>
                <c:pt idx="254">
                  <c:v>12/01/2023</c:v>
                </c:pt>
                <c:pt idx="255">
                  <c:v>16/01/2023</c:v>
                </c:pt>
                <c:pt idx="256">
                  <c:v>19/01/2023</c:v>
                </c:pt>
                <c:pt idx="257">
                  <c:v>23/01/2023</c:v>
                </c:pt>
                <c:pt idx="258">
                  <c:v>26/01/2023</c:v>
                </c:pt>
                <c:pt idx="259">
                  <c:v>30/01/2023</c:v>
                </c:pt>
                <c:pt idx="260">
                  <c:v>02/02/2023</c:v>
                </c:pt>
                <c:pt idx="261">
                  <c:v>06/02/2023</c:v>
                </c:pt>
                <c:pt idx="262">
                  <c:v>09/02/2023</c:v>
                </c:pt>
                <c:pt idx="263">
                  <c:v>13/02/2023</c:v>
                </c:pt>
                <c:pt idx="264">
                  <c:v>15/02/2023</c:v>
                </c:pt>
                <c:pt idx="265">
                  <c:v>17/02/2023</c:v>
                </c:pt>
                <c:pt idx="266">
                  <c:v>20/02/2023</c:v>
                </c:pt>
                <c:pt idx="267">
                  <c:v>22/02/2023</c:v>
                </c:pt>
                <c:pt idx="268">
                  <c:v>24/02/2023</c:v>
                </c:pt>
                <c:pt idx="269">
                  <c:v>27/02/2023</c:v>
                </c:pt>
                <c:pt idx="270">
                  <c:v>01/03/2023</c:v>
                </c:pt>
                <c:pt idx="271">
                  <c:v>03/03/2023</c:v>
                </c:pt>
                <c:pt idx="272">
                  <c:v>06/03/2023</c:v>
                </c:pt>
                <c:pt idx="273">
                  <c:v>08/03/2023</c:v>
                </c:pt>
                <c:pt idx="274">
                  <c:v>10/03/2023</c:v>
                </c:pt>
                <c:pt idx="275">
                  <c:v>13/03/2023</c:v>
                </c:pt>
                <c:pt idx="276">
                  <c:v>15/03/2023</c:v>
                </c:pt>
                <c:pt idx="277">
                  <c:v>17/03/2023</c:v>
                </c:pt>
                <c:pt idx="278">
                  <c:v>20/03/2023</c:v>
                </c:pt>
                <c:pt idx="279">
                  <c:v>22/03/2023</c:v>
                </c:pt>
                <c:pt idx="280">
                  <c:v>24/03/2023</c:v>
                </c:pt>
                <c:pt idx="281">
                  <c:v>27/03/2023</c:v>
                </c:pt>
                <c:pt idx="282">
                  <c:v>29/03/2023</c:v>
                </c:pt>
                <c:pt idx="283">
                  <c:v>31/03/2023</c:v>
                </c:pt>
                <c:pt idx="284">
                  <c:v>03/04/2023</c:v>
                </c:pt>
                <c:pt idx="285">
                  <c:v>04/04/2023</c:v>
                </c:pt>
                <c:pt idx="286">
                  <c:v>12/04/2023</c:v>
                </c:pt>
                <c:pt idx="287">
                  <c:v>14/04/2023</c:v>
                </c:pt>
                <c:pt idx="288">
                  <c:v>17/04/2023</c:v>
                </c:pt>
                <c:pt idx="289">
                  <c:v>19/04/2023</c:v>
                </c:pt>
                <c:pt idx="290">
                  <c:v>21/04/2023</c:v>
                </c:pt>
                <c:pt idx="291">
                  <c:v>24/04/2023</c:v>
                </c:pt>
                <c:pt idx="292">
                  <c:v>26/04/2023</c:v>
                </c:pt>
                <c:pt idx="293">
                  <c:v>28/04/2023</c:v>
                </c:pt>
                <c:pt idx="294">
                  <c:v>02/05/2023</c:v>
                </c:pt>
                <c:pt idx="295">
                  <c:v>03/05/2023</c:v>
                </c:pt>
                <c:pt idx="296">
                  <c:v>05/05/2023</c:v>
                </c:pt>
                <c:pt idx="297">
                  <c:v>08/05/2023</c:v>
                </c:pt>
                <c:pt idx="298">
                  <c:v>10/05/2023</c:v>
                </c:pt>
                <c:pt idx="299">
                  <c:v>12/05/2023</c:v>
                </c:pt>
                <c:pt idx="300">
                  <c:v>15/05/2023</c:v>
                </c:pt>
                <c:pt idx="301">
                  <c:v>17/05/2023</c:v>
                </c:pt>
                <c:pt idx="302">
                  <c:v>19/05/2023</c:v>
                </c:pt>
                <c:pt idx="303">
                  <c:v>22/05/2023</c:v>
                </c:pt>
                <c:pt idx="304">
                  <c:v>24/05/2023</c:v>
                </c:pt>
                <c:pt idx="305">
                  <c:v>26/05/2023</c:v>
                </c:pt>
                <c:pt idx="306">
                  <c:v>29/05/2023</c:v>
                </c:pt>
                <c:pt idx="307">
                  <c:v>31/05/2023</c:v>
                </c:pt>
                <c:pt idx="308">
                  <c:v>02/06/2023</c:v>
                </c:pt>
                <c:pt idx="309">
                  <c:v>05/06/2023</c:v>
                </c:pt>
                <c:pt idx="310">
                  <c:v>07/06/2023</c:v>
                </c:pt>
                <c:pt idx="311">
                  <c:v>08/06/2023</c:v>
                </c:pt>
                <c:pt idx="312">
                  <c:v>12/06/2023</c:v>
                </c:pt>
                <c:pt idx="313">
                  <c:v>14/06/2023</c:v>
                </c:pt>
                <c:pt idx="314">
                  <c:v>16/06/2023</c:v>
                </c:pt>
                <c:pt idx="315">
                  <c:v>19/06/2023</c:v>
                </c:pt>
                <c:pt idx="316">
                  <c:v>21/06/2023</c:v>
                </c:pt>
                <c:pt idx="317">
                  <c:v>23/06/2023</c:v>
                </c:pt>
                <c:pt idx="318">
                  <c:v>26/06/2023</c:v>
                </c:pt>
                <c:pt idx="319">
                  <c:v>28/06/2023</c:v>
                </c:pt>
                <c:pt idx="320">
                  <c:v>30/06/2023</c:v>
                </c:pt>
                <c:pt idx="321">
                  <c:v>03/07/2023</c:v>
                </c:pt>
                <c:pt idx="322">
                  <c:v>05/07/2023</c:v>
                </c:pt>
                <c:pt idx="323">
                  <c:v>07/07/2023</c:v>
                </c:pt>
                <c:pt idx="324">
                  <c:v>10/07/2023</c:v>
                </c:pt>
                <c:pt idx="325">
                  <c:v>12/07/2023</c:v>
                </c:pt>
                <c:pt idx="326">
                  <c:v>14/07/2023</c:v>
                </c:pt>
                <c:pt idx="327">
                  <c:v>17/07/2023</c:v>
                </c:pt>
                <c:pt idx="328">
                  <c:v>19/07/2023</c:v>
                </c:pt>
                <c:pt idx="329">
                  <c:v>21/07/2023</c:v>
                </c:pt>
                <c:pt idx="330">
                  <c:v>24/07/2023</c:v>
                </c:pt>
                <c:pt idx="331">
                  <c:v>26/07/2023</c:v>
                </c:pt>
                <c:pt idx="332">
                  <c:v>28/07/2023</c:v>
                </c:pt>
                <c:pt idx="333">
                  <c:v>31/07/2023</c:v>
                </c:pt>
                <c:pt idx="334">
                  <c:v>02/08/2023</c:v>
                </c:pt>
                <c:pt idx="335">
                  <c:v>04/08/2023</c:v>
                </c:pt>
                <c:pt idx="336">
                  <c:v>07/08/2023</c:v>
                </c:pt>
                <c:pt idx="337">
                  <c:v>09/08/2023</c:v>
                </c:pt>
                <c:pt idx="338">
                  <c:v>11/08/2023</c:v>
                </c:pt>
                <c:pt idx="339">
                  <c:v>16/08/2023</c:v>
                </c:pt>
                <c:pt idx="340">
                  <c:v>18/08/2023</c:v>
                </c:pt>
                <c:pt idx="341">
                  <c:v>21/08/2023</c:v>
                </c:pt>
                <c:pt idx="342">
                  <c:v>23/08/2023</c:v>
                </c:pt>
                <c:pt idx="343">
                  <c:v>25/08/2023</c:v>
                </c:pt>
                <c:pt idx="344">
                  <c:v>28/08/2023</c:v>
                </c:pt>
                <c:pt idx="345">
                  <c:v>30/08/2023</c:v>
                </c:pt>
                <c:pt idx="346">
                  <c:v>01/09/2023</c:v>
                </c:pt>
                <c:pt idx="347">
                  <c:v>04/09/2023</c:v>
                </c:pt>
                <c:pt idx="348">
                  <c:v>06/09/2023</c:v>
                </c:pt>
                <c:pt idx="349">
                  <c:v>08/09/2023</c:v>
                </c:pt>
                <c:pt idx="350">
                  <c:v>13/09/2023</c:v>
                </c:pt>
                <c:pt idx="351">
                  <c:v>15/09/2023</c:v>
                </c:pt>
                <c:pt idx="352">
                  <c:v>18/09/2023</c:v>
                </c:pt>
                <c:pt idx="353">
                  <c:v>20/09/2023</c:v>
                </c:pt>
                <c:pt idx="354">
                  <c:v>22/09/2023</c:v>
                </c:pt>
                <c:pt idx="355">
                  <c:v>25/09/2023</c:v>
                </c:pt>
                <c:pt idx="356">
                  <c:v>27/09/2023</c:v>
                </c:pt>
                <c:pt idx="357">
                  <c:v>29/09/2023</c:v>
                </c:pt>
                <c:pt idx="358">
                  <c:v>02/10/2023</c:v>
                </c:pt>
                <c:pt idx="359">
                  <c:v>04/10/2023</c:v>
                </c:pt>
                <c:pt idx="360">
                  <c:v>06/10/2023</c:v>
                </c:pt>
                <c:pt idx="361">
                  <c:v>09/10/2023</c:v>
                </c:pt>
                <c:pt idx="362">
                  <c:v>11/10/2023</c:v>
                </c:pt>
                <c:pt idx="363">
                  <c:v>16/10/2023</c:v>
                </c:pt>
                <c:pt idx="364">
                  <c:v>18/10/2023</c:v>
                </c:pt>
                <c:pt idx="365">
                  <c:v>20/10/2023</c:v>
                </c:pt>
                <c:pt idx="366">
                  <c:v>02/11/2023</c:v>
                </c:pt>
                <c:pt idx="367">
                  <c:v>03/11/2023</c:v>
                </c:pt>
                <c:pt idx="368">
                  <c:v>06/11/2023</c:v>
                </c:pt>
                <c:pt idx="369">
                  <c:v>08/11/2023</c:v>
                </c:pt>
                <c:pt idx="370">
                  <c:v>10/11/2023</c:v>
                </c:pt>
                <c:pt idx="371">
                  <c:v>13/11/2023</c:v>
                </c:pt>
                <c:pt idx="372">
                  <c:v>15/11/2023</c:v>
                </c:pt>
                <c:pt idx="373">
                  <c:v>17/11/2023</c:v>
                </c:pt>
                <c:pt idx="374">
                  <c:v>20/11/2023</c:v>
                </c:pt>
                <c:pt idx="375">
                  <c:v>22/11/2023</c:v>
                </c:pt>
                <c:pt idx="376">
                  <c:v>24/11/2023</c:v>
                </c:pt>
                <c:pt idx="377">
                  <c:v>27/11/2023</c:v>
                </c:pt>
                <c:pt idx="378">
                  <c:v>29/11/2023</c:v>
                </c:pt>
                <c:pt idx="379">
                  <c:v>01/12/2023</c:v>
                </c:pt>
                <c:pt idx="380">
                  <c:v>04/12/2023</c:v>
                </c:pt>
                <c:pt idx="381">
                  <c:v>05/12/2023</c:v>
                </c:pt>
                <c:pt idx="382">
                  <c:v>11/12/2023</c:v>
                </c:pt>
                <c:pt idx="383">
                  <c:v>13/12/2023</c:v>
                </c:pt>
                <c:pt idx="384">
                  <c:v>15/12/2023</c:v>
                </c:pt>
                <c:pt idx="385">
                  <c:v>18/12/2023</c:v>
                </c:pt>
                <c:pt idx="386">
                  <c:v>20/12/2023</c:v>
                </c:pt>
                <c:pt idx="387">
                  <c:v>22/12/2023</c:v>
                </c:pt>
                <c:pt idx="388">
                  <c:v>26/12/2023</c:v>
                </c:pt>
                <c:pt idx="389">
                  <c:v>27/12/2023</c:v>
                </c:pt>
                <c:pt idx="390">
                  <c:v>29/12/2023</c:v>
                </c:pt>
                <c:pt idx="391">
                  <c:v>26/01/2024</c:v>
                </c:pt>
                <c:pt idx="392">
                  <c:v>30/01/2024</c:v>
                </c:pt>
                <c:pt idx="393">
                  <c:v>31/01/2024</c:v>
                </c:pt>
                <c:pt idx="394">
                  <c:v>02/02/2024</c:v>
                </c:pt>
                <c:pt idx="395">
                  <c:v>05/02/2024</c:v>
                </c:pt>
                <c:pt idx="396">
                  <c:v>07/02/2024</c:v>
                </c:pt>
                <c:pt idx="397">
                  <c:v>09/02/2024</c:v>
                </c:pt>
                <c:pt idx="398">
                  <c:v>12/02/2024</c:v>
                </c:pt>
                <c:pt idx="399">
                  <c:v>14/02/2024</c:v>
                </c:pt>
                <c:pt idx="400">
                  <c:v>16/02/2024</c:v>
                </c:pt>
                <c:pt idx="401">
                  <c:v>20/02/2024</c:v>
                </c:pt>
                <c:pt idx="402">
                  <c:v>21/02/2024</c:v>
                </c:pt>
                <c:pt idx="403">
                  <c:v>23/02/2024</c:v>
                </c:pt>
                <c:pt idx="404">
                  <c:v>26/02/2024</c:v>
                </c:pt>
                <c:pt idx="405">
                  <c:v>28/02/2024</c:v>
                </c:pt>
                <c:pt idx="406">
                  <c:v>01/03/2024</c:v>
                </c:pt>
                <c:pt idx="407">
                  <c:v>04/03/2024</c:v>
                </c:pt>
                <c:pt idx="408">
                  <c:v>06/03/2024</c:v>
                </c:pt>
                <c:pt idx="409">
                  <c:v>08/03/2024</c:v>
                </c:pt>
                <c:pt idx="410">
                  <c:v>11/03/2024</c:v>
                </c:pt>
                <c:pt idx="411">
                  <c:v>13/03/2024</c:v>
                </c:pt>
                <c:pt idx="412">
                  <c:v>15/03/2024</c:v>
                </c:pt>
                <c:pt idx="413">
                  <c:v>20/03/2024</c:v>
                </c:pt>
                <c:pt idx="414">
                  <c:v>22/03/2024</c:v>
                </c:pt>
                <c:pt idx="415">
                  <c:v>25/03/2024</c:v>
                </c:pt>
                <c:pt idx="416">
                  <c:v>15/04/2024</c:v>
                </c:pt>
                <c:pt idx="417">
                  <c:v>17/04/2024</c:v>
                </c:pt>
                <c:pt idx="418">
                  <c:v>19/04/2024</c:v>
                </c:pt>
                <c:pt idx="419">
                  <c:v>22/04/2024</c:v>
                </c:pt>
                <c:pt idx="420">
                  <c:v>24/04/2024</c:v>
                </c:pt>
                <c:pt idx="421">
                  <c:v>26/04/2024</c:v>
                </c:pt>
                <c:pt idx="422">
                  <c:v>30/04/2024</c:v>
                </c:pt>
                <c:pt idx="423">
                  <c:v>02/05/2024</c:v>
                </c:pt>
                <c:pt idx="424">
                  <c:v>03/05/2024</c:v>
                </c:pt>
                <c:pt idx="425">
                  <c:v>06/05/2024</c:v>
                </c:pt>
                <c:pt idx="426">
                  <c:v>08/05/2024</c:v>
                </c:pt>
                <c:pt idx="427">
                  <c:v>10/05/2024</c:v>
                </c:pt>
                <c:pt idx="428">
                  <c:v>13/05/2024</c:v>
                </c:pt>
                <c:pt idx="429">
                  <c:v>15/05/2024</c:v>
                </c:pt>
                <c:pt idx="430">
                  <c:v>17/05/2024</c:v>
                </c:pt>
                <c:pt idx="431">
                  <c:v>20/05/2024</c:v>
                </c:pt>
                <c:pt idx="432">
                  <c:v>22/05/2024</c:v>
                </c:pt>
                <c:pt idx="433">
                  <c:v>24/05/2024</c:v>
                </c:pt>
                <c:pt idx="434">
                  <c:v>27/05/2024</c:v>
                </c:pt>
                <c:pt idx="435">
                  <c:v>29/05/2024</c:v>
                </c:pt>
                <c:pt idx="436">
                  <c:v>31/05/2024</c:v>
                </c:pt>
                <c:pt idx="437">
                  <c:v>03/06/2024</c:v>
                </c:pt>
                <c:pt idx="438">
                  <c:v>05/06/2024</c:v>
                </c:pt>
                <c:pt idx="439">
                  <c:v>07/06/2024</c:v>
                </c:pt>
                <c:pt idx="440">
                  <c:v>10/06/2024</c:v>
                </c:pt>
                <c:pt idx="441">
                  <c:v>12/06/2024</c:v>
                </c:pt>
                <c:pt idx="442">
                  <c:v>14/06/2024</c:v>
                </c:pt>
                <c:pt idx="443">
                  <c:v>17/06/2024</c:v>
                </c:pt>
                <c:pt idx="444">
                  <c:v>19/06/2024</c:v>
                </c:pt>
                <c:pt idx="445">
                  <c:v>21/06/2024</c:v>
                </c:pt>
                <c:pt idx="446">
                  <c:v>24/06/2024</c:v>
                </c:pt>
                <c:pt idx="447">
                  <c:v>26/06/2024</c:v>
                </c:pt>
                <c:pt idx="448">
                  <c:v>28/06/2024</c:v>
                </c:pt>
                <c:pt idx="449">
                  <c:v>01/07/2024</c:v>
                </c:pt>
                <c:pt idx="450">
                  <c:v>03/07/2024</c:v>
                </c:pt>
                <c:pt idx="451">
                  <c:v>05/07/2024</c:v>
                </c:pt>
                <c:pt idx="452">
                  <c:v>08/07/2024</c:v>
                </c:pt>
                <c:pt idx="453">
                  <c:v>10/07/2024</c:v>
                </c:pt>
                <c:pt idx="454">
                  <c:v>12/07/2024</c:v>
                </c:pt>
                <c:pt idx="455">
                  <c:v>15/07/2024</c:v>
                </c:pt>
                <c:pt idx="456">
                  <c:v>17/07/2024</c:v>
                </c:pt>
                <c:pt idx="457">
                  <c:v>19/07/2024</c:v>
                </c:pt>
                <c:pt idx="458">
                  <c:v>22/07/2024</c:v>
                </c:pt>
                <c:pt idx="459">
                  <c:v>24/07/2024</c:v>
                </c:pt>
                <c:pt idx="460">
                  <c:v>26/07/2024</c:v>
                </c:pt>
                <c:pt idx="461">
                  <c:v>29/07/2024</c:v>
                </c:pt>
                <c:pt idx="462">
                  <c:v>31/07/2024</c:v>
                </c:pt>
                <c:pt idx="463">
                  <c:v>02/08/2024</c:v>
                </c:pt>
                <c:pt idx="464">
                  <c:v>05/08/2024</c:v>
                </c:pt>
                <c:pt idx="465">
                  <c:v>07/08/2024</c:v>
                </c:pt>
                <c:pt idx="466">
                  <c:v>09/08/2024</c:v>
                </c:pt>
                <c:pt idx="467">
                  <c:v>12/08/2024</c:v>
                </c:pt>
                <c:pt idx="468">
                  <c:v>14/08/2024</c:v>
                </c:pt>
                <c:pt idx="469">
                  <c:v>16/08/2024</c:v>
                </c:pt>
                <c:pt idx="470">
                  <c:v>20/08/2024</c:v>
                </c:pt>
                <c:pt idx="471">
                  <c:v>21/08/2024</c:v>
                </c:pt>
                <c:pt idx="472">
                  <c:v>23/08/2024</c:v>
                </c:pt>
                <c:pt idx="473">
                  <c:v>26/08/2024</c:v>
                </c:pt>
                <c:pt idx="474">
                  <c:v>28/08/2024</c:v>
                </c:pt>
                <c:pt idx="475">
                  <c:v>30/08/2024</c:v>
                </c:pt>
                <c:pt idx="476">
                  <c:v>02/09/2024</c:v>
                </c:pt>
                <c:pt idx="477">
                  <c:v>04/09/2024</c:v>
                </c:pt>
                <c:pt idx="478">
                  <c:v>06/09/2024</c:v>
                </c:pt>
                <c:pt idx="479">
                  <c:v>11/09/2024</c:v>
                </c:pt>
                <c:pt idx="480">
                  <c:v>12/09/2024</c:v>
                </c:pt>
                <c:pt idx="481">
                  <c:v>13/09/2024</c:v>
                </c:pt>
                <c:pt idx="482">
                  <c:v>16/09/2024</c:v>
                </c:pt>
                <c:pt idx="483">
                  <c:v>18/09/2024</c:v>
                </c:pt>
                <c:pt idx="484">
                  <c:v>20/09/2024</c:v>
                </c:pt>
                <c:pt idx="485">
                  <c:v>23/09/2024</c:v>
                </c:pt>
                <c:pt idx="486">
                  <c:v>25/09/2024</c:v>
                </c:pt>
                <c:pt idx="487">
                  <c:v>30/09/2024</c:v>
                </c:pt>
                <c:pt idx="488">
                  <c:v>02/10/2024</c:v>
                </c:pt>
                <c:pt idx="489">
                  <c:v>04/10/2024</c:v>
                </c:pt>
                <c:pt idx="490">
                  <c:v>07/10/2024</c:v>
                </c:pt>
                <c:pt idx="491">
                  <c:v>11/10/2024</c:v>
                </c:pt>
                <c:pt idx="492">
                  <c:v>14/10/2024</c:v>
                </c:pt>
                <c:pt idx="493">
                  <c:v>16/10/2024</c:v>
                </c:pt>
                <c:pt idx="494">
                  <c:v>18/10/2024</c:v>
                </c:pt>
                <c:pt idx="495">
                  <c:v>21/10/2024</c:v>
                </c:pt>
                <c:pt idx="496">
                  <c:v>23/10/2024</c:v>
                </c:pt>
                <c:pt idx="497">
                  <c:v>25/10/2024</c:v>
                </c:pt>
                <c:pt idx="498">
                  <c:v>28/10/2024</c:v>
                </c:pt>
                <c:pt idx="499">
                  <c:v>30/10/2024</c:v>
                </c:pt>
                <c:pt idx="500">
                  <c:v>04/11/2024</c:v>
                </c:pt>
                <c:pt idx="501">
                  <c:v>06/11/2024</c:v>
                </c:pt>
                <c:pt idx="502">
                  <c:v>08/11/2024</c:v>
                </c:pt>
                <c:pt idx="503">
                  <c:v>11/11/2024</c:v>
                </c:pt>
                <c:pt idx="504">
                  <c:v>13/11/2024</c:v>
                </c:pt>
                <c:pt idx="505">
                  <c:v>18/11/2024</c:v>
                </c:pt>
                <c:pt idx="506">
                  <c:v>20/11/2024</c:v>
                </c:pt>
                <c:pt idx="507">
                  <c:v>22/11/2024</c:v>
                </c:pt>
                <c:pt idx="508">
                  <c:v>25/11/2024</c:v>
                </c:pt>
                <c:pt idx="509">
                  <c:v>27/11/2024</c:v>
                </c:pt>
                <c:pt idx="510">
                  <c:v>29/11/2024</c:v>
                </c:pt>
                <c:pt idx="511">
                  <c:v>02/12/2024</c:v>
                </c:pt>
                <c:pt idx="512">
                  <c:v>04/12/2024</c:v>
                </c:pt>
                <c:pt idx="513">
                  <c:v>11/12/2024</c:v>
                </c:pt>
                <c:pt idx="514">
                  <c:v>13/12/2024</c:v>
                </c:pt>
                <c:pt idx="515">
                  <c:v>16/12/2024</c:v>
                </c:pt>
                <c:pt idx="516">
                  <c:v>17/12/2024</c:v>
                </c:pt>
                <c:pt idx="517">
                  <c:v>20/12/2024</c:v>
                </c:pt>
                <c:pt idx="518">
                  <c:v>23/12/2024</c:v>
                </c:pt>
                <c:pt idx="519">
                  <c:v>27/12/2024</c:v>
                </c:pt>
                <c:pt idx="520">
                  <c:v>30/12/2024</c:v>
                </c:pt>
                <c:pt idx="521">
                  <c:v>03/01/2025</c:v>
                </c:pt>
                <c:pt idx="522">
                  <c:v>08/01/2025</c:v>
                </c:pt>
                <c:pt idx="523">
                  <c:v>10/01/2025</c:v>
                </c:pt>
                <c:pt idx="524">
                  <c:v>13/01/2025</c:v>
                </c:pt>
                <c:pt idx="525">
                  <c:v>15/01/2025</c:v>
                </c:pt>
                <c:pt idx="526">
                  <c:v>17/01/2025</c:v>
                </c:pt>
                <c:pt idx="527">
                  <c:v>20/01/2025</c:v>
                </c:pt>
                <c:pt idx="528">
                  <c:v>22/01/2025</c:v>
                </c:pt>
                <c:pt idx="529">
                  <c:v>24/01/2025</c:v>
                </c:pt>
                <c:pt idx="530">
                  <c:v>27/01/2025</c:v>
                </c:pt>
                <c:pt idx="531">
                  <c:v>29/01/2025</c:v>
                </c:pt>
                <c:pt idx="532">
                  <c:v>31/01/2025</c:v>
                </c:pt>
                <c:pt idx="533">
                  <c:v>03/02/2025</c:v>
                </c:pt>
                <c:pt idx="534">
                  <c:v>05/02/2025</c:v>
                </c:pt>
                <c:pt idx="535">
                  <c:v>07/02/2025</c:v>
                </c:pt>
                <c:pt idx="536">
                  <c:v>10/02/2025</c:v>
                </c:pt>
                <c:pt idx="537">
                  <c:v>12/02/2025</c:v>
                </c:pt>
                <c:pt idx="538">
                  <c:v>14/02/2025</c:v>
                </c:pt>
                <c:pt idx="539">
                  <c:v>17/02/2025</c:v>
                </c:pt>
                <c:pt idx="540">
                  <c:v>19/02/2025</c:v>
                </c:pt>
                <c:pt idx="541">
                  <c:v>21/02/2025</c:v>
                </c:pt>
                <c:pt idx="542">
                  <c:v>24/02/2025</c:v>
                </c:pt>
                <c:pt idx="543">
                  <c:v>26/02/2025</c:v>
                </c:pt>
                <c:pt idx="544">
                  <c:v>28/02/2025</c:v>
                </c:pt>
                <c:pt idx="545">
                  <c:v>04/03/2025</c:v>
                </c:pt>
                <c:pt idx="546">
                  <c:v>05/03/2025</c:v>
                </c:pt>
                <c:pt idx="547">
                  <c:v>07/03/2025</c:v>
                </c:pt>
                <c:pt idx="548">
                  <c:v>10/03/2025</c:v>
                </c:pt>
                <c:pt idx="549">
                  <c:v>12/03/2025</c:v>
                </c:pt>
                <c:pt idx="550">
                  <c:v>14/03/2025</c:v>
                </c:pt>
                <c:pt idx="551">
                  <c:v>17/03/2025</c:v>
                </c:pt>
                <c:pt idx="552">
                  <c:v>21/03/2025</c:v>
                </c:pt>
                <c:pt idx="553">
                  <c:v>24/03/2025</c:v>
                </c:pt>
                <c:pt idx="554">
                  <c:v>26/03/2025</c:v>
                </c:pt>
                <c:pt idx="555">
                  <c:v>28/03/2025</c:v>
                </c:pt>
                <c:pt idx="556">
                  <c:v>31/03/2025</c:v>
                </c:pt>
                <c:pt idx="557">
                  <c:v>02/04/2025</c:v>
                </c:pt>
                <c:pt idx="558">
                  <c:v>04/04/2025</c:v>
                </c:pt>
                <c:pt idx="559">
                  <c:v>07/04/2025</c:v>
                </c:pt>
                <c:pt idx="560">
                  <c:v>09/04/2025</c:v>
                </c:pt>
                <c:pt idx="561">
                  <c:v>11/04/2025</c:v>
                </c:pt>
                <c:pt idx="562">
                  <c:v>14/04/2025</c:v>
                </c:pt>
                <c:pt idx="563">
                  <c:v>16/04/2025</c:v>
                </c:pt>
                <c:pt idx="564">
                  <c:v>21/04/2025</c:v>
                </c:pt>
                <c:pt idx="565">
                  <c:v>23/04/2025</c:v>
                </c:pt>
                <c:pt idx="566">
                  <c:v>25/04/2025</c:v>
                </c:pt>
                <c:pt idx="567">
                  <c:v>28/04/2025</c:v>
                </c:pt>
                <c:pt idx="568">
                  <c:v>30/04/2025</c:v>
                </c:pt>
                <c:pt idx="569">
                  <c:v>02/05/2025</c:v>
                </c:pt>
                <c:pt idx="570">
                  <c:v>05/05/2025</c:v>
                </c:pt>
                <c:pt idx="571">
                  <c:v>07/05/2025</c:v>
                </c:pt>
                <c:pt idx="572">
                  <c:v>09/05/2025</c:v>
                </c:pt>
                <c:pt idx="573">
                  <c:v>12/05/2025</c:v>
                </c:pt>
                <c:pt idx="574">
                  <c:v>14/05/2025</c:v>
                </c:pt>
                <c:pt idx="575">
                  <c:v>16/05/2025</c:v>
                </c:pt>
                <c:pt idx="576">
                  <c:v>19/05/2025</c:v>
                </c:pt>
                <c:pt idx="577">
                  <c:v>21/05/2025</c:v>
                </c:pt>
                <c:pt idx="578">
                  <c:v>23/05/2025</c:v>
                </c:pt>
                <c:pt idx="579">
                  <c:v>26/05/2025</c:v>
                </c:pt>
                <c:pt idx="580">
                  <c:v>28/05/2025</c:v>
                </c:pt>
                <c:pt idx="581">
                  <c:v>30/05/2025</c:v>
                </c:pt>
                <c:pt idx="582">
                  <c:v>02/06/2025</c:v>
                </c:pt>
                <c:pt idx="583">
                  <c:v>04/06/2025</c:v>
                </c:pt>
                <c:pt idx="584">
                  <c:v>06/06/2025</c:v>
                </c:pt>
                <c:pt idx="585">
                  <c:v>11/06/2025</c:v>
                </c:pt>
                <c:pt idx="586">
                  <c:v>13/06/2025</c:v>
                </c:pt>
                <c:pt idx="587">
                  <c:v>16/06/2025</c:v>
                </c:pt>
                <c:pt idx="588">
                  <c:v>18/06/2025</c:v>
                </c:pt>
                <c:pt idx="589">
                  <c:v>20/06/2025</c:v>
                </c:pt>
                <c:pt idx="590">
                  <c:v>23/06/2025</c:v>
                </c:pt>
                <c:pt idx="591">
                  <c:v>25/06/2025</c:v>
                </c:pt>
                <c:pt idx="592">
                  <c:v>27/06/2025</c:v>
                </c:pt>
                <c:pt idx="593">
                  <c:v>30/06/2025</c:v>
                </c:pt>
                <c:pt idx="594">
                  <c:v>02/07/2025</c:v>
                </c:pt>
                <c:pt idx="595">
                  <c:v>04/07/2025</c:v>
                </c:pt>
                <c:pt idx="596">
                  <c:v>07/07/2025</c:v>
                </c:pt>
                <c:pt idx="597">
                  <c:v>09/07/2025</c:v>
                </c:pt>
                <c:pt idx="598">
                  <c:v>11/07/2025</c:v>
                </c:pt>
                <c:pt idx="599">
                  <c:v>14/07/2025</c:v>
                </c:pt>
                <c:pt idx="600">
                  <c:v>16/07/2025</c:v>
                </c:pt>
                <c:pt idx="601">
                  <c:v>18/07/2025</c:v>
                </c:pt>
                <c:pt idx="602">
                  <c:v>21/07/2025</c:v>
                </c:pt>
                <c:pt idx="603">
                  <c:v>23/07/2025</c:v>
                </c:pt>
                <c:pt idx="604">
                  <c:v>25/07/2025</c:v>
                </c:pt>
                <c:pt idx="605">
                  <c:v>28/07/2025</c:v>
                </c:pt>
                <c:pt idx="606">
                  <c:v>30/07/2025</c:v>
                </c:pt>
                <c:pt idx="607">
                  <c:v>01/08/2025</c:v>
                </c:pt>
                <c:pt idx="608">
                  <c:v>04/08/2025</c:v>
                </c:pt>
                <c:pt idx="609">
                  <c:v>06/08/2025</c:v>
                </c:pt>
                <c:pt idx="610">
                  <c:v>08/08/2025</c:v>
                </c:pt>
                <c:pt idx="611">
                  <c:v>11/08/2025</c:v>
                </c:pt>
                <c:pt idx="612">
                  <c:v>13/08/2025</c:v>
                </c:pt>
                <c:pt idx="613">
                  <c:v>18/08/2025</c:v>
                </c:pt>
                <c:pt idx="614">
                  <c:v>20/08/2025</c:v>
                </c:pt>
                <c:pt idx="615">
                  <c:v>22/08/2025</c:v>
                </c:pt>
                <c:pt idx="616">
                  <c:v>25/08/2025</c:v>
                </c:pt>
                <c:pt idx="617">
                  <c:v>27/08/2025</c:v>
                </c:pt>
                <c:pt idx="618">
                  <c:v>29/08/2025</c:v>
                </c:pt>
                <c:pt idx="619">
                  <c:v>01/09/2025</c:v>
                </c:pt>
                <c:pt idx="620">
                  <c:v>03/09/2025</c:v>
                </c:pt>
                <c:pt idx="621">
                  <c:v>05/09/2025</c:v>
                </c:pt>
                <c:pt idx="622">
                  <c:v>10/09/2025</c:v>
                </c:pt>
                <c:pt idx="623">
                  <c:v>12/09/2025</c:v>
                </c:pt>
                <c:pt idx="624">
                  <c:v>17/09/2025</c:v>
                </c:pt>
                <c:pt idx="625">
                  <c:v>19/09/2025</c:v>
                </c:pt>
                <c:pt idx="626">
                  <c:v>22/09/2025</c:v>
                </c:pt>
                <c:pt idx="627">
                  <c:v>24/09/2025</c:v>
                </c:pt>
                <c:pt idx="628">
                  <c:v>26/09/2025</c:v>
                </c:pt>
                <c:pt idx="629">
                  <c:v>29/09/2025</c:v>
                </c:pt>
                <c:pt idx="630">
                  <c:v>01/10/2025</c:v>
                </c:pt>
                <c:pt idx="631">
                  <c:v>03/10/2025</c:v>
                </c:pt>
                <c:pt idx="632">
                  <c:v>06/10/2025</c:v>
                </c:pt>
                <c:pt idx="633">
                  <c:v>08/10/2025</c:v>
                </c:pt>
                <c:pt idx="634">
                  <c:v>13/10/2025</c:v>
                </c:pt>
                <c:pt idx="635">
                  <c:v>15/10/2025</c:v>
                </c:pt>
                <c:pt idx="636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Caudal!$F$8:$F$127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C87B-450E-AD09-BDB03205CA15}"/>
            </c:ext>
          </c:extLst>
        </c:ser>
        <c:ser>
          <c:idx val="19"/>
          <c:order val="19"/>
          <c:tx>
            <c:strRef>
              <c:f>Caudal!$Z$7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Caudal!$B$60:$B$702</c15:sqref>
                  </c15:fullRef>
                </c:ext>
              </c:extLst>
              <c:f>Caudal!$B$357:$B$702</c:f>
              <c:strCache>
                <c:ptCount val="340"/>
                <c:pt idx="0">
                  <c:v>08/05/2023</c:v>
                </c:pt>
                <c:pt idx="1">
                  <c:v>10/05/2023</c:v>
                </c:pt>
                <c:pt idx="2">
                  <c:v>12/05/2023</c:v>
                </c:pt>
                <c:pt idx="3">
                  <c:v>15/05/2023</c:v>
                </c:pt>
                <c:pt idx="4">
                  <c:v>17/05/2023</c:v>
                </c:pt>
                <c:pt idx="5">
                  <c:v>19/05/2023</c:v>
                </c:pt>
                <c:pt idx="6">
                  <c:v>22/05/2023</c:v>
                </c:pt>
                <c:pt idx="7">
                  <c:v>24/05/2023</c:v>
                </c:pt>
                <c:pt idx="8">
                  <c:v>26/05/2023</c:v>
                </c:pt>
                <c:pt idx="9">
                  <c:v>29/05/2023</c:v>
                </c:pt>
                <c:pt idx="10">
                  <c:v>31/05/2023</c:v>
                </c:pt>
                <c:pt idx="11">
                  <c:v>02/06/2023</c:v>
                </c:pt>
                <c:pt idx="12">
                  <c:v>05/06/2023</c:v>
                </c:pt>
                <c:pt idx="13">
                  <c:v>07/06/2023</c:v>
                </c:pt>
                <c:pt idx="14">
                  <c:v>08/06/2023</c:v>
                </c:pt>
                <c:pt idx="15">
                  <c:v>12/06/2023</c:v>
                </c:pt>
                <c:pt idx="16">
                  <c:v>14/06/2023</c:v>
                </c:pt>
                <c:pt idx="17">
                  <c:v>16/06/2023</c:v>
                </c:pt>
                <c:pt idx="18">
                  <c:v>19/06/2023</c:v>
                </c:pt>
                <c:pt idx="19">
                  <c:v>21/06/2023</c:v>
                </c:pt>
                <c:pt idx="20">
                  <c:v>23/06/2023</c:v>
                </c:pt>
                <c:pt idx="21">
                  <c:v>26/06/2023</c:v>
                </c:pt>
                <c:pt idx="22">
                  <c:v>28/06/2023</c:v>
                </c:pt>
                <c:pt idx="23">
                  <c:v>30/06/2023</c:v>
                </c:pt>
                <c:pt idx="24">
                  <c:v>03/07/2023</c:v>
                </c:pt>
                <c:pt idx="25">
                  <c:v>05/07/2023</c:v>
                </c:pt>
                <c:pt idx="26">
                  <c:v>07/07/2023</c:v>
                </c:pt>
                <c:pt idx="27">
                  <c:v>10/07/2023</c:v>
                </c:pt>
                <c:pt idx="28">
                  <c:v>12/07/2023</c:v>
                </c:pt>
                <c:pt idx="29">
                  <c:v>14/07/2023</c:v>
                </c:pt>
                <c:pt idx="30">
                  <c:v>17/07/2023</c:v>
                </c:pt>
                <c:pt idx="31">
                  <c:v>19/07/2023</c:v>
                </c:pt>
                <c:pt idx="32">
                  <c:v>21/07/2023</c:v>
                </c:pt>
                <c:pt idx="33">
                  <c:v>24/07/2023</c:v>
                </c:pt>
                <c:pt idx="34">
                  <c:v>26/07/2023</c:v>
                </c:pt>
                <c:pt idx="35">
                  <c:v>28/07/2023</c:v>
                </c:pt>
                <c:pt idx="36">
                  <c:v>31/07/2023</c:v>
                </c:pt>
                <c:pt idx="37">
                  <c:v>02/08/2023</c:v>
                </c:pt>
                <c:pt idx="38">
                  <c:v>04/08/2023</c:v>
                </c:pt>
                <c:pt idx="39">
                  <c:v>07/08/2023</c:v>
                </c:pt>
                <c:pt idx="40">
                  <c:v>09/08/2023</c:v>
                </c:pt>
                <c:pt idx="41">
                  <c:v>11/08/2023</c:v>
                </c:pt>
                <c:pt idx="42">
                  <c:v>16/08/2023</c:v>
                </c:pt>
                <c:pt idx="43">
                  <c:v>18/08/2023</c:v>
                </c:pt>
                <c:pt idx="44">
                  <c:v>21/08/2023</c:v>
                </c:pt>
                <c:pt idx="45">
                  <c:v>23/08/2023</c:v>
                </c:pt>
                <c:pt idx="46">
                  <c:v>25/08/2023</c:v>
                </c:pt>
                <c:pt idx="47">
                  <c:v>28/08/2023</c:v>
                </c:pt>
                <c:pt idx="48">
                  <c:v>30/08/2023</c:v>
                </c:pt>
                <c:pt idx="49">
                  <c:v>01/09/2023</c:v>
                </c:pt>
                <c:pt idx="50">
                  <c:v>04/09/2023</c:v>
                </c:pt>
                <c:pt idx="51">
                  <c:v>06/09/2023</c:v>
                </c:pt>
                <c:pt idx="52">
                  <c:v>08/09/2023</c:v>
                </c:pt>
                <c:pt idx="53">
                  <c:v>13/09/2023</c:v>
                </c:pt>
                <c:pt idx="54">
                  <c:v>15/09/2023</c:v>
                </c:pt>
                <c:pt idx="55">
                  <c:v>18/09/2023</c:v>
                </c:pt>
                <c:pt idx="56">
                  <c:v>20/09/2023</c:v>
                </c:pt>
                <c:pt idx="57">
                  <c:v>22/09/2023</c:v>
                </c:pt>
                <c:pt idx="58">
                  <c:v>25/09/2023</c:v>
                </c:pt>
                <c:pt idx="59">
                  <c:v>27/09/2023</c:v>
                </c:pt>
                <c:pt idx="60">
                  <c:v>29/09/2023</c:v>
                </c:pt>
                <c:pt idx="61">
                  <c:v>02/10/2023</c:v>
                </c:pt>
                <c:pt idx="62">
                  <c:v>04/10/2023</c:v>
                </c:pt>
                <c:pt idx="63">
                  <c:v>06/10/2023</c:v>
                </c:pt>
                <c:pt idx="64">
                  <c:v>09/10/2023</c:v>
                </c:pt>
                <c:pt idx="65">
                  <c:v>11/10/2023</c:v>
                </c:pt>
                <c:pt idx="66">
                  <c:v>16/10/2023</c:v>
                </c:pt>
                <c:pt idx="67">
                  <c:v>18/10/2023</c:v>
                </c:pt>
                <c:pt idx="68">
                  <c:v>20/10/2023</c:v>
                </c:pt>
                <c:pt idx="69">
                  <c:v>02/11/2023</c:v>
                </c:pt>
                <c:pt idx="70">
                  <c:v>03/11/2023</c:v>
                </c:pt>
                <c:pt idx="71">
                  <c:v>06/11/2023</c:v>
                </c:pt>
                <c:pt idx="72">
                  <c:v>08/11/2023</c:v>
                </c:pt>
                <c:pt idx="73">
                  <c:v>10/11/2023</c:v>
                </c:pt>
                <c:pt idx="74">
                  <c:v>13/11/2023</c:v>
                </c:pt>
                <c:pt idx="75">
                  <c:v>15/11/2023</c:v>
                </c:pt>
                <c:pt idx="76">
                  <c:v>17/11/2023</c:v>
                </c:pt>
                <c:pt idx="77">
                  <c:v>20/11/2023</c:v>
                </c:pt>
                <c:pt idx="78">
                  <c:v>22/11/2023</c:v>
                </c:pt>
                <c:pt idx="79">
                  <c:v>24/11/2023</c:v>
                </c:pt>
                <c:pt idx="80">
                  <c:v>27/11/2023</c:v>
                </c:pt>
                <c:pt idx="81">
                  <c:v>29/11/2023</c:v>
                </c:pt>
                <c:pt idx="82">
                  <c:v>01/12/2023</c:v>
                </c:pt>
                <c:pt idx="83">
                  <c:v>04/12/2023</c:v>
                </c:pt>
                <c:pt idx="84">
                  <c:v>05/12/2023</c:v>
                </c:pt>
                <c:pt idx="85">
                  <c:v>11/12/2023</c:v>
                </c:pt>
                <c:pt idx="86">
                  <c:v>13/12/2023</c:v>
                </c:pt>
                <c:pt idx="87">
                  <c:v>15/12/2023</c:v>
                </c:pt>
                <c:pt idx="88">
                  <c:v>18/12/2023</c:v>
                </c:pt>
                <c:pt idx="89">
                  <c:v>20/12/2023</c:v>
                </c:pt>
                <c:pt idx="90">
                  <c:v>22/12/2023</c:v>
                </c:pt>
                <c:pt idx="91">
                  <c:v>26/12/2023</c:v>
                </c:pt>
                <c:pt idx="92">
                  <c:v>27/12/2023</c:v>
                </c:pt>
                <c:pt idx="93">
                  <c:v>29/12/2023</c:v>
                </c:pt>
                <c:pt idx="94">
                  <c:v>26/01/2024</c:v>
                </c:pt>
                <c:pt idx="95">
                  <c:v>30/01/2024</c:v>
                </c:pt>
                <c:pt idx="96">
                  <c:v>31/01/2024</c:v>
                </c:pt>
                <c:pt idx="97">
                  <c:v>02/02/2024</c:v>
                </c:pt>
                <c:pt idx="98">
                  <c:v>05/02/2024</c:v>
                </c:pt>
                <c:pt idx="99">
                  <c:v>07/02/2024</c:v>
                </c:pt>
                <c:pt idx="100">
                  <c:v>09/02/2024</c:v>
                </c:pt>
                <c:pt idx="101">
                  <c:v>12/02/2024</c:v>
                </c:pt>
                <c:pt idx="102">
                  <c:v>14/02/2024</c:v>
                </c:pt>
                <c:pt idx="103">
                  <c:v>16/02/2024</c:v>
                </c:pt>
                <c:pt idx="104">
                  <c:v>20/02/2024</c:v>
                </c:pt>
                <c:pt idx="105">
                  <c:v>21/02/2024</c:v>
                </c:pt>
                <c:pt idx="106">
                  <c:v>23/02/2024</c:v>
                </c:pt>
                <c:pt idx="107">
                  <c:v>26/02/2024</c:v>
                </c:pt>
                <c:pt idx="108">
                  <c:v>28/02/2024</c:v>
                </c:pt>
                <c:pt idx="109">
                  <c:v>01/03/2024</c:v>
                </c:pt>
                <c:pt idx="110">
                  <c:v>04/03/2024</c:v>
                </c:pt>
                <c:pt idx="111">
                  <c:v>06/03/2024</c:v>
                </c:pt>
                <c:pt idx="112">
                  <c:v>08/03/2024</c:v>
                </c:pt>
                <c:pt idx="113">
                  <c:v>11/03/2024</c:v>
                </c:pt>
                <c:pt idx="114">
                  <c:v>13/03/2024</c:v>
                </c:pt>
                <c:pt idx="115">
                  <c:v>15/03/2024</c:v>
                </c:pt>
                <c:pt idx="116">
                  <c:v>20/03/2024</c:v>
                </c:pt>
                <c:pt idx="117">
                  <c:v>22/03/2024</c:v>
                </c:pt>
                <c:pt idx="118">
                  <c:v>25/03/2024</c:v>
                </c:pt>
                <c:pt idx="119">
                  <c:v>15/04/2024</c:v>
                </c:pt>
                <c:pt idx="120">
                  <c:v>17/04/2024</c:v>
                </c:pt>
                <c:pt idx="121">
                  <c:v>19/04/2024</c:v>
                </c:pt>
                <c:pt idx="122">
                  <c:v>22/04/2024</c:v>
                </c:pt>
                <c:pt idx="123">
                  <c:v>24/04/2024</c:v>
                </c:pt>
                <c:pt idx="124">
                  <c:v>26/04/2024</c:v>
                </c:pt>
                <c:pt idx="125">
                  <c:v>30/04/2024</c:v>
                </c:pt>
                <c:pt idx="126">
                  <c:v>02/05/2024</c:v>
                </c:pt>
                <c:pt idx="127">
                  <c:v>03/05/2024</c:v>
                </c:pt>
                <c:pt idx="128">
                  <c:v>06/05/2024</c:v>
                </c:pt>
                <c:pt idx="129">
                  <c:v>08/05/2024</c:v>
                </c:pt>
                <c:pt idx="130">
                  <c:v>10/05/2024</c:v>
                </c:pt>
                <c:pt idx="131">
                  <c:v>13/05/2024</c:v>
                </c:pt>
                <c:pt idx="132">
                  <c:v>15/05/2024</c:v>
                </c:pt>
                <c:pt idx="133">
                  <c:v>17/05/2024</c:v>
                </c:pt>
                <c:pt idx="134">
                  <c:v>20/05/2024</c:v>
                </c:pt>
                <c:pt idx="135">
                  <c:v>22/05/2024</c:v>
                </c:pt>
                <c:pt idx="136">
                  <c:v>24/05/2024</c:v>
                </c:pt>
                <c:pt idx="137">
                  <c:v>27/05/2024</c:v>
                </c:pt>
                <c:pt idx="138">
                  <c:v>29/05/2024</c:v>
                </c:pt>
                <c:pt idx="139">
                  <c:v>31/05/2024</c:v>
                </c:pt>
                <c:pt idx="140">
                  <c:v>03/06/2024</c:v>
                </c:pt>
                <c:pt idx="141">
                  <c:v>05/06/2024</c:v>
                </c:pt>
                <c:pt idx="142">
                  <c:v>07/06/2024</c:v>
                </c:pt>
                <c:pt idx="143">
                  <c:v>10/06/2024</c:v>
                </c:pt>
                <c:pt idx="144">
                  <c:v>12/06/2024</c:v>
                </c:pt>
                <c:pt idx="145">
                  <c:v>14/06/2024</c:v>
                </c:pt>
                <c:pt idx="146">
                  <c:v>17/06/2024</c:v>
                </c:pt>
                <c:pt idx="147">
                  <c:v>19/06/2024</c:v>
                </c:pt>
                <c:pt idx="148">
                  <c:v>21/06/2024</c:v>
                </c:pt>
                <c:pt idx="149">
                  <c:v>24/06/2024</c:v>
                </c:pt>
                <c:pt idx="150">
                  <c:v>26/06/2024</c:v>
                </c:pt>
                <c:pt idx="151">
                  <c:v>28/06/2024</c:v>
                </c:pt>
                <c:pt idx="152">
                  <c:v>01/07/2024</c:v>
                </c:pt>
                <c:pt idx="153">
                  <c:v>03/07/2024</c:v>
                </c:pt>
                <c:pt idx="154">
                  <c:v>05/07/2024</c:v>
                </c:pt>
                <c:pt idx="155">
                  <c:v>08/07/2024</c:v>
                </c:pt>
                <c:pt idx="156">
                  <c:v>10/07/2024</c:v>
                </c:pt>
                <c:pt idx="157">
                  <c:v>12/07/2024</c:v>
                </c:pt>
                <c:pt idx="158">
                  <c:v>15/07/2024</c:v>
                </c:pt>
                <c:pt idx="159">
                  <c:v>17/07/2024</c:v>
                </c:pt>
                <c:pt idx="160">
                  <c:v>19/07/2024</c:v>
                </c:pt>
                <c:pt idx="161">
                  <c:v>22/07/2024</c:v>
                </c:pt>
                <c:pt idx="162">
                  <c:v>24/07/2024</c:v>
                </c:pt>
                <c:pt idx="163">
                  <c:v>26/07/2024</c:v>
                </c:pt>
                <c:pt idx="164">
                  <c:v>29/07/2024</c:v>
                </c:pt>
                <c:pt idx="165">
                  <c:v>31/07/2024</c:v>
                </c:pt>
                <c:pt idx="166">
                  <c:v>02/08/2024</c:v>
                </c:pt>
                <c:pt idx="167">
                  <c:v>05/08/2024</c:v>
                </c:pt>
                <c:pt idx="168">
                  <c:v>07/08/2024</c:v>
                </c:pt>
                <c:pt idx="169">
                  <c:v>09/08/2024</c:v>
                </c:pt>
                <c:pt idx="170">
                  <c:v>12/08/2024</c:v>
                </c:pt>
                <c:pt idx="171">
                  <c:v>14/08/2024</c:v>
                </c:pt>
                <c:pt idx="172">
                  <c:v>16/08/2024</c:v>
                </c:pt>
                <c:pt idx="173">
                  <c:v>20/08/2024</c:v>
                </c:pt>
                <c:pt idx="174">
                  <c:v>21/08/2024</c:v>
                </c:pt>
                <c:pt idx="175">
                  <c:v>23/08/2024</c:v>
                </c:pt>
                <c:pt idx="176">
                  <c:v>26/08/2024</c:v>
                </c:pt>
                <c:pt idx="177">
                  <c:v>28/08/2024</c:v>
                </c:pt>
                <c:pt idx="178">
                  <c:v>30/08/2024</c:v>
                </c:pt>
                <c:pt idx="179">
                  <c:v>02/09/2024</c:v>
                </c:pt>
                <c:pt idx="180">
                  <c:v>04/09/2024</c:v>
                </c:pt>
                <c:pt idx="181">
                  <c:v>06/09/2024</c:v>
                </c:pt>
                <c:pt idx="182">
                  <c:v>11/09/2024</c:v>
                </c:pt>
                <c:pt idx="183">
                  <c:v>12/09/2024</c:v>
                </c:pt>
                <c:pt idx="184">
                  <c:v>13/09/2024</c:v>
                </c:pt>
                <c:pt idx="185">
                  <c:v>16/09/2024</c:v>
                </c:pt>
                <c:pt idx="186">
                  <c:v>18/09/2024</c:v>
                </c:pt>
                <c:pt idx="187">
                  <c:v>20/09/2024</c:v>
                </c:pt>
                <c:pt idx="188">
                  <c:v>23/09/2024</c:v>
                </c:pt>
                <c:pt idx="189">
                  <c:v>25/09/2024</c:v>
                </c:pt>
                <c:pt idx="190">
                  <c:v>30/09/2024</c:v>
                </c:pt>
                <c:pt idx="191">
                  <c:v>02/10/2024</c:v>
                </c:pt>
                <c:pt idx="192">
                  <c:v>04/10/2024</c:v>
                </c:pt>
                <c:pt idx="193">
                  <c:v>07/10/2024</c:v>
                </c:pt>
                <c:pt idx="194">
                  <c:v>11/10/2024</c:v>
                </c:pt>
                <c:pt idx="195">
                  <c:v>14/10/2024</c:v>
                </c:pt>
                <c:pt idx="196">
                  <c:v>16/10/2024</c:v>
                </c:pt>
                <c:pt idx="197">
                  <c:v>18/10/2024</c:v>
                </c:pt>
                <c:pt idx="198">
                  <c:v>21/10/2024</c:v>
                </c:pt>
                <c:pt idx="199">
                  <c:v>23/10/2024</c:v>
                </c:pt>
                <c:pt idx="200">
                  <c:v>25/10/2024</c:v>
                </c:pt>
                <c:pt idx="201">
                  <c:v>28/10/2024</c:v>
                </c:pt>
                <c:pt idx="202">
                  <c:v>30/10/2024</c:v>
                </c:pt>
                <c:pt idx="203">
                  <c:v>04/11/2024</c:v>
                </c:pt>
                <c:pt idx="204">
                  <c:v>06/11/2024</c:v>
                </c:pt>
                <c:pt idx="205">
                  <c:v>08/11/2024</c:v>
                </c:pt>
                <c:pt idx="206">
                  <c:v>11/11/2024</c:v>
                </c:pt>
                <c:pt idx="207">
                  <c:v>13/11/2024</c:v>
                </c:pt>
                <c:pt idx="208">
                  <c:v>18/11/2024</c:v>
                </c:pt>
                <c:pt idx="209">
                  <c:v>20/11/2024</c:v>
                </c:pt>
                <c:pt idx="210">
                  <c:v>22/11/2024</c:v>
                </c:pt>
                <c:pt idx="211">
                  <c:v>25/11/2024</c:v>
                </c:pt>
                <c:pt idx="212">
                  <c:v>27/11/2024</c:v>
                </c:pt>
                <c:pt idx="213">
                  <c:v>29/11/2024</c:v>
                </c:pt>
                <c:pt idx="214">
                  <c:v>02/12/2024</c:v>
                </c:pt>
                <c:pt idx="215">
                  <c:v>04/12/2024</c:v>
                </c:pt>
                <c:pt idx="216">
                  <c:v>11/12/2024</c:v>
                </c:pt>
                <c:pt idx="217">
                  <c:v>13/12/2024</c:v>
                </c:pt>
                <c:pt idx="218">
                  <c:v>16/12/2024</c:v>
                </c:pt>
                <c:pt idx="219">
                  <c:v>17/12/2024</c:v>
                </c:pt>
                <c:pt idx="220">
                  <c:v>20/12/2024</c:v>
                </c:pt>
                <c:pt idx="221">
                  <c:v>23/12/2024</c:v>
                </c:pt>
                <c:pt idx="222">
                  <c:v>27/12/2024</c:v>
                </c:pt>
                <c:pt idx="223">
                  <c:v>30/12/2024</c:v>
                </c:pt>
                <c:pt idx="224">
                  <c:v>03/01/2025</c:v>
                </c:pt>
                <c:pt idx="225">
                  <c:v>08/01/2025</c:v>
                </c:pt>
                <c:pt idx="226">
                  <c:v>10/01/2025</c:v>
                </c:pt>
                <c:pt idx="227">
                  <c:v>13/01/2025</c:v>
                </c:pt>
                <c:pt idx="228">
                  <c:v>15/01/2025</c:v>
                </c:pt>
                <c:pt idx="229">
                  <c:v>17/01/2025</c:v>
                </c:pt>
                <c:pt idx="230">
                  <c:v>20/01/2025</c:v>
                </c:pt>
                <c:pt idx="231">
                  <c:v>22/01/2025</c:v>
                </c:pt>
                <c:pt idx="232">
                  <c:v>24/01/2025</c:v>
                </c:pt>
                <c:pt idx="233">
                  <c:v>27/01/2025</c:v>
                </c:pt>
                <c:pt idx="234">
                  <c:v>29/01/2025</c:v>
                </c:pt>
                <c:pt idx="235">
                  <c:v>31/01/2025</c:v>
                </c:pt>
                <c:pt idx="236">
                  <c:v>03/02/2025</c:v>
                </c:pt>
                <c:pt idx="237">
                  <c:v>05/02/2025</c:v>
                </c:pt>
                <c:pt idx="238">
                  <c:v>07/02/2025</c:v>
                </c:pt>
                <c:pt idx="239">
                  <c:v>10/02/2025</c:v>
                </c:pt>
                <c:pt idx="240">
                  <c:v>12/02/2025</c:v>
                </c:pt>
                <c:pt idx="241">
                  <c:v>14/02/2025</c:v>
                </c:pt>
                <c:pt idx="242">
                  <c:v>17/02/2025</c:v>
                </c:pt>
                <c:pt idx="243">
                  <c:v>19/02/2025</c:v>
                </c:pt>
                <c:pt idx="244">
                  <c:v>21/02/2025</c:v>
                </c:pt>
                <c:pt idx="245">
                  <c:v>24/02/2025</c:v>
                </c:pt>
                <c:pt idx="246">
                  <c:v>26/02/2025</c:v>
                </c:pt>
                <c:pt idx="247">
                  <c:v>28/02/2025</c:v>
                </c:pt>
                <c:pt idx="248">
                  <c:v>04/03/2025</c:v>
                </c:pt>
                <c:pt idx="249">
                  <c:v>05/03/2025</c:v>
                </c:pt>
                <c:pt idx="250">
                  <c:v>07/03/2025</c:v>
                </c:pt>
                <c:pt idx="251">
                  <c:v>10/03/2025</c:v>
                </c:pt>
                <c:pt idx="252">
                  <c:v>12/03/2025</c:v>
                </c:pt>
                <c:pt idx="253">
                  <c:v>14/03/2025</c:v>
                </c:pt>
                <c:pt idx="254">
                  <c:v>17/03/2025</c:v>
                </c:pt>
                <c:pt idx="255">
                  <c:v>21/03/2025</c:v>
                </c:pt>
                <c:pt idx="256">
                  <c:v>24/03/2025</c:v>
                </c:pt>
                <c:pt idx="257">
                  <c:v>26/03/2025</c:v>
                </c:pt>
                <c:pt idx="258">
                  <c:v>28/03/2025</c:v>
                </c:pt>
                <c:pt idx="259">
                  <c:v>31/03/2025</c:v>
                </c:pt>
                <c:pt idx="260">
                  <c:v>02/04/2025</c:v>
                </c:pt>
                <c:pt idx="261">
                  <c:v>04/04/2025</c:v>
                </c:pt>
                <c:pt idx="262">
                  <c:v>07/04/2025</c:v>
                </c:pt>
                <c:pt idx="263">
                  <c:v>09/04/2025</c:v>
                </c:pt>
                <c:pt idx="264">
                  <c:v>11/04/2025</c:v>
                </c:pt>
                <c:pt idx="265">
                  <c:v>14/04/2025</c:v>
                </c:pt>
                <c:pt idx="266">
                  <c:v>16/04/2025</c:v>
                </c:pt>
                <c:pt idx="267">
                  <c:v>21/04/2025</c:v>
                </c:pt>
                <c:pt idx="268">
                  <c:v>23/04/2025</c:v>
                </c:pt>
                <c:pt idx="269">
                  <c:v>25/04/2025</c:v>
                </c:pt>
                <c:pt idx="270">
                  <c:v>28/04/2025</c:v>
                </c:pt>
                <c:pt idx="271">
                  <c:v>30/04/2025</c:v>
                </c:pt>
                <c:pt idx="272">
                  <c:v>02/05/2025</c:v>
                </c:pt>
                <c:pt idx="273">
                  <c:v>05/05/2025</c:v>
                </c:pt>
                <c:pt idx="274">
                  <c:v>07/05/2025</c:v>
                </c:pt>
                <c:pt idx="275">
                  <c:v>09/05/2025</c:v>
                </c:pt>
                <c:pt idx="276">
                  <c:v>12/05/2025</c:v>
                </c:pt>
                <c:pt idx="277">
                  <c:v>14/05/2025</c:v>
                </c:pt>
                <c:pt idx="278">
                  <c:v>16/05/2025</c:v>
                </c:pt>
                <c:pt idx="279">
                  <c:v>19/05/2025</c:v>
                </c:pt>
                <c:pt idx="280">
                  <c:v>21/05/2025</c:v>
                </c:pt>
                <c:pt idx="281">
                  <c:v>23/05/2025</c:v>
                </c:pt>
                <c:pt idx="282">
                  <c:v>26/05/2025</c:v>
                </c:pt>
                <c:pt idx="283">
                  <c:v>28/05/2025</c:v>
                </c:pt>
                <c:pt idx="284">
                  <c:v>30/05/2025</c:v>
                </c:pt>
                <c:pt idx="285">
                  <c:v>02/06/2025</c:v>
                </c:pt>
                <c:pt idx="286">
                  <c:v>04/06/2025</c:v>
                </c:pt>
                <c:pt idx="287">
                  <c:v>06/06/2025</c:v>
                </c:pt>
                <c:pt idx="288">
                  <c:v>11/06/2025</c:v>
                </c:pt>
                <c:pt idx="289">
                  <c:v>13/06/2025</c:v>
                </c:pt>
                <c:pt idx="290">
                  <c:v>16/06/2025</c:v>
                </c:pt>
                <c:pt idx="291">
                  <c:v>18/06/2025</c:v>
                </c:pt>
                <c:pt idx="292">
                  <c:v>20/06/2025</c:v>
                </c:pt>
                <c:pt idx="293">
                  <c:v>23/06/2025</c:v>
                </c:pt>
                <c:pt idx="294">
                  <c:v>25/06/2025</c:v>
                </c:pt>
                <c:pt idx="295">
                  <c:v>27/06/2025</c:v>
                </c:pt>
                <c:pt idx="296">
                  <c:v>30/06/2025</c:v>
                </c:pt>
                <c:pt idx="297">
                  <c:v>02/07/2025</c:v>
                </c:pt>
                <c:pt idx="298">
                  <c:v>04/07/2025</c:v>
                </c:pt>
                <c:pt idx="299">
                  <c:v>07/07/2025</c:v>
                </c:pt>
                <c:pt idx="300">
                  <c:v>09/07/2025</c:v>
                </c:pt>
                <c:pt idx="301">
                  <c:v>11/07/2025</c:v>
                </c:pt>
                <c:pt idx="302">
                  <c:v>14/07/2025</c:v>
                </c:pt>
                <c:pt idx="303">
                  <c:v>16/07/2025</c:v>
                </c:pt>
                <c:pt idx="304">
                  <c:v>18/07/2025</c:v>
                </c:pt>
                <c:pt idx="305">
                  <c:v>21/07/2025</c:v>
                </c:pt>
                <c:pt idx="306">
                  <c:v>23/07/2025</c:v>
                </c:pt>
                <c:pt idx="307">
                  <c:v>25/07/2025</c:v>
                </c:pt>
                <c:pt idx="308">
                  <c:v>28/07/2025</c:v>
                </c:pt>
                <c:pt idx="309">
                  <c:v>30/07/2025</c:v>
                </c:pt>
                <c:pt idx="310">
                  <c:v>01/08/2025</c:v>
                </c:pt>
                <c:pt idx="311">
                  <c:v>04/08/2025</c:v>
                </c:pt>
                <c:pt idx="312">
                  <c:v>06/08/2025</c:v>
                </c:pt>
                <c:pt idx="313">
                  <c:v>08/08/2025</c:v>
                </c:pt>
                <c:pt idx="314">
                  <c:v>11/08/2025</c:v>
                </c:pt>
                <c:pt idx="315">
                  <c:v>13/08/2025</c:v>
                </c:pt>
                <c:pt idx="316">
                  <c:v>18/08/2025</c:v>
                </c:pt>
                <c:pt idx="317">
                  <c:v>20/08/2025</c:v>
                </c:pt>
                <c:pt idx="318">
                  <c:v>22/08/2025</c:v>
                </c:pt>
                <c:pt idx="319">
                  <c:v>25/08/2025</c:v>
                </c:pt>
                <c:pt idx="320">
                  <c:v>27/08/2025</c:v>
                </c:pt>
                <c:pt idx="321">
                  <c:v>29/08/2025</c:v>
                </c:pt>
                <c:pt idx="322">
                  <c:v>01/09/2025</c:v>
                </c:pt>
                <c:pt idx="323">
                  <c:v>03/09/2025</c:v>
                </c:pt>
                <c:pt idx="324">
                  <c:v>05/09/2025</c:v>
                </c:pt>
                <c:pt idx="325">
                  <c:v>10/09/2025</c:v>
                </c:pt>
                <c:pt idx="326">
                  <c:v>12/09/2025</c:v>
                </c:pt>
                <c:pt idx="327">
                  <c:v>17/09/2025</c:v>
                </c:pt>
                <c:pt idx="328">
                  <c:v>19/09/2025</c:v>
                </c:pt>
                <c:pt idx="329">
                  <c:v>22/09/2025</c:v>
                </c:pt>
                <c:pt idx="330">
                  <c:v>24/09/2025</c:v>
                </c:pt>
                <c:pt idx="331">
                  <c:v>26/09/2025</c:v>
                </c:pt>
                <c:pt idx="332">
                  <c:v>29/09/2025</c:v>
                </c:pt>
                <c:pt idx="333">
                  <c:v>01/10/2025</c:v>
                </c:pt>
                <c:pt idx="334">
                  <c:v>03/10/2025</c:v>
                </c:pt>
                <c:pt idx="335">
                  <c:v>06/10/2025</c:v>
                </c:pt>
                <c:pt idx="336">
                  <c:v>08/10/2025</c:v>
                </c:pt>
                <c:pt idx="337">
                  <c:v>13/10/2025</c:v>
                </c:pt>
                <c:pt idx="338">
                  <c:v>15/10/2025</c:v>
                </c:pt>
                <c:pt idx="339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Caudal!$Z$60:$Z$702</c15:sqref>
                  </c15:fullRef>
                </c:ext>
              </c:extLst>
              <c:f>Caudal!$Z$357:$Z$702</c:f>
              <c:numCache>
                <c:formatCode>0.00</c:formatCode>
                <c:ptCount val="340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30">
                  <c:v>0</c:v>
                </c:pt>
                <c:pt idx="33">
                  <c:v>0</c:v>
                </c:pt>
                <c:pt idx="36">
                  <c:v>0</c:v>
                </c:pt>
                <c:pt idx="39">
                  <c:v>0</c:v>
                </c:pt>
                <c:pt idx="42">
                  <c:v>0</c:v>
                </c:pt>
                <c:pt idx="44">
                  <c:v>0</c:v>
                </c:pt>
                <c:pt idx="47">
                  <c:v>0</c:v>
                </c:pt>
                <c:pt idx="50">
                  <c:v>0</c:v>
                </c:pt>
                <c:pt idx="53">
                  <c:v>0</c:v>
                </c:pt>
                <c:pt idx="55">
                  <c:v>0</c:v>
                </c:pt>
                <c:pt idx="58">
                  <c:v>0</c:v>
                </c:pt>
                <c:pt idx="61">
                  <c:v>0</c:v>
                </c:pt>
                <c:pt idx="64">
                  <c:v>0</c:v>
                </c:pt>
                <c:pt idx="66">
                  <c:v>0</c:v>
                </c:pt>
                <c:pt idx="69">
                  <c:v>0</c:v>
                </c:pt>
                <c:pt idx="71">
                  <c:v>0</c:v>
                </c:pt>
                <c:pt idx="74">
                  <c:v>0</c:v>
                </c:pt>
                <c:pt idx="77">
                  <c:v>0</c:v>
                </c:pt>
                <c:pt idx="80">
                  <c:v>0</c:v>
                </c:pt>
                <c:pt idx="83">
                  <c:v>0</c:v>
                </c:pt>
                <c:pt idx="85">
                  <c:v>0</c:v>
                </c:pt>
                <c:pt idx="88">
                  <c:v>0</c:v>
                </c:pt>
                <c:pt idx="91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3.99</c:v>
                </c:pt>
                <c:pt idx="119">
                  <c:v>2.5499999999999998</c:v>
                </c:pt>
                <c:pt idx="120">
                  <c:v>0</c:v>
                </c:pt>
                <c:pt idx="121">
                  <c:v>9.64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7B-450E-AD09-BDB03205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048"/>
        <c:axId val="794558560"/>
      </c:lineChart>
      <c:catAx>
        <c:axId val="7945640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58560"/>
        <c:crosses val="autoZero"/>
        <c:auto val="0"/>
        <c:lblAlgn val="ctr"/>
        <c:lblOffset val="10"/>
        <c:noMultiLvlLbl val="0"/>
      </c:catAx>
      <c:valAx>
        <c:axId val="794558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/>
                  <a:t>l/s</a:t>
                </a:r>
              </a:p>
            </c:rich>
          </c:tx>
          <c:layout>
            <c:manualLayout>
              <c:xMode val="edge"/>
              <c:yMode val="edge"/>
              <c:x val="7.789374087749007E-2"/>
              <c:y val="9.5087339152488501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048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846211375105474"/>
          <c:y val="8.4430580661331456E-3"/>
          <c:w val="0.40153789456842121"/>
          <c:h val="0.21955756122228895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nitratos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206450915186413E-2"/>
          <c:y val="0.20832837332580492"/>
          <c:w val="0.84318288523955531"/>
          <c:h val="0.63475459766124487"/>
        </c:manualLayout>
      </c:layout>
      <c:lineChart>
        <c:grouping val="standard"/>
        <c:varyColors val="0"/>
        <c:ser>
          <c:idx val="0"/>
          <c:order val="0"/>
          <c:tx>
            <c:strRef>
              <c:f>Nitratos!$C$7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Nitratos!$C$80:$C$705</c15:sqref>
                  </c15:fullRef>
                </c:ext>
              </c:extLst>
              <c:f>(Nitratos!$C$273:$C$277,Nitratos!$C$383:$C$705)</c:f>
              <c:numCache>
                <c:formatCode>0.00</c:formatCode>
                <c:ptCount val="3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Nitratos!$D$7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Nitratos!$D$80:$D$705</c15:sqref>
                  </c15:fullRef>
                </c:ext>
              </c:extLst>
              <c:f>(Nitratos!$D$273:$D$277,Nitratos!$D$383:$D$705)</c:f>
              <c:numCache>
                <c:formatCode>0.00</c:formatCode>
                <c:ptCount val="325"/>
                <c:pt idx="0">
                  <c:v>106.48</c:v>
                </c:pt>
                <c:pt idx="1">
                  <c:v>122.1</c:v>
                </c:pt>
                <c:pt idx="2">
                  <c:v>104.94</c:v>
                </c:pt>
                <c:pt idx="3">
                  <c:v>109.71</c:v>
                </c:pt>
                <c:pt idx="4">
                  <c:v>115.94</c:v>
                </c:pt>
                <c:pt idx="5">
                  <c:v>119.46</c:v>
                </c:pt>
                <c:pt idx="6">
                  <c:v>108.46</c:v>
                </c:pt>
                <c:pt idx="7">
                  <c:v>80.08</c:v>
                </c:pt>
                <c:pt idx="8">
                  <c:v>116.64</c:v>
                </c:pt>
                <c:pt idx="9">
                  <c:v>122.64</c:v>
                </c:pt>
                <c:pt idx="10">
                  <c:v>122.4</c:v>
                </c:pt>
                <c:pt idx="11">
                  <c:v>91.52</c:v>
                </c:pt>
                <c:pt idx="12">
                  <c:v>140.63999999999999</c:v>
                </c:pt>
                <c:pt idx="13">
                  <c:v>131.78</c:v>
                </c:pt>
                <c:pt idx="14">
                  <c:v>136.08000000000001</c:v>
                </c:pt>
                <c:pt idx="15">
                  <c:v>94.08</c:v>
                </c:pt>
                <c:pt idx="16">
                  <c:v>144.24</c:v>
                </c:pt>
                <c:pt idx="17">
                  <c:v>99.66</c:v>
                </c:pt>
                <c:pt idx="18">
                  <c:v>110.88</c:v>
                </c:pt>
                <c:pt idx="19">
                  <c:v>126.5</c:v>
                </c:pt>
                <c:pt idx="20">
                  <c:v>117.12</c:v>
                </c:pt>
                <c:pt idx="21">
                  <c:v>130.08000000000001</c:v>
                </c:pt>
                <c:pt idx="22">
                  <c:v>105.6</c:v>
                </c:pt>
                <c:pt idx="23">
                  <c:v>103.44</c:v>
                </c:pt>
                <c:pt idx="24">
                  <c:v>95.7</c:v>
                </c:pt>
                <c:pt idx="25">
                  <c:v>117.48</c:v>
                </c:pt>
                <c:pt idx="26">
                  <c:v>113.52</c:v>
                </c:pt>
                <c:pt idx="27">
                  <c:v>113.36</c:v>
                </c:pt>
                <c:pt idx="28">
                  <c:v>98.78</c:v>
                </c:pt>
                <c:pt idx="29">
                  <c:v>149.6</c:v>
                </c:pt>
                <c:pt idx="30">
                  <c:v>96.6</c:v>
                </c:pt>
                <c:pt idx="31">
                  <c:v>79.59</c:v>
                </c:pt>
                <c:pt idx="32">
                  <c:v>125.16</c:v>
                </c:pt>
                <c:pt idx="33">
                  <c:v>86.73</c:v>
                </c:pt>
                <c:pt idx="34">
                  <c:v>115.7</c:v>
                </c:pt>
                <c:pt idx="35">
                  <c:v>55.88</c:v>
                </c:pt>
                <c:pt idx="36">
                  <c:v>88.515000000000001</c:v>
                </c:pt>
                <c:pt idx="37">
                  <c:v>125.16</c:v>
                </c:pt>
                <c:pt idx="38">
                  <c:v>104.16</c:v>
                </c:pt>
                <c:pt idx="39">
                  <c:v>138.72</c:v>
                </c:pt>
                <c:pt idx="40">
                  <c:v>95.13</c:v>
                </c:pt>
                <c:pt idx="41">
                  <c:v>103.11</c:v>
                </c:pt>
                <c:pt idx="42">
                  <c:v>125.58</c:v>
                </c:pt>
                <c:pt idx="43">
                  <c:v>107.52</c:v>
                </c:pt>
                <c:pt idx="44">
                  <c:v>115.5</c:v>
                </c:pt>
                <c:pt idx="45">
                  <c:v>95.55</c:v>
                </c:pt>
                <c:pt idx="46">
                  <c:v>149.31</c:v>
                </c:pt>
                <c:pt idx="47">
                  <c:v>133.35</c:v>
                </c:pt>
                <c:pt idx="48">
                  <c:v>139.65</c:v>
                </c:pt>
                <c:pt idx="49">
                  <c:v>156.87</c:v>
                </c:pt>
                <c:pt idx="50">
                  <c:v>123.06</c:v>
                </c:pt>
                <c:pt idx="51">
                  <c:v>102.48</c:v>
                </c:pt>
                <c:pt idx="52">
                  <c:v>116.82</c:v>
                </c:pt>
                <c:pt idx="53">
                  <c:v>131.88</c:v>
                </c:pt>
                <c:pt idx="54">
                  <c:v>130.19999999999999</c:v>
                </c:pt>
                <c:pt idx="55">
                  <c:v>126</c:v>
                </c:pt>
                <c:pt idx="56">
                  <c:v>123.48</c:v>
                </c:pt>
                <c:pt idx="57">
                  <c:v>92.19</c:v>
                </c:pt>
                <c:pt idx="58">
                  <c:v>139.22999999999999</c:v>
                </c:pt>
                <c:pt idx="59">
                  <c:v>125.37</c:v>
                </c:pt>
                <c:pt idx="60">
                  <c:v>124.74</c:v>
                </c:pt>
                <c:pt idx="61">
                  <c:v>120.75</c:v>
                </c:pt>
                <c:pt idx="62">
                  <c:v>125.58</c:v>
                </c:pt>
                <c:pt idx="63">
                  <c:v>162.75</c:v>
                </c:pt>
                <c:pt idx="64">
                  <c:v>149.94</c:v>
                </c:pt>
                <c:pt idx="65">
                  <c:v>126.21</c:v>
                </c:pt>
                <c:pt idx="66">
                  <c:v>120.75</c:v>
                </c:pt>
                <c:pt idx="67">
                  <c:v>106.26</c:v>
                </c:pt>
                <c:pt idx="68">
                  <c:v>148.88999999999999</c:v>
                </c:pt>
                <c:pt idx="69">
                  <c:v>140.69999999999999</c:v>
                </c:pt>
                <c:pt idx="70">
                  <c:v>121.59</c:v>
                </c:pt>
                <c:pt idx="71">
                  <c:v>116.97</c:v>
                </c:pt>
                <c:pt idx="72">
                  <c:v>115.5</c:v>
                </c:pt>
                <c:pt idx="73">
                  <c:v>98.91</c:v>
                </c:pt>
                <c:pt idx="74">
                  <c:v>124.11</c:v>
                </c:pt>
                <c:pt idx="75">
                  <c:v>126</c:v>
                </c:pt>
                <c:pt idx="76">
                  <c:v>162.75</c:v>
                </c:pt>
                <c:pt idx="77">
                  <c:v>147.63</c:v>
                </c:pt>
                <c:pt idx="78">
                  <c:v>113.61</c:v>
                </c:pt>
                <c:pt idx="79">
                  <c:v>99.75</c:v>
                </c:pt>
                <c:pt idx="80">
                  <c:v>114.4</c:v>
                </c:pt>
                <c:pt idx="81">
                  <c:v>119.49</c:v>
                </c:pt>
                <c:pt idx="82">
                  <c:v>119.49</c:v>
                </c:pt>
                <c:pt idx="83">
                  <c:v>173.67</c:v>
                </c:pt>
                <c:pt idx="84">
                  <c:v>118.23</c:v>
                </c:pt>
                <c:pt idx="85">
                  <c:v>104.16</c:v>
                </c:pt>
                <c:pt idx="86">
                  <c:v>107.1</c:v>
                </c:pt>
                <c:pt idx="87">
                  <c:v>131.04</c:v>
                </c:pt>
                <c:pt idx="88">
                  <c:v>122.01</c:v>
                </c:pt>
                <c:pt idx="89">
                  <c:v>127.89</c:v>
                </c:pt>
                <c:pt idx="90">
                  <c:v>137.13</c:v>
                </c:pt>
                <c:pt idx="91">
                  <c:v>126.63</c:v>
                </c:pt>
                <c:pt idx="92">
                  <c:v>136.08000000000001</c:v>
                </c:pt>
                <c:pt idx="93">
                  <c:v>106.05</c:v>
                </c:pt>
                <c:pt idx="94">
                  <c:v>110.04</c:v>
                </c:pt>
                <c:pt idx="95">
                  <c:v>150.36000000000001</c:v>
                </c:pt>
                <c:pt idx="96">
                  <c:v>107.94</c:v>
                </c:pt>
                <c:pt idx="97">
                  <c:v>111.3</c:v>
                </c:pt>
                <c:pt idx="98">
                  <c:v>109.2</c:v>
                </c:pt>
                <c:pt idx="99">
                  <c:v>106.26</c:v>
                </c:pt>
                <c:pt idx="100">
                  <c:v>101.64</c:v>
                </c:pt>
                <c:pt idx="101">
                  <c:v>133.56</c:v>
                </c:pt>
                <c:pt idx="102">
                  <c:v>119.28</c:v>
                </c:pt>
                <c:pt idx="103">
                  <c:v>84</c:v>
                </c:pt>
                <c:pt idx="104">
                  <c:v>116</c:v>
                </c:pt>
                <c:pt idx="105">
                  <c:v>43.8</c:v>
                </c:pt>
                <c:pt idx="106">
                  <c:v>104</c:v>
                </c:pt>
                <c:pt idx="107">
                  <c:v>89.9</c:v>
                </c:pt>
                <c:pt idx="108">
                  <c:v>92.1</c:v>
                </c:pt>
                <c:pt idx="109">
                  <c:v>99.2</c:v>
                </c:pt>
                <c:pt idx="110">
                  <c:v>89.9</c:v>
                </c:pt>
                <c:pt idx="111">
                  <c:v>72.2</c:v>
                </c:pt>
                <c:pt idx="112">
                  <c:v>85.5</c:v>
                </c:pt>
                <c:pt idx="113">
                  <c:v>85.5</c:v>
                </c:pt>
                <c:pt idx="114">
                  <c:v>75.7</c:v>
                </c:pt>
                <c:pt idx="115">
                  <c:v>72.599999999999994</c:v>
                </c:pt>
                <c:pt idx="116">
                  <c:v>85.9</c:v>
                </c:pt>
                <c:pt idx="117">
                  <c:v>68.599999999999994</c:v>
                </c:pt>
                <c:pt idx="118">
                  <c:v>86.4</c:v>
                </c:pt>
                <c:pt idx="119">
                  <c:v>133</c:v>
                </c:pt>
                <c:pt idx="120">
                  <c:v>109</c:v>
                </c:pt>
                <c:pt idx="121">
                  <c:v>93</c:v>
                </c:pt>
                <c:pt idx="122">
                  <c:v>102</c:v>
                </c:pt>
                <c:pt idx="123">
                  <c:v>82.4</c:v>
                </c:pt>
                <c:pt idx="124">
                  <c:v>81.099999999999994</c:v>
                </c:pt>
                <c:pt idx="125">
                  <c:v>110</c:v>
                </c:pt>
                <c:pt idx="126">
                  <c:v>81.900000000000006</c:v>
                </c:pt>
                <c:pt idx="127">
                  <c:v>135</c:v>
                </c:pt>
                <c:pt idx="128">
                  <c:v>93</c:v>
                </c:pt>
                <c:pt idx="129">
                  <c:v>74.400000000000006</c:v>
                </c:pt>
                <c:pt idx="130">
                  <c:v>85</c:v>
                </c:pt>
                <c:pt idx="131">
                  <c:v>97</c:v>
                </c:pt>
                <c:pt idx="132">
                  <c:v>126</c:v>
                </c:pt>
                <c:pt idx="133">
                  <c:v>107</c:v>
                </c:pt>
                <c:pt idx="134">
                  <c:v>130</c:v>
                </c:pt>
                <c:pt idx="135">
                  <c:v>115</c:v>
                </c:pt>
                <c:pt idx="136">
                  <c:v>105</c:v>
                </c:pt>
                <c:pt idx="137">
                  <c:v>100</c:v>
                </c:pt>
                <c:pt idx="138">
                  <c:v>109</c:v>
                </c:pt>
                <c:pt idx="139">
                  <c:v>107</c:v>
                </c:pt>
                <c:pt idx="140">
                  <c:v>82.4</c:v>
                </c:pt>
                <c:pt idx="141">
                  <c:v>124</c:v>
                </c:pt>
                <c:pt idx="142">
                  <c:v>151</c:v>
                </c:pt>
                <c:pt idx="143">
                  <c:v>97.4</c:v>
                </c:pt>
                <c:pt idx="144">
                  <c:v>95.7</c:v>
                </c:pt>
                <c:pt idx="145">
                  <c:v>90.4</c:v>
                </c:pt>
                <c:pt idx="146">
                  <c:v>95.7</c:v>
                </c:pt>
                <c:pt idx="147">
                  <c:v>100</c:v>
                </c:pt>
                <c:pt idx="148">
                  <c:v>89.9</c:v>
                </c:pt>
                <c:pt idx="149">
                  <c:v>134</c:v>
                </c:pt>
                <c:pt idx="150">
                  <c:v>103</c:v>
                </c:pt>
                <c:pt idx="151">
                  <c:v>89.5</c:v>
                </c:pt>
                <c:pt idx="152">
                  <c:v>102</c:v>
                </c:pt>
                <c:pt idx="153">
                  <c:v>129</c:v>
                </c:pt>
                <c:pt idx="154">
                  <c:v>126</c:v>
                </c:pt>
                <c:pt idx="155">
                  <c:v>142</c:v>
                </c:pt>
                <c:pt idx="156">
                  <c:v>153</c:v>
                </c:pt>
                <c:pt idx="157">
                  <c:v>133</c:v>
                </c:pt>
                <c:pt idx="158">
                  <c:v>137</c:v>
                </c:pt>
                <c:pt idx="159">
                  <c:v>120</c:v>
                </c:pt>
                <c:pt idx="160">
                  <c:v>115</c:v>
                </c:pt>
                <c:pt idx="161">
                  <c:v>91.7</c:v>
                </c:pt>
                <c:pt idx="162">
                  <c:v>100</c:v>
                </c:pt>
                <c:pt idx="163">
                  <c:v>90.4</c:v>
                </c:pt>
                <c:pt idx="164">
                  <c:v>90.4</c:v>
                </c:pt>
                <c:pt idx="165">
                  <c:v>120</c:v>
                </c:pt>
                <c:pt idx="166">
                  <c:v>90.4</c:v>
                </c:pt>
                <c:pt idx="167">
                  <c:v>89.5</c:v>
                </c:pt>
                <c:pt idx="168">
                  <c:v>98.3</c:v>
                </c:pt>
                <c:pt idx="169">
                  <c:v>92.6</c:v>
                </c:pt>
                <c:pt idx="170">
                  <c:v>87.3</c:v>
                </c:pt>
                <c:pt idx="171">
                  <c:v>88.1</c:v>
                </c:pt>
                <c:pt idx="172">
                  <c:v>89.5</c:v>
                </c:pt>
                <c:pt idx="173">
                  <c:v>121</c:v>
                </c:pt>
                <c:pt idx="174">
                  <c:v>92.1</c:v>
                </c:pt>
                <c:pt idx="175">
                  <c:v>135</c:v>
                </c:pt>
                <c:pt idx="176">
                  <c:v>113</c:v>
                </c:pt>
                <c:pt idx="177">
                  <c:v>152</c:v>
                </c:pt>
                <c:pt idx="178">
                  <c:v>129</c:v>
                </c:pt>
                <c:pt idx="179">
                  <c:v>125</c:v>
                </c:pt>
                <c:pt idx="180">
                  <c:v>137</c:v>
                </c:pt>
                <c:pt idx="181">
                  <c:v>108</c:v>
                </c:pt>
                <c:pt idx="182">
                  <c:v>142</c:v>
                </c:pt>
                <c:pt idx="183">
                  <c:v>94.3</c:v>
                </c:pt>
                <c:pt idx="184">
                  <c:v>89.9</c:v>
                </c:pt>
                <c:pt idx="185">
                  <c:v>122</c:v>
                </c:pt>
                <c:pt idx="186">
                  <c:v>143</c:v>
                </c:pt>
                <c:pt idx="187">
                  <c:v>81.5</c:v>
                </c:pt>
                <c:pt idx="188">
                  <c:v>99.2</c:v>
                </c:pt>
                <c:pt idx="189">
                  <c:v>109</c:v>
                </c:pt>
                <c:pt idx="190">
                  <c:v>104</c:v>
                </c:pt>
                <c:pt idx="191">
                  <c:v>92.6</c:v>
                </c:pt>
                <c:pt idx="192">
                  <c:v>89.9</c:v>
                </c:pt>
                <c:pt idx="193">
                  <c:v>109</c:v>
                </c:pt>
                <c:pt idx="194">
                  <c:v>78.8</c:v>
                </c:pt>
                <c:pt idx="195">
                  <c:v>117</c:v>
                </c:pt>
                <c:pt idx="196">
                  <c:v>125</c:v>
                </c:pt>
                <c:pt idx="197">
                  <c:v>79.3</c:v>
                </c:pt>
                <c:pt idx="198">
                  <c:v>98.3</c:v>
                </c:pt>
                <c:pt idx="199">
                  <c:v>167</c:v>
                </c:pt>
                <c:pt idx="200">
                  <c:v>116</c:v>
                </c:pt>
                <c:pt idx="201">
                  <c:v>85.5</c:v>
                </c:pt>
                <c:pt idx="202">
                  <c:v>189</c:v>
                </c:pt>
                <c:pt idx="203">
                  <c:v>93.5</c:v>
                </c:pt>
                <c:pt idx="204">
                  <c:v>132</c:v>
                </c:pt>
                <c:pt idx="205">
                  <c:v>139</c:v>
                </c:pt>
                <c:pt idx="206">
                  <c:v>89.9</c:v>
                </c:pt>
                <c:pt idx="207">
                  <c:v>84.2</c:v>
                </c:pt>
                <c:pt idx="208">
                  <c:v>184</c:v>
                </c:pt>
                <c:pt idx="209">
                  <c:v>93.9</c:v>
                </c:pt>
                <c:pt idx="210">
                  <c:v>123</c:v>
                </c:pt>
                <c:pt idx="211">
                  <c:v>175</c:v>
                </c:pt>
                <c:pt idx="212">
                  <c:v>85</c:v>
                </c:pt>
                <c:pt idx="213">
                  <c:v>114</c:v>
                </c:pt>
                <c:pt idx="214">
                  <c:v>75.3</c:v>
                </c:pt>
                <c:pt idx="215">
                  <c:v>124</c:v>
                </c:pt>
                <c:pt idx="216">
                  <c:v>95.2</c:v>
                </c:pt>
                <c:pt idx="217">
                  <c:v>85</c:v>
                </c:pt>
                <c:pt idx="218">
                  <c:v>84.2</c:v>
                </c:pt>
                <c:pt idx="219">
                  <c:v>113</c:v>
                </c:pt>
                <c:pt idx="220">
                  <c:v>127</c:v>
                </c:pt>
                <c:pt idx="221">
                  <c:v>129</c:v>
                </c:pt>
                <c:pt idx="222">
                  <c:v>94.3</c:v>
                </c:pt>
                <c:pt idx="223">
                  <c:v>70.400000000000006</c:v>
                </c:pt>
                <c:pt idx="224">
                  <c:v>97</c:v>
                </c:pt>
                <c:pt idx="225">
                  <c:v>119</c:v>
                </c:pt>
                <c:pt idx="226">
                  <c:v>130</c:v>
                </c:pt>
                <c:pt idx="227">
                  <c:v>85.5</c:v>
                </c:pt>
                <c:pt idx="228">
                  <c:v>87.7</c:v>
                </c:pt>
                <c:pt idx="229">
                  <c:v>97.9</c:v>
                </c:pt>
                <c:pt idx="230">
                  <c:v>114</c:v>
                </c:pt>
                <c:pt idx="231">
                  <c:v>88.6</c:v>
                </c:pt>
                <c:pt idx="232">
                  <c:v>90.8</c:v>
                </c:pt>
                <c:pt idx="233">
                  <c:v>109</c:v>
                </c:pt>
                <c:pt idx="234">
                  <c:v>121</c:v>
                </c:pt>
                <c:pt idx="235">
                  <c:v>62.4</c:v>
                </c:pt>
                <c:pt idx="236">
                  <c:v>154</c:v>
                </c:pt>
                <c:pt idx="237">
                  <c:v>85</c:v>
                </c:pt>
                <c:pt idx="238">
                  <c:v>89.5</c:v>
                </c:pt>
                <c:pt idx="239">
                  <c:v>86.8</c:v>
                </c:pt>
                <c:pt idx="240">
                  <c:v>88.6</c:v>
                </c:pt>
                <c:pt idx="241">
                  <c:v>104</c:v>
                </c:pt>
                <c:pt idx="242">
                  <c:v>115</c:v>
                </c:pt>
                <c:pt idx="243">
                  <c:v>125</c:v>
                </c:pt>
                <c:pt idx="244">
                  <c:v>141</c:v>
                </c:pt>
                <c:pt idx="245">
                  <c:v>110</c:v>
                </c:pt>
                <c:pt idx="246">
                  <c:v>78.8</c:v>
                </c:pt>
                <c:pt idx="247">
                  <c:v>120</c:v>
                </c:pt>
                <c:pt idx="248">
                  <c:v>93</c:v>
                </c:pt>
                <c:pt idx="249">
                  <c:v>142</c:v>
                </c:pt>
                <c:pt idx="250">
                  <c:v>124</c:v>
                </c:pt>
                <c:pt idx="251">
                  <c:v>128</c:v>
                </c:pt>
                <c:pt idx="252">
                  <c:v>142</c:v>
                </c:pt>
                <c:pt idx="253">
                  <c:v>104</c:v>
                </c:pt>
                <c:pt idx="254">
                  <c:v>128</c:v>
                </c:pt>
                <c:pt idx="255">
                  <c:v>104</c:v>
                </c:pt>
                <c:pt idx="256">
                  <c:v>75.7</c:v>
                </c:pt>
                <c:pt idx="257">
                  <c:v>86.8</c:v>
                </c:pt>
                <c:pt idx="258">
                  <c:v>107</c:v>
                </c:pt>
                <c:pt idx="259">
                  <c:v>96.1</c:v>
                </c:pt>
                <c:pt idx="260">
                  <c:v>118</c:v>
                </c:pt>
                <c:pt idx="261">
                  <c:v>79.3</c:v>
                </c:pt>
                <c:pt idx="262">
                  <c:v>99.2</c:v>
                </c:pt>
                <c:pt idx="263">
                  <c:v>87.3</c:v>
                </c:pt>
                <c:pt idx="264">
                  <c:v>91.2</c:v>
                </c:pt>
                <c:pt idx="265">
                  <c:v>140</c:v>
                </c:pt>
                <c:pt idx="266">
                  <c:v>117</c:v>
                </c:pt>
                <c:pt idx="267">
                  <c:v>85</c:v>
                </c:pt>
                <c:pt idx="268">
                  <c:v>97</c:v>
                </c:pt>
                <c:pt idx="269">
                  <c:v>86.8</c:v>
                </c:pt>
                <c:pt idx="270">
                  <c:v>109</c:v>
                </c:pt>
                <c:pt idx="271">
                  <c:v>91.7</c:v>
                </c:pt>
                <c:pt idx="272">
                  <c:v>86.8</c:v>
                </c:pt>
                <c:pt idx="273">
                  <c:v>96.1</c:v>
                </c:pt>
                <c:pt idx="274">
                  <c:v>114</c:v>
                </c:pt>
                <c:pt idx="275">
                  <c:v>81.900000000000006</c:v>
                </c:pt>
                <c:pt idx="276">
                  <c:v>90.4</c:v>
                </c:pt>
                <c:pt idx="277">
                  <c:v>99.2</c:v>
                </c:pt>
                <c:pt idx="278">
                  <c:v>88.6</c:v>
                </c:pt>
                <c:pt idx="279">
                  <c:v>96.6</c:v>
                </c:pt>
                <c:pt idx="280">
                  <c:v>86.8</c:v>
                </c:pt>
                <c:pt idx="281">
                  <c:v>85</c:v>
                </c:pt>
                <c:pt idx="282">
                  <c:v>89.5</c:v>
                </c:pt>
                <c:pt idx="283">
                  <c:v>85</c:v>
                </c:pt>
                <c:pt idx="284">
                  <c:v>89.9</c:v>
                </c:pt>
                <c:pt idx="285">
                  <c:v>94.3</c:v>
                </c:pt>
                <c:pt idx="286">
                  <c:v>95.7</c:v>
                </c:pt>
                <c:pt idx="287">
                  <c:v>83.7</c:v>
                </c:pt>
                <c:pt idx="288">
                  <c:v>100</c:v>
                </c:pt>
                <c:pt idx="289">
                  <c:v>78.8</c:v>
                </c:pt>
                <c:pt idx="290">
                  <c:v>80.599999999999994</c:v>
                </c:pt>
                <c:pt idx="291">
                  <c:v>78.8</c:v>
                </c:pt>
                <c:pt idx="292">
                  <c:v>68.2</c:v>
                </c:pt>
                <c:pt idx="293">
                  <c:v>71.3</c:v>
                </c:pt>
                <c:pt idx="294">
                  <c:v>63.8</c:v>
                </c:pt>
                <c:pt idx="295">
                  <c:v>80.599999999999994</c:v>
                </c:pt>
                <c:pt idx="296">
                  <c:v>75.7</c:v>
                </c:pt>
                <c:pt idx="297">
                  <c:v>73.5</c:v>
                </c:pt>
                <c:pt idx="298">
                  <c:v>95.2</c:v>
                </c:pt>
                <c:pt idx="299">
                  <c:v>91.7</c:v>
                </c:pt>
                <c:pt idx="300">
                  <c:v>91.2</c:v>
                </c:pt>
                <c:pt idx="301">
                  <c:v>79.7</c:v>
                </c:pt>
                <c:pt idx="302">
                  <c:v>91.2</c:v>
                </c:pt>
                <c:pt idx="303">
                  <c:v>78</c:v>
                </c:pt>
                <c:pt idx="304">
                  <c:v>81.5</c:v>
                </c:pt>
                <c:pt idx="305">
                  <c:v>83.3</c:v>
                </c:pt>
                <c:pt idx="306">
                  <c:v>85.9</c:v>
                </c:pt>
                <c:pt idx="307">
                  <c:v>79.7</c:v>
                </c:pt>
                <c:pt idx="308">
                  <c:v>82.4</c:v>
                </c:pt>
                <c:pt idx="309">
                  <c:v>115</c:v>
                </c:pt>
                <c:pt idx="310">
                  <c:v>84.6</c:v>
                </c:pt>
                <c:pt idx="311">
                  <c:v>84.6</c:v>
                </c:pt>
                <c:pt idx="312">
                  <c:v>97.4</c:v>
                </c:pt>
                <c:pt idx="313">
                  <c:v>79.7</c:v>
                </c:pt>
                <c:pt idx="314">
                  <c:v>80.2</c:v>
                </c:pt>
                <c:pt idx="315">
                  <c:v>94.8</c:v>
                </c:pt>
                <c:pt idx="316">
                  <c:v>96.1</c:v>
                </c:pt>
                <c:pt idx="317">
                  <c:v>79.3</c:v>
                </c:pt>
                <c:pt idx="318">
                  <c:v>84.6</c:v>
                </c:pt>
                <c:pt idx="319" formatCode="0.0">
                  <c:v>99.7</c:v>
                </c:pt>
                <c:pt idx="320" formatCode="0.0">
                  <c:v>0</c:v>
                </c:pt>
                <c:pt idx="321" formatCode="0">
                  <c:v>115</c:v>
                </c:pt>
                <c:pt idx="322" formatCode="0.0">
                  <c:v>83.7</c:v>
                </c:pt>
                <c:pt idx="323" formatCode="0.0">
                  <c:v>77.099999999999994</c:v>
                </c:pt>
                <c:pt idx="324" formatCode="0.0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Nitratos!$I$7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Nitratos!$I$80:$I$705</c15:sqref>
                  </c15:fullRef>
                </c:ext>
              </c:extLst>
              <c:f>(Nitratos!$I$273:$I$277,Nitratos!$I$383:$I$705)</c:f>
              <c:numCache>
                <c:formatCode>0.00</c:formatCode>
                <c:ptCount val="3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Nitratos!$J$7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Nitratos!$J$80:$J$705</c15:sqref>
                  </c15:fullRef>
                </c:ext>
              </c:extLst>
              <c:f>(Nitratos!$J$273:$J$277,Nitratos!$J$383:$J$705)</c:f>
              <c:numCache>
                <c:formatCode>0.00</c:formatCode>
                <c:ptCount val="325"/>
                <c:pt idx="0">
                  <c:v>145.19999999999999</c:v>
                </c:pt>
                <c:pt idx="1">
                  <c:v>122.1</c:v>
                </c:pt>
                <c:pt idx="2">
                  <c:v>140.80000000000001</c:v>
                </c:pt>
                <c:pt idx="3">
                  <c:v>145.19999999999999</c:v>
                </c:pt>
                <c:pt idx="4">
                  <c:v>158.4</c:v>
                </c:pt>
                <c:pt idx="5">
                  <c:v>134.19999999999999</c:v>
                </c:pt>
                <c:pt idx="6">
                  <c:v>127.6</c:v>
                </c:pt>
                <c:pt idx="7">
                  <c:v>129.80000000000001</c:v>
                </c:pt>
                <c:pt idx="8">
                  <c:v>132</c:v>
                </c:pt>
                <c:pt idx="9">
                  <c:v>134.4</c:v>
                </c:pt>
                <c:pt idx="10">
                  <c:v>134.4</c:v>
                </c:pt>
                <c:pt idx="11">
                  <c:v>116.6</c:v>
                </c:pt>
                <c:pt idx="12">
                  <c:v>127.6</c:v>
                </c:pt>
                <c:pt idx="13">
                  <c:v>134.19999999999999</c:v>
                </c:pt>
                <c:pt idx="14">
                  <c:v>134.19999999999999</c:v>
                </c:pt>
                <c:pt idx="15">
                  <c:v>122.4</c:v>
                </c:pt>
                <c:pt idx="16">
                  <c:v>134.4</c:v>
                </c:pt>
                <c:pt idx="17">
                  <c:v>119.7</c:v>
                </c:pt>
                <c:pt idx="18">
                  <c:v>127.6</c:v>
                </c:pt>
                <c:pt idx="19">
                  <c:v>134.4</c:v>
                </c:pt>
                <c:pt idx="20">
                  <c:v>132</c:v>
                </c:pt>
                <c:pt idx="21">
                  <c:v>167.2</c:v>
                </c:pt>
                <c:pt idx="22">
                  <c:v>132</c:v>
                </c:pt>
                <c:pt idx="23">
                  <c:v>129.80000000000001</c:v>
                </c:pt>
                <c:pt idx="24">
                  <c:v>134.19999999999999</c:v>
                </c:pt>
                <c:pt idx="25">
                  <c:v>117.48</c:v>
                </c:pt>
                <c:pt idx="26">
                  <c:v>134.4</c:v>
                </c:pt>
                <c:pt idx="27">
                  <c:v>138.6</c:v>
                </c:pt>
                <c:pt idx="28">
                  <c:v>136.4</c:v>
                </c:pt>
                <c:pt idx="29">
                  <c:v>138.6</c:v>
                </c:pt>
                <c:pt idx="30">
                  <c:v>121</c:v>
                </c:pt>
                <c:pt idx="33">
                  <c:v>123.9</c:v>
                </c:pt>
                <c:pt idx="34">
                  <c:v>118.8</c:v>
                </c:pt>
                <c:pt idx="35">
                  <c:v>63.8</c:v>
                </c:pt>
                <c:pt idx="36">
                  <c:v>107.1</c:v>
                </c:pt>
                <c:pt idx="37">
                  <c:v>132.30000000000001</c:v>
                </c:pt>
                <c:pt idx="38">
                  <c:v>117.6</c:v>
                </c:pt>
                <c:pt idx="39">
                  <c:v>98.7</c:v>
                </c:pt>
                <c:pt idx="40">
                  <c:v>130.19999999999999</c:v>
                </c:pt>
                <c:pt idx="41">
                  <c:v>136.5</c:v>
                </c:pt>
                <c:pt idx="42">
                  <c:v>107.1</c:v>
                </c:pt>
                <c:pt idx="43">
                  <c:v>140.69999999999999</c:v>
                </c:pt>
                <c:pt idx="44">
                  <c:v>140.69999999999999</c:v>
                </c:pt>
                <c:pt idx="45">
                  <c:v>143</c:v>
                </c:pt>
                <c:pt idx="46">
                  <c:v>128.1</c:v>
                </c:pt>
                <c:pt idx="47">
                  <c:v>130.19999999999999</c:v>
                </c:pt>
                <c:pt idx="48">
                  <c:v>132.30000000000001</c:v>
                </c:pt>
                <c:pt idx="49">
                  <c:v>132.30000000000001</c:v>
                </c:pt>
                <c:pt idx="50">
                  <c:v>140.69999999999999</c:v>
                </c:pt>
                <c:pt idx="51">
                  <c:v>142.80000000000001</c:v>
                </c:pt>
                <c:pt idx="52">
                  <c:v>143</c:v>
                </c:pt>
                <c:pt idx="53">
                  <c:v>144.9</c:v>
                </c:pt>
                <c:pt idx="54">
                  <c:v>147</c:v>
                </c:pt>
                <c:pt idx="55">
                  <c:v>142.80000000000001</c:v>
                </c:pt>
                <c:pt idx="56">
                  <c:v>149.1</c:v>
                </c:pt>
                <c:pt idx="57">
                  <c:v>130.19999999999999</c:v>
                </c:pt>
                <c:pt idx="58">
                  <c:v>151.19999999999999</c:v>
                </c:pt>
                <c:pt idx="59">
                  <c:v>151.19999999999999</c:v>
                </c:pt>
                <c:pt idx="60">
                  <c:v>163.80000000000001</c:v>
                </c:pt>
                <c:pt idx="61">
                  <c:v>142.80000000000001</c:v>
                </c:pt>
                <c:pt idx="62">
                  <c:v>140.69999999999999</c:v>
                </c:pt>
                <c:pt idx="63">
                  <c:v>155.4</c:v>
                </c:pt>
                <c:pt idx="64">
                  <c:v>138.6</c:v>
                </c:pt>
                <c:pt idx="65">
                  <c:v>149.1</c:v>
                </c:pt>
                <c:pt idx="66">
                  <c:v>151.19999999999999</c:v>
                </c:pt>
                <c:pt idx="67">
                  <c:v>155.4</c:v>
                </c:pt>
                <c:pt idx="68">
                  <c:v>155.4</c:v>
                </c:pt>
                <c:pt idx="69">
                  <c:v>153.30000000000001</c:v>
                </c:pt>
                <c:pt idx="70">
                  <c:v>172.2</c:v>
                </c:pt>
                <c:pt idx="71">
                  <c:v>157.5</c:v>
                </c:pt>
                <c:pt idx="72">
                  <c:v>144.9</c:v>
                </c:pt>
                <c:pt idx="73">
                  <c:v>113.4</c:v>
                </c:pt>
                <c:pt idx="74">
                  <c:v>153.30000000000001</c:v>
                </c:pt>
                <c:pt idx="75">
                  <c:v>159.6</c:v>
                </c:pt>
                <c:pt idx="76">
                  <c:v>159.6</c:v>
                </c:pt>
                <c:pt idx="77">
                  <c:v>151.19999999999999</c:v>
                </c:pt>
                <c:pt idx="78">
                  <c:v>136.5</c:v>
                </c:pt>
                <c:pt idx="79">
                  <c:v>128.1</c:v>
                </c:pt>
                <c:pt idx="80">
                  <c:v>114.4</c:v>
                </c:pt>
                <c:pt idx="81">
                  <c:v>157.5</c:v>
                </c:pt>
                <c:pt idx="82">
                  <c:v>165.9</c:v>
                </c:pt>
                <c:pt idx="83">
                  <c:v>153.30000000000001</c:v>
                </c:pt>
                <c:pt idx="84">
                  <c:v>165.9</c:v>
                </c:pt>
                <c:pt idx="85">
                  <c:v>157.5</c:v>
                </c:pt>
                <c:pt idx="86">
                  <c:v>140.69999999999999</c:v>
                </c:pt>
                <c:pt idx="87">
                  <c:v>159.6</c:v>
                </c:pt>
                <c:pt idx="88">
                  <c:v>157.5</c:v>
                </c:pt>
                <c:pt idx="89">
                  <c:v>153.30000000000001</c:v>
                </c:pt>
                <c:pt idx="90">
                  <c:v>155.4</c:v>
                </c:pt>
                <c:pt idx="91">
                  <c:v>156.30000000000001</c:v>
                </c:pt>
                <c:pt idx="92">
                  <c:v>140.69999999999999</c:v>
                </c:pt>
                <c:pt idx="93">
                  <c:v>147</c:v>
                </c:pt>
                <c:pt idx="94">
                  <c:v>161.69999999999999</c:v>
                </c:pt>
                <c:pt idx="95">
                  <c:v>174.3</c:v>
                </c:pt>
                <c:pt idx="96">
                  <c:v>151.19999999999999</c:v>
                </c:pt>
                <c:pt idx="97">
                  <c:v>155.4</c:v>
                </c:pt>
                <c:pt idx="98">
                  <c:v>155.4</c:v>
                </c:pt>
                <c:pt idx="99">
                  <c:v>159.6</c:v>
                </c:pt>
                <c:pt idx="100">
                  <c:v>86.1</c:v>
                </c:pt>
                <c:pt idx="101">
                  <c:v>149.1</c:v>
                </c:pt>
                <c:pt idx="102">
                  <c:v>126</c:v>
                </c:pt>
                <c:pt idx="103">
                  <c:v>154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103</c:v>
                </c:pt>
                <c:pt idx="116">
                  <c:v>138</c:v>
                </c:pt>
                <c:pt idx="117">
                  <c:v>0</c:v>
                </c:pt>
                <c:pt idx="118">
                  <c:v>130</c:v>
                </c:pt>
                <c:pt idx="119">
                  <c:v>136</c:v>
                </c:pt>
                <c:pt idx="120">
                  <c:v>151</c:v>
                </c:pt>
                <c:pt idx="121">
                  <c:v>133</c:v>
                </c:pt>
                <c:pt idx="122">
                  <c:v>100</c:v>
                </c:pt>
                <c:pt idx="123">
                  <c:v>95.7</c:v>
                </c:pt>
                <c:pt idx="124">
                  <c:v>126</c:v>
                </c:pt>
                <c:pt idx="125">
                  <c:v>129</c:v>
                </c:pt>
                <c:pt idx="126">
                  <c:v>126</c:v>
                </c:pt>
                <c:pt idx="127">
                  <c:v>89.5</c:v>
                </c:pt>
                <c:pt idx="128">
                  <c:v>127</c:v>
                </c:pt>
                <c:pt idx="129">
                  <c:v>132</c:v>
                </c:pt>
                <c:pt idx="130">
                  <c:v>96.6</c:v>
                </c:pt>
                <c:pt idx="131">
                  <c:v>100</c:v>
                </c:pt>
                <c:pt idx="132">
                  <c:v>100</c:v>
                </c:pt>
                <c:pt idx="133">
                  <c:v>148</c:v>
                </c:pt>
                <c:pt idx="134">
                  <c:v>144</c:v>
                </c:pt>
                <c:pt idx="135">
                  <c:v>143</c:v>
                </c:pt>
                <c:pt idx="136">
                  <c:v>124</c:v>
                </c:pt>
                <c:pt idx="137">
                  <c:v>119</c:v>
                </c:pt>
                <c:pt idx="138">
                  <c:v>138</c:v>
                </c:pt>
                <c:pt idx="139">
                  <c:v>140</c:v>
                </c:pt>
                <c:pt idx="140">
                  <c:v>132</c:v>
                </c:pt>
                <c:pt idx="141">
                  <c:v>135</c:v>
                </c:pt>
                <c:pt idx="142">
                  <c:v>139</c:v>
                </c:pt>
                <c:pt idx="143">
                  <c:v>136</c:v>
                </c:pt>
                <c:pt idx="144">
                  <c:v>123</c:v>
                </c:pt>
                <c:pt idx="145">
                  <c:v>120</c:v>
                </c:pt>
                <c:pt idx="146">
                  <c:v>129</c:v>
                </c:pt>
                <c:pt idx="147">
                  <c:v>120</c:v>
                </c:pt>
                <c:pt idx="148">
                  <c:v>127</c:v>
                </c:pt>
                <c:pt idx="149">
                  <c:v>120</c:v>
                </c:pt>
                <c:pt idx="150">
                  <c:v>123</c:v>
                </c:pt>
                <c:pt idx="151">
                  <c:v>119</c:v>
                </c:pt>
                <c:pt idx="152">
                  <c:v>124</c:v>
                </c:pt>
                <c:pt idx="153">
                  <c:v>126</c:v>
                </c:pt>
                <c:pt idx="154">
                  <c:v>123</c:v>
                </c:pt>
                <c:pt idx="155">
                  <c:v>125</c:v>
                </c:pt>
                <c:pt idx="156">
                  <c:v>128</c:v>
                </c:pt>
                <c:pt idx="157">
                  <c:v>132</c:v>
                </c:pt>
                <c:pt idx="158">
                  <c:v>129</c:v>
                </c:pt>
                <c:pt idx="159">
                  <c:v>130</c:v>
                </c:pt>
                <c:pt idx="160">
                  <c:v>136</c:v>
                </c:pt>
                <c:pt idx="161">
                  <c:v>132</c:v>
                </c:pt>
                <c:pt idx="162">
                  <c:v>130</c:v>
                </c:pt>
                <c:pt idx="163">
                  <c:v>134</c:v>
                </c:pt>
                <c:pt idx="164">
                  <c:v>135</c:v>
                </c:pt>
                <c:pt idx="165">
                  <c:v>125</c:v>
                </c:pt>
                <c:pt idx="166">
                  <c:v>128</c:v>
                </c:pt>
                <c:pt idx="167">
                  <c:v>110</c:v>
                </c:pt>
                <c:pt idx="168">
                  <c:v>59.3</c:v>
                </c:pt>
                <c:pt idx="169">
                  <c:v>64.7</c:v>
                </c:pt>
                <c:pt idx="170">
                  <c:v>105</c:v>
                </c:pt>
                <c:pt idx="171">
                  <c:v>98.8</c:v>
                </c:pt>
                <c:pt idx="172">
                  <c:v>106</c:v>
                </c:pt>
                <c:pt idx="173">
                  <c:v>98.8</c:v>
                </c:pt>
                <c:pt idx="174">
                  <c:v>108</c:v>
                </c:pt>
                <c:pt idx="175">
                  <c:v>131</c:v>
                </c:pt>
                <c:pt idx="176">
                  <c:v>93.9</c:v>
                </c:pt>
                <c:pt idx="177">
                  <c:v>116</c:v>
                </c:pt>
                <c:pt idx="178">
                  <c:v>117</c:v>
                </c:pt>
                <c:pt idx="179">
                  <c:v>113</c:v>
                </c:pt>
                <c:pt idx="180">
                  <c:v>119</c:v>
                </c:pt>
                <c:pt idx="181">
                  <c:v>90.8</c:v>
                </c:pt>
                <c:pt idx="182">
                  <c:v>123</c:v>
                </c:pt>
                <c:pt idx="183">
                  <c:v>115</c:v>
                </c:pt>
                <c:pt idx="184">
                  <c:v>87.3</c:v>
                </c:pt>
                <c:pt idx="185">
                  <c:v>111</c:v>
                </c:pt>
                <c:pt idx="186">
                  <c:v>104</c:v>
                </c:pt>
                <c:pt idx="187">
                  <c:v>86.8</c:v>
                </c:pt>
                <c:pt idx="188">
                  <c:v>105</c:v>
                </c:pt>
                <c:pt idx="189">
                  <c:v>134</c:v>
                </c:pt>
                <c:pt idx="190">
                  <c:v>143</c:v>
                </c:pt>
                <c:pt idx="191">
                  <c:v>143</c:v>
                </c:pt>
                <c:pt idx="192">
                  <c:v>85</c:v>
                </c:pt>
                <c:pt idx="193">
                  <c:v>82.4</c:v>
                </c:pt>
                <c:pt idx="194">
                  <c:v>92.1</c:v>
                </c:pt>
                <c:pt idx="195">
                  <c:v>143</c:v>
                </c:pt>
                <c:pt idx="196">
                  <c:v>141</c:v>
                </c:pt>
                <c:pt idx="197">
                  <c:v>148</c:v>
                </c:pt>
                <c:pt idx="198">
                  <c:v>144</c:v>
                </c:pt>
                <c:pt idx="199">
                  <c:v>144</c:v>
                </c:pt>
                <c:pt idx="200">
                  <c:v>161</c:v>
                </c:pt>
                <c:pt idx="201">
                  <c:v>147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95.7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 formatCode="0.0">
                  <c:v>114</c:v>
                </c:pt>
                <c:pt idx="320" formatCode="0">
                  <c:v>106</c:v>
                </c:pt>
                <c:pt idx="321" formatCode="0.0">
                  <c:v>78.400000000000006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Nitratos!$K$7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Nitratos!$K$80:$K$705</c15:sqref>
                  </c15:fullRef>
                </c:ext>
              </c:extLst>
              <c:f>(Nitratos!$K$273:$K$277,Nitratos!$K$383:$K$705)</c:f>
              <c:numCache>
                <c:formatCode>0.00</c:formatCode>
                <c:ptCount val="3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5"/>
          <c:order val="5"/>
          <c:tx>
            <c:strRef>
              <c:f>Nitratos!$L$7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Nitratos!$L$80:$L$705</c15:sqref>
                  </c15:fullRef>
                </c:ext>
              </c:extLst>
              <c:f>(Nitratos!$L$273:$L$277,Nitratos!$L$383:$L$705)</c:f>
              <c:numCache>
                <c:formatCode>0.00</c:formatCode>
                <c:ptCount val="325"/>
                <c:pt idx="107">
                  <c:v>49.6</c:v>
                </c:pt>
                <c:pt idx="108">
                  <c:v>153</c:v>
                </c:pt>
                <c:pt idx="109">
                  <c:v>71.3</c:v>
                </c:pt>
                <c:pt idx="110">
                  <c:v>49.2</c:v>
                </c:pt>
                <c:pt idx="111">
                  <c:v>50</c:v>
                </c:pt>
                <c:pt idx="112">
                  <c:v>36.6</c:v>
                </c:pt>
                <c:pt idx="113">
                  <c:v>39.6</c:v>
                </c:pt>
                <c:pt idx="114">
                  <c:v>34.799999999999997</c:v>
                </c:pt>
                <c:pt idx="115">
                  <c:v>54.5</c:v>
                </c:pt>
                <c:pt idx="116">
                  <c:v>61.1</c:v>
                </c:pt>
                <c:pt idx="117">
                  <c:v>38.799999999999997</c:v>
                </c:pt>
                <c:pt idx="118">
                  <c:v>49.2</c:v>
                </c:pt>
                <c:pt idx="119">
                  <c:v>93.9</c:v>
                </c:pt>
                <c:pt idx="120">
                  <c:v>75.7</c:v>
                </c:pt>
                <c:pt idx="121">
                  <c:v>58.9</c:v>
                </c:pt>
                <c:pt idx="122">
                  <c:v>47.4</c:v>
                </c:pt>
                <c:pt idx="123">
                  <c:v>46.9</c:v>
                </c:pt>
                <c:pt idx="124">
                  <c:v>50</c:v>
                </c:pt>
                <c:pt idx="125">
                  <c:v>81.5</c:v>
                </c:pt>
                <c:pt idx="126">
                  <c:v>49.2</c:v>
                </c:pt>
                <c:pt idx="127">
                  <c:v>54.5</c:v>
                </c:pt>
                <c:pt idx="128">
                  <c:v>53.6</c:v>
                </c:pt>
                <c:pt idx="129">
                  <c:v>28</c:v>
                </c:pt>
                <c:pt idx="130">
                  <c:v>48.7</c:v>
                </c:pt>
                <c:pt idx="131">
                  <c:v>66.900000000000006</c:v>
                </c:pt>
                <c:pt idx="132">
                  <c:v>85.5</c:v>
                </c:pt>
                <c:pt idx="133">
                  <c:v>57.1</c:v>
                </c:pt>
                <c:pt idx="134">
                  <c:v>93.9</c:v>
                </c:pt>
                <c:pt idx="135">
                  <c:v>57.6</c:v>
                </c:pt>
                <c:pt idx="136">
                  <c:v>62.4</c:v>
                </c:pt>
                <c:pt idx="137">
                  <c:v>71.7</c:v>
                </c:pt>
                <c:pt idx="138">
                  <c:v>62.4</c:v>
                </c:pt>
                <c:pt idx="139">
                  <c:v>65.099999999999994</c:v>
                </c:pt>
                <c:pt idx="140">
                  <c:v>71.3</c:v>
                </c:pt>
                <c:pt idx="141">
                  <c:v>109</c:v>
                </c:pt>
                <c:pt idx="142">
                  <c:v>172</c:v>
                </c:pt>
                <c:pt idx="143">
                  <c:v>64.2</c:v>
                </c:pt>
                <c:pt idx="144">
                  <c:v>52.3</c:v>
                </c:pt>
                <c:pt idx="145">
                  <c:v>63.8</c:v>
                </c:pt>
                <c:pt idx="146">
                  <c:v>75.7</c:v>
                </c:pt>
                <c:pt idx="147">
                  <c:v>81.900000000000006</c:v>
                </c:pt>
                <c:pt idx="148">
                  <c:v>63.3</c:v>
                </c:pt>
                <c:pt idx="149">
                  <c:v>62</c:v>
                </c:pt>
                <c:pt idx="150">
                  <c:v>62.4</c:v>
                </c:pt>
                <c:pt idx="151">
                  <c:v>89.9</c:v>
                </c:pt>
                <c:pt idx="152">
                  <c:v>119</c:v>
                </c:pt>
                <c:pt idx="153">
                  <c:v>135</c:v>
                </c:pt>
                <c:pt idx="154">
                  <c:v>155</c:v>
                </c:pt>
                <c:pt idx="155">
                  <c:v>151</c:v>
                </c:pt>
                <c:pt idx="156">
                  <c:v>81.5</c:v>
                </c:pt>
                <c:pt idx="157">
                  <c:v>128</c:v>
                </c:pt>
                <c:pt idx="158">
                  <c:v>148</c:v>
                </c:pt>
                <c:pt idx="159">
                  <c:v>139</c:v>
                </c:pt>
                <c:pt idx="160">
                  <c:v>132</c:v>
                </c:pt>
                <c:pt idx="161">
                  <c:v>107</c:v>
                </c:pt>
                <c:pt idx="162">
                  <c:v>94.3</c:v>
                </c:pt>
                <c:pt idx="163">
                  <c:v>99.2</c:v>
                </c:pt>
                <c:pt idx="164">
                  <c:v>131</c:v>
                </c:pt>
                <c:pt idx="165">
                  <c:v>97.9</c:v>
                </c:pt>
                <c:pt idx="166">
                  <c:v>130</c:v>
                </c:pt>
                <c:pt idx="167">
                  <c:v>137</c:v>
                </c:pt>
                <c:pt idx="168">
                  <c:v>132</c:v>
                </c:pt>
                <c:pt idx="169">
                  <c:v>84.2</c:v>
                </c:pt>
                <c:pt idx="170">
                  <c:v>119</c:v>
                </c:pt>
                <c:pt idx="171">
                  <c:v>114</c:v>
                </c:pt>
                <c:pt idx="172">
                  <c:v>108</c:v>
                </c:pt>
                <c:pt idx="173">
                  <c:v>102</c:v>
                </c:pt>
                <c:pt idx="174">
                  <c:v>103</c:v>
                </c:pt>
                <c:pt idx="175">
                  <c:v>175</c:v>
                </c:pt>
                <c:pt idx="176">
                  <c:v>132</c:v>
                </c:pt>
                <c:pt idx="177">
                  <c:v>151</c:v>
                </c:pt>
                <c:pt idx="178">
                  <c:v>120</c:v>
                </c:pt>
                <c:pt idx="179">
                  <c:v>136</c:v>
                </c:pt>
                <c:pt idx="180">
                  <c:v>201</c:v>
                </c:pt>
                <c:pt idx="181">
                  <c:v>99.7</c:v>
                </c:pt>
                <c:pt idx="182">
                  <c:v>129</c:v>
                </c:pt>
                <c:pt idx="183">
                  <c:v>105</c:v>
                </c:pt>
                <c:pt idx="184">
                  <c:v>100</c:v>
                </c:pt>
                <c:pt idx="185">
                  <c:v>143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79.400000000000006</c:v>
                </c:pt>
                <c:pt idx="190">
                  <c:v>86.8</c:v>
                </c:pt>
                <c:pt idx="191">
                  <c:v>90.8</c:v>
                </c:pt>
                <c:pt idx="192">
                  <c:v>0</c:v>
                </c:pt>
                <c:pt idx="193">
                  <c:v>63.3</c:v>
                </c:pt>
                <c:pt idx="194">
                  <c:v>92.6</c:v>
                </c:pt>
                <c:pt idx="195">
                  <c:v>80.599999999999994</c:v>
                </c:pt>
                <c:pt idx="196">
                  <c:v>76.599999999999994</c:v>
                </c:pt>
                <c:pt idx="197">
                  <c:v>55.4</c:v>
                </c:pt>
                <c:pt idx="198">
                  <c:v>76.2</c:v>
                </c:pt>
                <c:pt idx="199">
                  <c:v>163</c:v>
                </c:pt>
                <c:pt idx="200">
                  <c:v>60.6</c:v>
                </c:pt>
                <c:pt idx="201">
                  <c:v>121</c:v>
                </c:pt>
                <c:pt idx="202">
                  <c:v>125</c:v>
                </c:pt>
                <c:pt idx="203">
                  <c:v>177</c:v>
                </c:pt>
                <c:pt idx="204">
                  <c:v>72.2</c:v>
                </c:pt>
                <c:pt idx="205">
                  <c:v>68.2</c:v>
                </c:pt>
                <c:pt idx="206">
                  <c:v>78.400000000000006</c:v>
                </c:pt>
                <c:pt idx="207">
                  <c:v>109</c:v>
                </c:pt>
                <c:pt idx="208">
                  <c:v>142</c:v>
                </c:pt>
                <c:pt idx="209">
                  <c:v>0</c:v>
                </c:pt>
                <c:pt idx="210">
                  <c:v>76.2</c:v>
                </c:pt>
                <c:pt idx="211">
                  <c:v>94.3</c:v>
                </c:pt>
                <c:pt idx="212">
                  <c:v>76.2</c:v>
                </c:pt>
                <c:pt idx="213">
                  <c:v>89.5</c:v>
                </c:pt>
                <c:pt idx="214">
                  <c:v>94.3</c:v>
                </c:pt>
                <c:pt idx="215">
                  <c:v>69.099999999999994</c:v>
                </c:pt>
                <c:pt idx="216">
                  <c:v>76.2</c:v>
                </c:pt>
                <c:pt idx="217">
                  <c:v>78.8</c:v>
                </c:pt>
                <c:pt idx="218">
                  <c:v>92.1</c:v>
                </c:pt>
                <c:pt idx="219">
                  <c:v>83.7</c:v>
                </c:pt>
                <c:pt idx="220">
                  <c:v>95.7</c:v>
                </c:pt>
                <c:pt idx="221">
                  <c:v>80.599999999999994</c:v>
                </c:pt>
                <c:pt idx="222">
                  <c:v>85</c:v>
                </c:pt>
                <c:pt idx="223">
                  <c:v>66.400000000000006</c:v>
                </c:pt>
                <c:pt idx="224">
                  <c:v>128</c:v>
                </c:pt>
                <c:pt idx="225">
                  <c:v>84.2</c:v>
                </c:pt>
                <c:pt idx="226">
                  <c:v>84.6</c:v>
                </c:pt>
                <c:pt idx="227">
                  <c:v>92.1</c:v>
                </c:pt>
                <c:pt idx="228">
                  <c:v>89.9</c:v>
                </c:pt>
                <c:pt idx="229">
                  <c:v>76.2</c:v>
                </c:pt>
                <c:pt idx="230">
                  <c:v>84.2</c:v>
                </c:pt>
                <c:pt idx="231">
                  <c:v>92.1</c:v>
                </c:pt>
                <c:pt idx="232">
                  <c:v>85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80.7</c:v>
                </c:pt>
                <c:pt idx="237">
                  <c:v>89.5</c:v>
                </c:pt>
                <c:pt idx="238">
                  <c:v>82.8</c:v>
                </c:pt>
                <c:pt idx="239">
                  <c:v>89</c:v>
                </c:pt>
                <c:pt idx="240">
                  <c:v>0</c:v>
                </c:pt>
                <c:pt idx="241">
                  <c:v>76.2</c:v>
                </c:pt>
                <c:pt idx="242">
                  <c:v>76.2</c:v>
                </c:pt>
                <c:pt idx="243">
                  <c:v>89.5</c:v>
                </c:pt>
                <c:pt idx="244">
                  <c:v>101</c:v>
                </c:pt>
                <c:pt idx="245">
                  <c:v>83.7</c:v>
                </c:pt>
                <c:pt idx="246">
                  <c:v>79.7</c:v>
                </c:pt>
                <c:pt idx="247">
                  <c:v>76.2</c:v>
                </c:pt>
                <c:pt idx="248">
                  <c:v>91.7</c:v>
                </c:pt>
                <c:pt idx="249">
                  <c:v>106</c:v>
                </c:pt>
                <c:pt idx="250">
                  <c:v>87.1</c:v>
                </c:pt>
                <c:pt idx="251">
                  <c:v>86</c:v>
                </c:pt>
                <c:pt idx="252">
                  <c:v>68</c:v>
                </c:pt>
                <c:pt idx="253">
                  <c:v>80.599999999999994</c:v>
                </c:pt>
                <c:pt idx="254">
                  <c:v>78.8</c:v>
                </c:pt>
                <c:pt idx="255">
                  <c:v>79.7</c:v>
                </c:pt>
                <c:pt idx="256">
                  <c:v>74.900000000000006</c:v>
                </c:pt>
                <c:pt idx="257">
                  <c:v>105</c:v>
                </c:pt>
                <c:pt idx="258">
                  <c:v>76.599999999999994</c:v>
                </c:pt>
                <c:pt idx="259">
                  <c:v>82.4</c:v>
                </c:pt>
                <c:pt idx="260">
                  <c:v>90.4</c:v>
                </c:pt>
                <c:pt idx="261">
                  <c:v>82.8</c:v>
                </c:pt>
                <c:pt idx="262">
                  <c:v>79.3</c:v>
                </c:pt>
                <c:pt idx="263">
                  <c:v>77.5</c:v>
                </c:pt>
                <c:pt idx="264">
                  <c:v>82.4</c:v>
                </c:pt>
                <c:pt idx="265">
                  <c:v>104</c:v>
                </c:pt>
                <c:pt idx="266">
                  <c:v>102</c:v>
                </c:pt>
                <c:pt idx="267">
                  <c:v>83.7</c:v>
                </c:pt>
                <c:pt idx="268">
                  <c:v>79.7</c:v>
                </c:pt>
                <c:pt idx="269">
                  <c:v>79.3</c:v>
                </c:pt>
                <c:pt idx="270">
                  <c:v>80.599999999999994</c:v>
                </c:pt>
                <c:pt idx="271">
                  <c:v>83.7</c:v>
                </c:pt>
                <c:pt idx="272">
                  <c:v>79.7</c:v>
                </c:pt>
                <c:pt idx="273">
                  <c:v>107</c:v>
                </c:pt>
                <c:pt idx="274">
                  <c:v>123</c:v>
                </c:pt>
                <c:pt idx="275">
                  <c:v>83.7</c:v>
                </c:pt>
                <c:pt idx="276">
                  <c:v>83.7</c:v>
                </c:pt>
                <c:pt idx="277">
                  <c:v>97.9</c:v>
                </c:pt>
                <c:pt idx="278">
                  <c:v>87.7</c:v>
                </c:pt>
                <c:pt idx="279">
                  <c:v>75.3</c:v>
                </c:pt>
                <c:pt idx="280">
                  <c:v>83.7</c:v>
                </c:pt>
                <c:pt idx="281">
                  <c:v>88.1</c:v>
                </c:pt>
                <c:pt idx="282">
                  <c:v>83.7</c:v>
                </c:pt>
                <c:pt idx="283">
                  <c:v>82.8</c:v>
                </c:pt>
                <c:pt idx="284">
                  <c:v>79.3</c:v>
                </c:pt>
                <c:pt idx="285">
                  <c:v>77.5</c:v>
                </c:pt>
                <c:pt idx="286">
                  <c:v>82.4</c:v>
                </c:pt>
                <c:pt idx="287">
                  <c:v>74.400000000000006</c:v>
                </c:pt>
                <c:pt idx="288">
                  <c:v>64.2</c:v>
                </c:pt>
                <c:pt idx="289">
                  <c:v>62.9</c:v>
                </c:pt>
                <c:pt idx="290">
                  <c:v>121</c:v>
                </c:pt>
                <c:pt idx="291">
                  <c:v>89.5</c:v>
                </c:pt>
                <c:pt idx="292">
                  <c:v>81.099999999999994</c:v>
                </c:pt>
                <c:pt idx="293">
                  <c:v>73.5</c:v>
                </c:pt>
                <c:pt idx="294">
                  <c:v>49.2</c:v>
                </c:pt>
                <c:pt idx="295">
                  <c:v>82.4</c:v>
                </c:pt>
                <c:pt idx="296">
                  <c:v>59.3</c:v>
                </c:pt>
                <c:pt idx="297">
                  <c:v>127</c:v>
                </c:pt>
                <c:pt idx="298">
                  <c:v>66.900000000000006</c:v>
                </c:pt>
                <c:pt idx="299">
                  <c:v>69.5</c:v>
                </c:pt>
                <c:pt idx="300">
                  <c:v>76.599999999999994</c:v>
                </c:pt>
                <c:pt idx="301">
                  <c:v>109</c:v>
                </c:pt>
                <c:pt idx="302">
                  <c:v>94.8</c:v>
                </c:pt>
                <c:pt idx="303">
                  <c:v>77.5</c:v>
                </c:pt>
                <c:pt idx="304">
                  <c:v>88.6</c:v>
                </c:pt>
                <c:pt idx="305">
                  <c:v>111</c:v>
                </c:pt>
                <c:pt idx="306">
                  <c:v>67.8</c:v>
                </c:pt>
                <c:pt idx="307">
                  <c:v>67.8</c:v>
                </c:pt>
                <c:pt idx="308">
                  <c:v>85</c:v>
                </c:pt>
                <c:pt idx="309">
                  <c:v>83.7</c:v>
                </c:pt>
                <c:pt idx="310">
                  <c:v>81.099999999999994</c:v>
                </c:pt>
                <c:pt idx="311">
                  <c:v>85.5</c:v>
                </c:pt>
                <c:pt idx="312">
                  <c:v>107</c:v>
                </c:pt>
                <c:pt idx="313">
                  <c:v>86.8</c:v>
                </c:pt>
                <c:pt idx="314">
                  <c:v>84.2</c:v>
                </c:pt>
                <c:pt idx="315">
                  <c:v>75.3</c:v>
                </c:pt>
                <c:pt idx="316">
                  <c:v>116</c:v>
                </c:pt>
                <c:pt idx="317">
                  <c:v>67.8</c:v>
                </c:pt>
                <c:pt idx="318">
                  <c:v>0</c:v>
                </c:pt>
                <c:pt idx="319" formatCode="0.0">
                  <c:v>92.6</c:v>
                </c:pt>
                <c:pt idx="320" formatCode="0">
                  <c:v>132</c:v>
                </c:pt>
                <c:pt idx="321" formatCode="0.0">
                  <c:v>79.7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90-4922-A27D-BDFB0AF5DFAA}"/>
            </c:ext>
          </c:extLst>
        </c:ser>
        <c:ser>
          <c:idx val="6"/>
          <c:order val="6"/>
          <c:tx>
            <c:strRef>
              <c:f>Nitratos!$M$7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Nitratos!$M$80:$M$705</c15:sqref>
                  </c15:fullRef>
                </c:ext>
              </c:extLst>
              <c:f>(Nitratos!$M$273:$M$277,Nitratos!$M$383:$M$705)</c:f>
              <c:numCache>
                <c:formatCode>0.00</c:formatCode>
                <c:ptCount val="3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7"/>
          <c:tx>
            <c:strRef>
              <c:f>Nitratos!$N$7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Nitratos!$N$80:$N$705</c15:sqref>
                  </c15:fullRef>
                </c:ext>
              </c:extLst>
              <c:f>(Nitratos!$N$273:$N$277,Nitratos!$N$383:$N$705)</c:f>
              <c:numCache>
                <c:formatCode>0.00</c:formatCode>
                <c:ptCount val="3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220.5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225.75</c:v>
                </c:pt>
                <c:pt idx="75">
                  <c:v>241.5</c:v>
                </c:pt>
                <c:pt idx="76">
                  <c:v>246.75</c:v>
                </c:pt>
                <c:pt idx="77">
                  <c:v>231</c:v>
                </c:pt>
                <c:pt idx="78">
                  <c:v>225.75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231</c:v>
                </c:pt>
                <c:pt idx="90">
                  <c:v>278.25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8"/>
          <c:tx>
            <c:strRef>
              <c:f>Nitratos!$O$7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Nitratos!$O$80:$O$705</c15:sqref>
                  </c15:fullRef>
                </c:ext>
              </c:extLst>
              <c:f>(Nitratos!$O$273:$O$277,Nitratos!$O$383:$O$705)</c:f>
              <c:numCache>
                <c:formatCode>0.00</c:formatCode>
                <c:ptCount val="3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215.25</c:v>
                </c:pt>
                <c:pt idx="6">
                  <c:v>225.75</c:v>
                </c:pt>
                <c:pt idx="7">
                  <c:v>231</c:v>
                </c:pt>
                <c:pt idx="8">
                  <c:v>225.75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154</c:v>
                </c:pt>
                <c:pt idx="36">
                  <c:v>170.1</c:v>
                </c:pt>
                <c:pt idx="37">
                  <c:v>161.69999999999999</c:v>
                </c:pt>
                <c:pt idx="38">
                  <c:v>182.7</c:v>
                </c:pt>
                <c:pt idx="39">
                  <c:v>172.2</c:v>
                </c:pt>
                <c:pt idx="40">
                  <c:v>199.5</c:v>
                </c:pt>
                <c:pt idx="41">
                  <c:v>205.8</c:v>
                </c:pt>
                <c:pt idx="42">
                  <c:v>180.6</c:v>
                </c:pt>
                <c:pt idx="43">
                  <c:v>210</c:v>
                </c:pt>
                <c:pt idx="44">
                  <c:v>215.25</c:v>
                </c:pt>
                <c:pt idx="45">
                  <c:v>220.5</c:v>
                </c:pt>
                <c:pt idx="46">
                  <c:v>204.75</c:v>
                </c:pt>
                <c:pt idx="47">
                  <c:v>220.5</c:v>
                </c:pt>
                <c:pt idx="48">
                  <c:v>220.5</c:v>
                </c:pt>
                <c:pt idx="49">
                  <c:v>194.25</c:v>
                </c:pt>
                <c:pt idx="50">
                  <c:v>225.75</c:v>
                </c:pt>
                <c:pt idx="51">
                  <c:v>231</c:v>
                </c:pt>
                <c:pt idx="52">
                  <c:v>231</c:v>
                </c:pt>
                <c:pt idx="53">
                  <c:v>231</c:v>
                </c:pt>
                <c:pt idx="54">
                  <c:v>215.25</c:v>
                </c:pt>
                <c:pt idx="55">
                  <c:v>210</c:v>
                </c:pt>
                <c:pt idx="56">
                  <c:v>225.75</c:v>
                </c:pt>
                <c:pt idx="57">
                  <c:v>215.25</c:v>
                </c:pt>
                <c:pt idx="58">
                  <c:v>220.5</c:v>
                </c:pt>
                <c:pt idx="59">
                  <c:v>231</c:v>
                </c:pt>
                <c:pt idx="60">
                  <c:v>231</c:v>
                </c:pt>
                <c:pt idx="61">
                  <c:v>220.5</c:v>
                </c:pt>
                <c:pt idx="62">
                  <c:v>215.25</c:v>
                </c:pt>
                <c:pt idx="63">
                  <c:v>231</c:v>
                </c:pt>
                <c:pt idx="64">
                  <c:v>204.75</c:v>
                </c:pt>
                <c:pt idx="65">
                  <c:v>225.75</c:v>
                </c:pt>
                <c:pt idx="66">
                  <c:v>231</c:v>
                </c:pt>
                <c:pt idx="67">
                  <c:v>236.25</c:v>
                </c:pt>
                <c:pt idx="68">
                  <c:v>215.25</c:v>
                </c:pt>
                <c:pt idx="69">
                  <c:v>225.75</c:v>
                </c:pt>
                <c:pt idx="70">
                  <c:v>236.25</c:v>
                </c:pt>
                <c:pt idx="71">
                  <c:v>241.5</c:v>
                </c:pt>
                <c:pt idx="72">
                  <c:v>199.5</c:v>
                </c:pt>
                <c:pt idx="73">
                  <c:v>194.25</c:v>
                </c:pt>
                <c:pt idx="74">
                  <c:v>241.5</c:v>
                </c:pt>
                <c:pt idx="75">
                  <c:v>204.75</c:v>
                </c:pt>
                <c:pt idx="76">
                  <c:v>236.25</c:v>
                </c:pt>
                <c:pt idx="77">
                  <c:v>220.5</c:v>
                </c:pt>
                <c:pt idx="78">
                  <c:v>231</c:v>
                </c:pt>
                <c:pt idx="79">
                  <c:v>183.75</c:v>
                </c:pt>
                <c:pt idx="80">
                  <c:v>189</c:v>
                </c:pt>
                <c:pt idx="81">
                  <c:v>220.5</c:v>
                </c:pt>
                <c:pt idx="82">
                  <c:v>257.25</c:v>
                </c:pt>
                <c:pt idx="83">
                  <c:v>278.25</c:v>
                </c:pt>
                <c:pt idx="84">
                  <c:v>246.75</c:v>
                </c:pt>
                <c:pt idx="85">
                  <c:v>246.75</c:v>
                </c:pt>
                <c:pt idx="86">
                  <c:v>236.25</c:v>
                </c:pt>
                <c:pt idx="87">
                  <c:v>241.5</c:v>
                </c:pt>
                <c:pt idx="88">
                  <c:v>236.25</c:v>
                </c:pt>
                <c:pt idx="89">
                  <c:v>225.75</c:v>
                </c:pt>
                <c:pt idx="90">
                  <c:v>225.75</c:v>
                </c:pt>
                <c:pt idx="91">
                  <c:v>183.75</c:v>
                </c:pt>
                <c:pt idx="92">
                  <c:v>236.25</c:v>
                </c:pt>
                <c:pt idx="93">
                  <c:v>215.25</c:v>
                </c:pt>
                <c:pt idx="94">
                  <c:v>273</c:v>
                </c:pt>
                <c:pt idx="95">
                  <c:v>246.75</c:v>
                </c:pt>
                <c:pt idx="96">
                  <c:v>236.25</c:v>
                </c:pt>
                <c:pt idx="97">
                  <c:v>246.75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9"/>
          <c:tx>
            <c:strRef>
              <c:f>Nitratos!$P$7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Nitratos!$P$80:$P$705</c15:sqref>
                  </c15:fullRef>
                </c:ext>
              </c:extLst>
              <c:f>(Nitratos!$P$273:$P$277,Nitratos!$P$383:$P$705)</c:f>
              <c:numCache>
                <c:formatCode>0.00</c:formatCode>
                <c:ptCount val="325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  <c:pt idx="286" formatCode="0">
                  <c:v>0</c:v>
                </c:pt>
                <c:pt idx="287" formatCode="0">
                  <c:v>0</c:v>
                </c:pt>
                <c:pt idx="288" formatCode="0">
                  <c:v>0</c:v>
                </c:pt>
                <c:pt idx="289" formatCode="0">
                  <c:v>0</c:v>
                </c:pt>
                <c:pt idx="290" formatCode="0">
                  <c:v>0</c:v>
                </c:pt>
                <c:pt idx="291" formatCode="0">
                  <c:v>0</c:v>
                </c:pt>
                <c:pt idx="292" formatCode="0">
                  <c:v>0</c:v>
                </c:pt>
                <c:pt idx="293" formatCode="0">
                  <c:v>0</c:v>
                </c:pt>
                <c:pt idx="294" formatCode="0">
                  <c:v>0</c:v>
                </c:pt>
                <c:pt idx="295" formatCode="0">
                  <c:v>0</c:v>
                </c:pt>
                <c:pt idx="296" formatCode="0">
                  <c:v>0</c:v>
                </c:pt>
                <c:pt idx="297" formatCode="0">
                  <c:v>0</c:v>
                </c:pt>
                <c:pt idx="298" formatCode="0">
                  <c:v>0</c:v>
                </c:pt>
                <c:pt idx="299" formatCode="0">
                  <c:v>0</c:v>
                </c:pt>
                <c:pt idx="300" formatCode="0">
                  <c:v>0</c:v>
                </c:pt>
                <c:pt idx="301" formatCode="0">
                  <c:v>0</c:v>
                </c:pt>
                <c:pt idx="302" formatCode="0">
                  <c:v>0</c:v>
                </c:pt>
                <c:pt idx="303" formatCode="0">
                  <c:v>0</c:v>
                </c:pt>
                <c:pt idx="304" formatCode="0">
                  <c:v>0</c:v>
                </c:pt>
                <c:pt idx="305" formatCode="0">
                  <c:v>0</c:v>
                </c:pt>
                <c:pt idx="306" formatCode="0">
                  <c:v>0</c:v>
                </c:pt>
                <c:pt idx="307" formatCode="0">
                  <c:v>0</c:v>
                </c:pt>
                <c:pt idx="308" formatCode="0">
                  <c:v>0</c:v>
                </c:pt>
                <c:pt idx="309" formatCode="0">
                  <c:v>0</c:v>
                </c:pt>
                <c:pt idx="310" formatCode="0">
                  <c:v>0</c:v>
                </c:pt>
                <c:pt idx="311" formatCode="0">
                  <c:v>0</c:v>
                </c:pt>
                <c:pt idx="312" formatCode="0">
                  <c:v>0</c:v>
                </c:pt>
                <c:pt idx="313" formatCode="0">
                  <c:v>0</c:v>
                </c:pt>
                <c:pt idx="314" formatCode="0">
                  <c:v>0</c:v>
                </c:pt>
                <c:pt idx="315" formatCode="0">
                  <c:v>0</c:v>
                </c:pt>
                <c:pt idx="316" formatCode="0">
                  <c:v>0</c:v>
                </c:pt>
                <c:pt idx="317" formatCode="0">
                  <c:v>0</c:v>
                </c:pt>
                <c:pt idx="318" formatCode="0">
                  <c:v>0</c:v>
                </c:pt>
                <c:pt idx="319" formatCode="0">
                  <c:v>0</c:v>
                </c:pt>
                <c:pt idx="320" formatCode="0">
                  <c:v>0</c:v>
                </c:pt>
                <c:pt idx="321" formatCode="0">
                  <c:v>0</c:v>
                </c:pt>
                <c:pt idx="322" formatCode="0">
                  <c:v>0</c:v>
                </c:pt>
                <c:pt idx="323" formatCode="0">
                  <c:v>0</c:v>
                </c:pt>
                <c:pt idx="324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10"/>
          <c:tx>
            <c:strRef>
              <c:f>Nitratos!$Q$7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Nitratos!$Q$80:$Q$705</c15:sqref>
                  </c15:fullRef>
                </c:ext>
              </c:extLst>
              <c:f>(Nitratos!$Q$273:$Q$277,Nitratos!$Q$383:$Q$705)</c:f>
              <c:numCache>
                <c:formatCode>0</c:formatCode>
                <c:ptCount val="3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1"/>
          <c:tx>
            <c:strRef>
              <c:f>Nitratos!$R$7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Nitratos!$R$80:$R$705</c15:sqref>
                  </c15:fullRef>
                </c:ext>
              </c:extLst>
              <c:f>(Nitratos!$R$273:$R$277,Nitratos!$R$383:$R$705)</c:f>
              <c:numCache>
                <c:formatCode>0</c:formatCode>
                <c:ptCount val="325"/>
                <c:pt idx="1" formatCode="0.00">
                  <c:v>0</c:v>
                </c:pt>
                <c:pt idx="6" formatCode="0.00">
                  <c:v>0</c:v>
                </c:pt>
                <c:pt idx="9" formatCode="0.00">
                  <c:v>0</c:v>
                </c:pt>
                <c:pt idx="12" formatCode="0.00">
                  <c:v>0</c:v>
                </c:pt>
                <c:pt idx="15" formatCode="0.00">
                  <c:v>0</c:v>
                </c:pt>
                <c:pt idx="18" formatCode="0.00">
                  <c:v>0</c:v>
                </c:pt>
                <c:pt idx="21" formatCode="0.00">
                  <c:v>0</c:v>
                </c:pt>
                <c:pt idx="24" formatCode="0.00">
                  <c:v>0</c:v>
                </c:pt>
                <c:pt idx="27" formatCode="0.00">
                  <c:v>0</c:v>
                </c:pt>
                <c:pt idx="29" formatCode="0.00">
                  <c:v>0</c:v>
                </c:pt>
                <c:pt idx="32" formatCode="0.00">
                  <c:v>0</c:v>
                </c:pt>
                <c:pt idx="35" formatCode="0.00">
                  <c:v>0</c:v>
                </c:pt>
                <c:pt idx="38" formatCode="0.00">
                  <c:v>0</c:v>
                </c:pt>
                <c:pt idx="40" formatCode="0.00">
                  <c:v>0</c:v>
                </c:pt>
                <c:pt idx="43" formatCode="0.00">
                  <c:v>0</c:v>
                </c:pt>
                <c:pt idx="46" formatCode="0.00">
                  <c:v>0</c:v>
                </c:pt>
                <c:pt idx="49" formatCode="0.00">
                  <c:v>0</c:v>
                </c:pt>
                <c:pt idx="51" formatCode="0.00">
                  <c:v>0</c:v>
                </c:pt>
                <c:pt idx="54" formatCode="0.00">
                  <c:v>0</c:v>
                </c:pt>
                <c:pt idx="56" formatCode="0.00">
                  <c:v>0</c:v>
                </c:pt>
                <c:pt idx="59" formatCode="0.00">
                  <c:v>0</c:v>
                </c:pt>
                <c:pt idx="62" formatCode="0.00">
                  <c:v>0</c:v>
                </c:pt>
                <c:pt idx="65" formatCode="0.00">
                  <c:v>0</c:v>
                </c:pt>
                <c:pt idx="68" formatCode="0.00">
                  <c:v>0</c:v>
                </c:pt>
                <c:pt idx="70" formatCode="0.00">
                  <c:v>0</c:v>
                </c:pt>
                <c:pt idx="73" formatCode="0.00">
                  <c:v>0</c:v>
                </c:pt>
                <c:pt idx="76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5.92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2"/>
          <c:tx>
            <c:strRef>
              <c:f>Nitratos!$S$7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Nitratos!$S$80:$S$705</c15:sqref>
                  </c15:fullRef>
                </c:ext>
              </c:extLst>
              <c:f>(Nitratos!$S$273:$S$277,Nitratos!$S$383:$S$705)</c:f>
              <c:numCache>
                <c:formatCode>0.00</c:formatCode>
                <c:ptCount val="325"/>
                <c:pt idx="1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2.57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3"/>
          <c:tx>
            <c:strRef>
              <c:f>Nitratos!$T$7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Nitratos!$T$80:$T$705</c15:sqref>
                  </c15:fullRef>
                </c:ext>
              </c:extLst>
              <c:f>(Nitratos!$T$273:$T$277,Nitratos!$T$383:$T$705)</c:f>
              <c:numCache>
                <c:formatCode>0.00</c:formatCode>
                <c:ptCount val="325"/>
                <c:pt idx="0">
                  <c:v>129.80000000000001</c:v>
                </c:pt>
                <c:pt idx="1">
                  <c:v>136.4</c:v>
                </c:pt>
                <c:pt idx="2">
                  <c:v>160.6</c:v>
                </c:pt>
                <c:pt idx="3">
                  <c:v>127.6</c:v>
                </c:pt>
                <c:pt idx="4">
                  <c:v>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23.98</c:v>
                </c:pt>
                <c:pt idx="14">
                  <c:v>28.08</c:v>
                </c:pt>
                <c:pt idx="15">
                  <c:v>14.4</c:v>
                </c:pt>
                <c:pt idx="16">
                  <c:v>21.18</c:v>
                </c:pt>
                <c:pt idx="17">
                  <c:v>24.78</c:v>
                </c:pt>
                <c:pt idx="18">
                  <c:v>36.119999999999997</c:v>
                </c:pt>
                <c:pt idx="19">
                  <c:v>43.74</c:v>
                </c:pt>
                <c:pt idx="20">
                  <c:v>33.299999999999997</c:v>
                </c:pt>
                <c:pt idx="21">
                  <c:v>44.88</c:v>
                </c:pt>
                <c:pt idx="22">
                  <c:v>21.18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21.18</c:v>
                </c:pt>
                <c:pt idx="28">
                  <c:v>0</c:v>
                </c:pt>
                <c:pt idx="29">
                  <c:v>25.32</c:v>
                </c:pt>
                <c:pt idx="30">
                  <c:v>17.940000000000001</c:v>
                </c:pt>
                <c:pt idx="31">
                  <c:v>33.06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110.16</c:v>
                </c:pt>
                <c:pt idx="36">
                  <c:v>77.7</c:v>
                </c:pt>
                <c:pt idx="37">
                  <c:v>64.8</c:v>
                </c:pt>
                <c:pt idx="38">
                  <c:v>37.4</c:v>
                </c:pt>
                <c:pt idx="39">
                  <c:v>58.08</c:v>
                </c:pt>
                <c:pt idx="40">
                  <c:v>51.24</c:v>
                </c:pt>
                <c:pt idx="41">
                  <c:v>73.5</c:v>
                </c:pt>
                <c:pt idx="42">
                  <c:v>47.08</c:v>
                </c:pt>
                <c:pt idx="43">
                  <c:v>71.400000000000006</c:v>
                </c:pt>
                <c:pt idx="44">
                  <c:v>76.650000000000006</c:v>
                </c:pt>
                <c:pt idx="45">
                  <c:v>80.849999999999994</c:v>
                </c:pt>
                <c:pt idx="46">
                  <c:v>77</c:v>
                </c:pt>
                <c:pt idx="47">
                  <c:v>64.05</c:v>
                </c:pt>
                <c:pt idx="48">
                  <c:v>70.400000000000006</c:v>
                </c:pt>
                <c:pt idx="49">
                  <c:v>67.2</c:v>
                </c:pt>
                <c:pt idx="50">
                  <c:v>92.4</c:v>
                </c:pt>
                <c:pt idx="51">
                  <c:v>93.45</c:v>
                </c:pt>
                <c:pt idx="52">
                  <c:v>97.65</c:v>
                </c:pt>
                <c:pt idx="53">
                  <c:v>81.900000000000006</c:v>
                </c:pt>
                <c:pt idx="54">
                  <c:v>100.8</c:v>
                </c:pt>
                <c:pt idx="55">
                  <c:v>111.3</c:v>
                </c:pt>
                <c:pt idx="56">
                  <c:v>140.80000000000001</c:v>
                </c:pt>
                <c:pt idx="57">
                  <c:v>128.1</c:v>
                </c:pt>
                <c:pt idx="58">
                  <c:v>174.3</c:v>
                </c:pt>
                <c:pt idx="59">
                  <c:v>130.19999999999999</c:v>
                </c:pt>
                <c:pt idx="60">
                  <c:v>136.5</c:v>
                </c:pt>
                <c:pt idx="61">
                  <c:v>115.5</c:v>
                </c:pt>
                <c:pt idx="62">
                  <c:v>132.30000000000001</c:v>
                </c:pt>
                <c:pt idx="63">
                  <c:v>140.69999999999999</c:v>
                </c:pt>
                <c:pt idx="64">
                  <c:v>123.9</c:v>
                </c:pt>
                <c:pt idx="65">
                  <c:v>147</c:v>
                </c:pt>
                <c:pt idx="66">
                  <c:v>142.80000000000001</c:v>
                </c:pt>
                <c:pt idx="67">
                  <c:v>140.69999999999999</c:v>
                </c:pt>
                <c:pt idx="68">
                  <c:v>149.1</c:v>
                </c:pt>
                <c:pt idx="69">
                  <c:v>149.1</c:v>
                </c:pt>
                <c:pt idx="70">
                  <c:v>149.1</c:v>
                </c:pt>
                <c:pt idx="71">
                  <c:v>149.1</c:v>
                </c:pt>
                <c:pt idx="72">
                  <c:v>130.19999999999999</c:v>
                </c:pt>
                <c:pt idx="73">
                  <c:v>130.19999999999999</c:v>
                </c:pt>
                <c:pt idx="74">
                  <c:v>155.4</c:v>
                </c:pt>
                <c:pt idx="75">
                  <c:v>157.5</c:v>
                </c:pt>
                <c:pt idx="76">
                  <c:v>165.9</c:v>
                </c:pt>
                <c:pt idx="77">
                  <c:v>155.4</c:v>
                </c:pt>
                <c:pt idx="78">
                  <c:v>142.80000000000001</c:v>
                </c:pt>
                <c:pt idx="79">
                  <c:v>123.9</c:v>
                </c:pt>
                <c:pt idx="80">
                  <c:v>94.5</c:v>
                </c:pt>
                <c:pt idx="81">
                  <c:v>117.6</c:v>
                </c:pt>
                <c:pt idx="82">
                  <c:v>138.6</c:v>
                </c:pt>
                <c:pt idx="83">
                  <c:v>140.69999999999999</c:v>
                </c:pt>
                <c:pt idx="84">
                  <c:v>138.6</c:v>
                </c:pt>
                <c:pt idx="85">
                  <c:v>136.5</c:v>
                </c:pt>
                <c:pt idx="86">
                  <c:v>134.4</c:v>
                </c:pt>
                <c:pt idx="87">
                  <c:v>123.9</c:v>
                </c:pt>
                <c:pt idx="88">
                  <c:v>126</c:v>
                </c:pt>
                <c:pt idx="89">
                  <c:v>110</c:v>
                </c:pt>
                <c:pt idx="90">
                  <c:v>110</c:v>
                </c:pt>
                <c:pt idx="91">
                  <c:v>46.2</c:v>
                </c:pt>
                <c:pt idx="92">
                  <c:v>90.3</c:v>
                </c:pt>
                <c:pt idx="93">
                  <c:v>107.8</c:v>
                </c:pt>
                <c:pt idx="94">
                  <c:v>143</c:v>
                </c:pt>
                <c:pt idx="95">
                  <c:v>161.69999999999999</c:v>
                </c:pt>
                <c:pt idx="96">
                  <c:v>143</c:v>
                </c:pt>
                <c:pt idx="97">
                  <c:v>142.80000000000001</c:v>
                </c:pt>
                <c:pt idx="98">
                  <c:v>123.2</c:v>
                </c:pt>
                <c:pt idx="99">
                  <c:v>148.5</c:v>
                </c:pt>
                <c:pt idx="100">
                  <c:v>129.80000000000001</c:v>
                </c:pt>
                <c:pt idx="101">
                  <c:v>116.6</c:v>
                </c:pt>
                <c:pt idx="102">
                  <c:v>105</c:v>
                </c:pt>
                <c:pt idx="103">
                  <c:v>84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30.8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54.9</c:v>
                </c:pt>
                <c:pt idx="188">
                  <c:v>180</c:v>
                </c:pt>
                <c:pt idx="189">
                  <c:v>79.5</c:v>
                </c:pt>
                <c:pt idx="190">
                  <c:v>66.900000000000006</c:v>
                </c:pt>
                <c:pt idx="191">
                  <c:v>61.1</c:v>
                </c:pt>
                <c:pt idx="192">
                  <c:v>178</c:v>
                </c:pt>
                <c:pt idx="193">
                  <c:v>31.6</c:v>
                </c:pt>
                <c:pt idx="194">
                  <c:v>62.9</c:v>
                </c:pt>
                <c:pt idx="195">
                  <c:v>45.6</c:v>
                </c:pt>
                <c:pt idx="196">
                  <c:v>103</c:v>
                </c:pt>
                <c:pt idx="197">
                  <c:v>90.8</c:v>
                </c:pt>
                <c:pt idx="198">
                  <c:v>86.8</c:v>
                </c:pt>
                <c:pt idx="199">
                  <c:v>98.8</c:v>
                </c:pt>
                <c:pt idx="200">
                  <c:v>99.2</c:v>
                </c:pt>
                <c:pt idx="201">
                  <c:v>65.099999999999994</c:v>
                </c:pt>
                <c:pt idx="202">
                  <c:v>137</c:v>
                </c:pt>
                <c:pt idx="203">
                  <c:v>79.7</c:v>
                </c:pt>
                <c:pt idx="204">
                  <c:v>104</c:v>
                </c:pt>
                <c:pt idx="205">
                  <c:v>88.1</c:v>
                </c:pt>
                <c:pt idx="206">
                  <c:v>114</c:v>
                </c:pt>
                <c:pt idx="207">
                  <c:v>89.9</c:v>
                </c:pt>
                <c:pt idx="208">
                  <c:v>113</c:v>
                </c:pt>
                <c:pt idx="209">
                  <c:v>0</c:v>
                </c:pt>
                <c:pt idx="210">
                  <c:v>0</c:v>
                </c:pt>
                <c:pt idx="211">
                  <c:v>114</c:v>
                </c:pt>
                <c:pt idx="212">
                  <c:v>120</c:v>
                </c:pt>
                <c:pt idx="213">
                  <c:v>85.5</c:v>
                </c:pt>
                <c:pt idx="214">
                  <c:v>100</c:v>
                </c:pt>
                <c:pt idx="215">
                  <c:v>74.900000000000006</c:v>
                </c:pt>
                <c:pt idx="216">
                  <c:v>87.7</c:v>
                </c:pt>
                <c:pt idx="217">
                  <c:v>104</c:v>
                </c:pt>
                <c:pt idx="218">
                  <c:v>86.8</c:v>
                </c:pt>
                <c:pt idx="219">
                  <c:v>122</c:v>
                </c:pt>
                <c:pt idx="220">
                  <c:v>100</c:v>
                </c:pt>
                <c:pt idx="221">
                  <c:v>77.5</c:v>
                </c:pt>
                <c:pt idx="222">
                  <c:v>94.3</c:v>
                </c:pt>
                <c:pt idx="223">
                  <c:v>90.8</c:v>
                </c:pt>
                <c:pt idx="224">
                  <c:v>103</c:v>
                </c:pt>
                <c:pt idx="225">
                  <c:v>89.5</c:v>
                </c:pt>
                <c:pt idx="226">
                  <c:v>116</c:v>
                </c:pt>
                <c:pt idx="227">
                  <c:v>98.8</c:v>
                </c:pt>
                <c:pt idx="228">
                  <c:v>93</c:v>
                </c:pt>
                <c:pt idx="229">
                  <c:v>90.8</c:v>
                </c:pt>
                <c:pt idx="230">
                  <c:v>76.599999999999994</c:v>
                </c:pt>
                <c:pt idx="231">
                  <c:v>87.3</c:v>
                </c:pt>
                <c:pt idx="232">
                  <c:v>96.6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5.4</c:v>
                </c:pt>
                <c:pt idx="237">
                  <c:v>9.9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11.5</c:v>
                </c:pt>
                <c:pt idx="242">
                  <c:v>72.2</c:v>
                </c:pt>
                <c:pt idx="243">
                  <c:v>18.2</c:v>
                </c:pt>
                <c:pt idx="244">
                  <c:v>72.2</c:v>
                </c:pt>
                <c:pt idx="245">
                  <c:v>54.9</c:v>
                </c:pt>
                <c:pt idx="246">
                  <c:v>0</c:v>
                </c:pt>
                <c:pt idx="247">
                  <c:v>9.1</c:v>
                </c:pt>
                <c:pt idx="248">
                  <c:v>45</c:v>
                </c:pt>
                <c:pt idx="249">
                  <c:v>0</c:v>
                </c:pt>
                <c:pt idx="250">
                  <c:v>81.3</c:v>
                </c:pt>
                <c:pt idx="251">
                  <c:v>69.3</c:v>
                </c:pt>
                <c:pt idx="252">
                  <c:v>51.5</c:v>
                </c:pt>
                <c:pt idx="253">
                  <c:v>52.4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4"/>
          <c:order val="14"/>
          <c:tx>
            <c:strRef>
              <c:f>Nitratos!$E$7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05/01/2021</c:v>
                </c:pt>
                <c:pt idx="1">
                  <c:v>12/01/2021</c:v>
                </c:pt>
                <c:pt idx="2">
                  <c:v>19/01/2021</c:v>
                </c:pt>
                <c:pt idx="3">
                  <c:v>26/01/2021</c:v>
                </c:pt>
                <c:pt idx="4">
                  <c:v>02/02/2021</c:v>
                </c:pt>
                <c:pt idx="5">
                  <c:v>09/02/2021</c:v>
                </c:pt>
                <c:pt idx="6">
                  <c:v>16/02/2021</c:v>
                </c:pt>
                <c:pt idx="7">
                  <c:v>23/02/2021</c:v>
                </c:pt>
                <c:pt idx="8">
                  <c:v>02/03/2021</c:v>
                </c:pt>
                <c:pt idx="9">
                  <c:v>09/03/2021</c:v>
                </c:pt>
                <c:pt idx="10">
                  <c:v>16/03/2021</c:v>
                </c:pt>
                <c:pt idx="11">
                  <c:v>23/03/2021</c:v>
                </c:pt>
                <c:pt idx="12">
                  <c:v>30/03/2021</c:v>
                </c:pt>
                <c:pt idx="13">
                  <c:v>07/04/2021</c:v>
                </c:pt>
                <c:pt idx="14">
                  <c:v>13/04/2021</c:v>
                </c:pt>
                <c:pt idx="15">
                  <c:v>20/04/2021</c:v>
                </c:pt>
                <c:pt idx="16">
                  <c:v>27/04/2021</c:v>
                </c:pt>
                <c:pt idx="17">
                  <c:v>04/05/2021</c:v>
                </c:pt>
                <c:pt idx="18">
                  <c:v>11/05/2021</c:v>
                </c:pt>
                <c:pt idx="19">
                  <c:v>18/05/2021</c:v>
                </c:pt>
                <c:pt idx="20">
                  <c:v>25/05/2021</c:v>
                </c:pt>
                <c:pt idx="21">
                  <c:v>01/06/2021</c:v>
                </c:pt>
                <c:pt idx="22">
                  <c:v>07/06/2021</c:v>
                </c:pt>
                <c:pt idx="23">
                  <c:v>14/06/2021</c:v>
                </c:pt>
                <c:pt idx="24">
                  <c:v>21/06/2021</c:v>
                </c:pt>
                <c:pt idx="25">
                  <c:v>28/06/2021</c:v>
                </c:pt>
                <c:pt idx="26">
                  <c:v>05/07/2021</c:v>
                </c:pt>
                <c:pt idx="27">
                  <c:v>12/07/2021</c:v>
                </c:pt>
                <c:pt idx="28">
                  <c:v>19/07/2021</c:v>
                </c:pt>
                <c:pt idx="29">
                  <c:v>26/07/2021</c:v>
                </c:pt>
                <c:pt idx="30">
                  <c:v>02/08/2021</c:v>
                </c:pt>
                <c:pt idx="31">
                  <c:v>09/08/2021</c:v>
                </c:pt>
                <c:pt idx="32">
                  <c:v>16/08/2021</c:v>
                </c:pt>
                <c:pt idx="33">
                  <c:v>23/08/2021</c:v>
                </c:pt>
                <c:pt idx="34">
                  <c:v>24/08/2021</c:v>
                </c:pt>
                <c:pt idx="35">
                  <c:v>25/08/2021</c:v>
                </c:pt>
                <c:pt idx="36">
                  <c:v>26/08/2021</c:v>
                </c:pt>
                <c:pt idx="37">
                  <c:v>27/08/2021</c:v>
                </c:pt>
                <c:pt idx="38">
                  <c:v>28/08/2021</c:v>
                </c:pt>
                <c:pt idx="39">
                  <c:v>29/08/2021</c:v>
                </c:pt>
                <c:pt idx="40">
                  <c:v>30/08/2021</c:v>
                </c:pt>
                <c:pt idx="41">
                  <c:v>31/08/2021</c:v>
                </c:pt>
                <c:pt idx="42">
                  <c:v>01/09/2021</c:v>
                </c:pt>
                <c:pt idx="43">
                  <c:v>02/09/2021</c:v>
                </c:pt>
                <c:pt idx="44">
                  <c:v>03/09/2021</c:v>
                </c:pt>
                <c:pt idx="45">
                  <c:v>04/09/2021</c:v>
                </c:pt>
                <c:pt idx="46">
                  <c:v>05/09/2021</c:v>
                </c:pt>
                <c:pt idx="47">
                  <c:v>06/09/2021</c:v>
                </c:pt>
                <c:pt idx="48">
                  <c:v>07/09/2021</c:v>
                </c:pt>
                <c:pt idx="49">
                  <c:v>08/09/2021</c:v>
                </c:pt>
                <c:pt idx="50">
                  <c:v>09/09/2021</c:v>
                </c:pt>
                <c:pt idx="51">
                  <c:v>10/09/2021</c:v>
                </c:pt>
                <c:pt idx="52">
                  <c:v>11/09/2021</c:v>
                </c:pt>
                <c:pt idx="53">
                  <c:v>12/09/2021</c:v>
                </c:pt>
                <c:pt idx="54">
                  <c:v>13/09/2021</c:v>
                </c:pt>
                <c:pt idx="55">
                  <c:v>14/09/2021</c:v>
                </c:pt>
                <c:pt idx="56">
                  <c:v>15/09/2021</c:v>
                </c:pt>
                <c:pt idx="57">
                  <c:v>16/09/2021</c:v>
                </c:pt>
                <c:pt idx="58">
                  <c:v>17/09/2021</c:v>
                </c:pt>
                <c:pt idx="59">
                  <c:v>18/09/2021</c:v>
                </c:pt>
                <c:pt idx="60">
                  <c:v>19/09/2021</c:v>
                </c:pt>
                <c:pt idx="61">
                  <c:v>20/09/2021</c:v>
                </c:pt>
                <c:pt idx="62">
                  <c:v>23/09/2021</c:v>
                </c:pt>
                <c:pt idx="63">
                  <c:v>29-30/09/2021</c:v>
                </c:pt>
                <c:pt idx="64">
                  <c:v>07-08/10/2021</c:v>
                </c:pt>
                <c:pt idx="65">
                  <c:v>13-15/10/2021</c:v>
                </c:pt>
                <c:pt idx="66">
                  <c:v>20-22/10/2021</c:v>
                </c:pt>
                <c:pt idx="67">
                  <c:v>27-28/10/2021</c:v>
                </c:pt>
                <c:pt idx="68">
                  <c:v>04-05/11/2021</c:v>
                </c:pt>
                <c:pt idx="69">
                  <c:v>10-11/11/2021</c:v>
                </c:pt>
                <c:pt idx="70">
                  <c:v>17-18/11/2021</c:v>
                </c:pt>
                <c:pt idx="71">
                  <c:v>24-25/11/2021</c:v>
                </c:pt>
                <c:pt idx="72">
                  <c:v>01-02/12/2021</c:v>
                </c:pt>
                <c:pt idx="73">
                  <c:v>09-10/12/2021</c:v>
                </c:pt>
                <c:pt idx="74">
                  <c:v>15-17/12/2021</c:v>
                </c:pt>
                <c:pt idx="75">
                  <c:v>22-23/12/2021</c:v>
                </c:pt>
                <c:pt idx="76">
                  <c:v>29-30/12/2021</c:v>
                </c:pt>
                <c:pt idx="77">
                  <c:v>03-04/01/2022</c:v>
                </c:pt>
                <c:pt idx="78">
                  <c:v>12-13/01/2022</c:v>
                </c:pt>
                <c:pt idx="79">
                  <c:v>19-20/01/2022</c:v>
                </c:pt>
                <c:pt idx="80">
                  <c:v>24-25/01/2022</c:v>
                </c:pt>
                <c:pt idx="81">
                  <c:v>01-02/02/2022</c:v>
                </c:pt>
                <c:pt idx="82">
                  <c:v>09-10/02/2022</c:v>
                </c:pt>
                <c:pt idx="83">
                  <c:v>15-16/02/2022</c:v>
                </c:pt>
                <c:pt idx="84">
                  <c:v>23-24/02/2022</c:v>
                </c:pt>
                <c:pt idx="85">
                  <c:v>01-02/03/2022</c:v>
                </c:pt>
                <c:pt idx="86">
                  <c:v>09-10/03/2022</c:v>
                </c:pt>
                <c:pt idx="87">
                  <c:v>14-15/03/2022</c:v>
                </c:pt>
                <c:pt idx="88">
                  <c:v>22-24/03/2022</c:v>
                </c:pt>
                <c:pt idx="89">
                  <c:v>30-31/03/2022</c:v>
                </c:pt>
                <c:pt idx="90">
                  <c:v>04-06/04/2022</c:v>
                </c:pt>
                <c:pt idx="91">
                  <c:v>11/04/2022</c:v>
                </c:pt>
                <c:pt idx="92">
                  <c:v>21/04/2022</c:v>
                </c:pt>
                <c:pt idx="93">
                  <c:v>26-27/04/2022</c:v>
                </c:pt>
                <c:pt idx="94">
                  <c:v>05/05/2022</c:v>
                </c:pt>
                <c:pt idx="95">
                  <c:v>11-12/05/2022</c:v>
                </c:pt>
                <c:pt idx="96">
                  <c:v>18-19/05/2022</c:v>
                </c:pt>
                <c:pt idx="97">
                  <c:v>25-26/05/2022</c:v>
                </c:pt>
                <c:pt idx="98">
                  <c:v>02/06/2022</c:v>
                </c:pt>
                <c:pt idx="99">
                  <c:v>03/06/2022</c:v>
                </c:pt>
                <c:pt idx="100">
                  <c:v>04/06/2022</c:v>
                </c:pt>
                <c:pt idx="101">
                  <c:v>05/06/2022</c:v>
                </c:pt>
                <c:pt idx="102">
                  <c:v>06/06/2022</c:v>
                </c:pt>
                <c:pt idx="103">
                  <c:v>07/06/2022</c:v>
                </c:pt>
                <c:pt idx="104">
                  <c:v>08/06/2022</c:v>
                </c:pt>
                <c:pt idx="105">
                  <c:v>09/06/2022</c:v>
                </c:pt>
                <c:pt idx="106">
                  <c:v>10/06/2022</c:v>
                </c:pt>
                <c:pt idx="107">
                  <c:v>11/06/2022</c:v>
                </c:pt>
                <c:pt idx="108">
                  <c:v>12/06/2022</c:v>
                </c:pt>
                <c:pt idx="109">
                  <c:v>13/06/2022</c:v>
                </c:pt>
                <c:pt idx="110">
                  <c:v>14/06/2022</c:v>
                </c:pt>
                <c:pt idx="111">
                  <c:v>15/06/2022</c:v>
                </c:pt>
                <c:pt idx="112">
                  <c:v>16/06/2022</c:v>
                </c:pt>
                <c:pt idx="113">
                  <c:v>17/06/2022</c:v>
                </c:pt>
                <c:pt idx="114">
                  <c:v>18/06/2022</c:v>
                </c:pt>
                <c:pt idx="115">
                  <c:v>19/06/2022</c:v>
                </c:pt>
                <c:pt idx="116">
                  <c:v>20/06/2022</c:v>
                </c:pt>
                <c:pt idx="117">
                  <c:v>21/06/2022</c:v>
                </c:pt>
                <c:pt idx="118">
                  <c:v>22/06/2022</c:v>
                </c:pt>
                <c:pt idx="119">
                  <c:v>23/06/2022</c:v>
                </c:pt>
                <c:pt idx="120">
                  <c:v>24/06/2022</c:v>
                </c:pt>
                <c:pt idx="121">
                  <c:v>25/06/2022</c:v>
                </c:pt>
                <c:pt idx="122">
                  <c:v>26/06/2022</c:v>
                </c:pt>
                <c:pt idx="123">
                  <c:v>27/06/2022</c:v>
                </c:pt>
                <c:pt idx="124">
                  <c:v>28/06/2022</c:v>
                </c:pt>
                <c:pt idx="125">
                  <c:v>29/06/2022</c:v>
                </c:pt>
                <c:pt idx="126">
                  <c:v>30/06/2022</c:v>
                </c:pt>
                <c:pt idx="127">
                  <c:v>01/07/2022</c:v>
                </c:pt>
                <c:pt idx="128">
                  <c:v>02/07/2022</c:v>
                </c:pt>
                <c:pt idx="129">
                  <c:v>03/07/2022</c:v>
                </c:pt>
                <c:pt idx="130">
                  <c:v>04/07/2022</c:v>
                </c:pt>
                <c:pt idx="131">
                  <c:v>05/07/2022</c:v>
                </c:pt>
                <c:pt idx="132">
                  <c:v>06/07/2022</c:v>
                </c:pt>
                <c:pt idx="133">
                  <c:v>07/07/2022</c:v>
                </c:pt>
                <c:pt idx="134">
                  <c:v>08/07/2022</c:v>
                </c:pt>
                <c:pt idx="135">
                  <c:v>09/07/2022</c:v>
                </c:pt>
                <c:pt idx="136">
                  <c:v>10/07/2022</c:v>
                </c:pt>
                <c:pt idx="137">
                  <c:v>11/07/2022</c:v>
                </c:pt>
                <c:pt idx="138">
                  <c:v>12/07/2022</c:v>
                </c:pt>
                <c:pt idx="139">
                  <c:v>13/07/2022</c:v>
                </c:pt>
                <c:pt idx="140">
                  <c:v>14/07/2022</c:v>
                </c:pt>
                <c:pt idx="141">
                  <c:v>15/07/2022</c:v>
                </c:pt>
                <c:pt idx="142">
                  <c:v>16/07/2022</c:v>
                </c:pt>
                <c:pt idx="143">
                  <c:v>17/07/2022</c:v>
                </c:pt>
                <c:pt idx="144">
                  <c:v>18/07/2022</c:v>
                </c:pt>
                <c:pt idx="145">
                  <c:v>19/07/2022</c:v>
                </c:pt>
                <c:pt idx="146">
                  <c:v>20/07/2022</c:v>
                </c:pt>
                <c:pt idx="147">
                  <c:v>21/07/2022</c:v>
                </c:pt>
                <c:pt idx="148">
                  <c:v>22/07/2022</c:v>
                </c:pt>
                <c:pt idx="149">
                  <c:v>23/07/2022</c:v>
                </c:pt>
                <c:pt idx="150">
                  <c:v>24/07/2022</c:v>
                </c:pt>
                <c:pt idx="151">
                  <c:v>25/07/2022</c:v>
                </c:pt>
                <c:pt idx="152">
                  <c:v>26/07/2022</c:v>
                </c:pt>
                <c:pt idx="153">
                  <c:v>27/07/2022</c:v>
                </c:pt>
                <c:pt idx="154">
                  <c:v>28/07/2022</c:v>
                </c:pt>
                <c:pt idx="155">
                  <c:v>29/07/2022</c:v>
                </c:pt>
                <c:pt idx="156">
                  <c:v>30/07/2022</c:v>
                </c:pt>
                <c:pt idx="157">
                  <c:v>31/07/2022</c:v>
                </c:pt>
                <c:pt idx="158">
                  <c:v>01/08/2022</c:v>
                </c:pt>
                <c:pt idx="159">
                  <c:v>02/08/2022</c:v>
                </c:pt>
                <c:pt idx="160">
                  <c:v>03/08/2022</c:v>
                </c:pt>
                <c:pt idx="161">
                  <c:v>04/08/2022</c:v>
                </c:pt>
                <c:pt idx="162">
                  <c:v>05/08/2022</c:v>
                </c:pt>
                <c:pt idx="163">
                  <c:v>06/08/2022</c:v>
                </c:pt>
                <c:pt idx="164">
                  <c:v>07/08/2022</c:v>
                </c:pt>
                <c:pt idx="165">
                  <c:v>08/08/2022</c:v>
                </c:pt>
                <c:pt idx="166">
                  <c:v>09/08/2022</c:v>
                </c:pt>
                <c:pt idx="167">
                  <c:v>10/08/2022</c:v>
                </c:pt>
                <c:pt idx="168">
                  <c:v>11/08/2022</c:v>
                </c:pt>
                <c:pt idx="169">
                  <c:v>12/08/2022</c:v>
                </c:pt>
                <c:pt idx="170">
                  <c:v>13/08/2022</c:v>
                </c:pt>
                <c:pt idx="171">
                  <c:v>14/08/2022</c:v>
                </c:pt>
                <c:pt idx="172">
                  <c:v>15/08/2022</c:v>
                </c:pt>
                <c:pt idx="173">
                  <c:v>16/08/2022</c:v>
                </c:pt>
                <c:pt idx="174">
                  <c:v>17/08/2022</c:v>
                </c:pt>
                <c:pt idx="175">
                  <c:v>18/08/2022</c:v>
                </c:pt>
                <c:pt idx="176">
                  <c:v>19/08/2022</c:v>
                </c:pt>
                <c:pt idx="177">
                  <c:v>20/08/2022</c:v>
                </c:pt>
                <c:pt idx="178">
                  <c:v>21/08/2022</c:v>
                </c:pt>
                <c:pt idx="179">
                  <c:v>22/08/2022</c:v>
                </c:pt>
                <c:pt idx="180">
                  <c:v>23/08/2022</c:v>
                </c:pt>
                <c:pt idx="181">
                  <c:v>24/08/2022</c:v>
                </c:pt>
                <c:pt idx="182">
                  <c:v>25/08/2022</c:v>
                </c:pt>
                <c:pt idx="183">
                  <c:v>26/08/2022</c:v>
                </c:pt>
                <c:pt idx="184">
                  <c:v>27/08/2022</c:v>
                </c:pt>
                <c:pt idx="185">
                  <c:v>28/08/2022</c:v>
                </c:pt>
                <c:pt idx="186">
                  <c:v>29/08/2022</c:v>
                </c:pt>
                <c:pt idx="187">
                  <c:v>30/08/2022</c:v>
                </c:pt>
                <c:pt idx="188">
                  <c:v>31/08/2022</c:v>
                </c:pt>
                <c:pt idx="189">
                  <c:v>01/09/2022</c:v>
                </c:pt>
                <c:pt idx="190">
                  <c:v>02/09/2022</c:v>
                </c:pt>
                <c:pt idx="191">
                  <c:v>03/09/2022</c:v>
                </c:pt>
                <c:pt idx="192">
                  <c:v>04/09/2022</c:v>
                </c:pt>
                <c:pt idx="193">
                  <c:v>07/09/2022</c:v>
                </c:pt>
                <c:pt idx="194">
                  <c:v>08/09/2022</c:v>
                </c:pt>
                <c:pt idx="195">
                  <c:v>09/09/2022</c:v>
                </c:pt>
                <c:pt idx="196">
                  <c:v>14/09/2022</c:v>
                </c:pt>
                <c:pt idx="197">
                  <c:v>15/09/2022</c:v>
                </c:pt>
                <c:pt idx="198">
                  <c:v>16/09/2022</c:v>
                </c:pt>
                <c:pt idx="199">
                  <c:v>21/09/2022</c:v>
                </c:pt>
                <c:pt idx="200">
                  <c:v>22/09/2022</c:v>
                </c:pt>
                <c:pt idx="201">
                  <c:v>23/09/2022</c:v>
                </c:pt>
                <c:pt idx="202">
                  <c:v>26/09/2022</c:v>
                </c:pt>
                <c:pt idx="203">
                  <c:v>28/09/2022</c:v>
                </c:pt>
                <c:pt idx="204">
                  <c:v>30/09/2022</c:v>
                </c:pt>
                <c:pt idx="205">
                  <c:v>03/10/2022</c:v>
                </c:pt>
                <c:pt idx="206">
                  <c:v>06/10/2022</c:v>
                </c:pt>
                <c:pt idx="207">
                  <c:v>10/10/2022</c:v>
                </c:pt>
                <c:pt idx="208">
                  <c:v>13/10/2022</c:v>
                </c:pt>
                <c:pt idx="209">
                  <c:v>17/10/2022</c:v>
                </c:pt>
                <c:pt idx="210">
                  <c:v>21/10/2022</c:v>
                </c:pt>
                <c:pt idx="211">
                  <c:v>24/10/2022</c:v>
                </c:pt>
                <c:pt idx="212">
                  <c:v>27/10/2022</c:v>
                </c:pt>
                <c:pt idx="213">
                  <c:v>02/11/2022</c:v>
                </c:pt>
                <c:pt idx="214">
                  <c:v>04/11/2022</c:v>
                </c:pt>
                <c:pt idx="215">
                  <c:v>07/11/2022</c:v>
                </c:pt>
                <c:pt idx="216">
                  <c:v>10/11/2022</c:v>
                </c:pt>
                <c:pt idx="217">
                  <c:v>14/11/2022</c:v>
                </c:pt>
                <c:pt idx="218">
                  <c:v>17/11/2022</c:v>
                </c:pt>
                <c:pt idx="219">
                  <c:v>21/11/2022</c:v>
                </c:pt>
                <c:pt idx="220">
                  <c:v>24/11/2022</c:v>
                </c:pt>
                <c:pt idx="221">
                  <c:v>28/11/2022</c:v>
                </c:pt>
                <c:pt idx="222">
                  <c:v>01/12/2022</c:v>
                </c:pt>
                <c:pt idx="223">
                  <c:v>05/12/2022</c:v>
                </c:pt>
                <c:pt idx="224">
                  <c:v>07/12/2022</c:v>
                </c:pt>
                <c:pt idx="225">
                  <c:v>12/12/2022</c:v>
                </c:pt>
                <c:pt idx="226">
                  <c:v>15/12/2022</c:v>
                </c:pt>
                <c:pt idx="227">
                  <c:v>19/12/2022</c:v>
                </c:pt>
                <c:pt idx="228">
                  <c:v>22/12/2022</c:v>
                </c:pt>
                <c:pt idx="229">
                  <c:v>27/12/2022</c:v>
                </c:pt>
                <c:pt idx="230">
                  <c:v>29/12/2022</c:v>
                </c:pt>
                <c:pt idx="231">
                  <c:v>03/01/2023</c:v>
                </c:pt>
                <c:pt idx="232">
                  <c:v>04/01/2023</c:v>
                </c:pt>
                <c:pt idx="233">
                  <c:v>09/01/2023</c:v>
                </c:pt>
                <c:pt idx="234">
                  <c:v>12/01/2023</c:v>
                </c:pt>
                <c:pt idx="235">
                  <c:v>16/01/2023</c:v>
                </c:pt>
                <c:pt idx="236">
                  <c:v>19/01/2023</c:v>
                </c:pt>
                <c:pt idx="237">
                  <c:v>23/01/2023</c:v>
                </c:pt>
                <c:pt idx="238">
                  <c:v>26/01/2023</c:v>
                </c:pt>
                <c:pt idx="239">
                  <c:v>30/01/2023</c:v>
                </c:pt>
                <c:pt idx="240">
                  <c:v>02/02/2023</c:v>
                </c:pt>
                <c:pt idx="241">
                  <c:v>06/02/2023</c:v>
                </c:pt>
                <c:pt idx="242">
                  <c:v>09/02/2023</c:v>
                </c:pt>
                <c:pt idx="243">
                  <c:v>13/02/2023</c:v>
                </c:pt>
                <c:pt idx="244">
                  <c:v>15/02/2023</c:v>
                </c:pt>
                <c:pt idx="245">
                  <c:v>17/02/2023</c:v>
                </c:pt>
                <c:pt idx="246">
                  <c:v>20/02/2023</c:v>
                </c:pt>
                <c:pt idx="247">
                  <c:v>22/02/2023</c:v>
                </c:pt>
                <c:pt idx="248">
                  <c:v>24/02/2023</c:v>
                </c:pt>
                <c:pt idx="249">
                  <c:v>27/02/2023</c:v>
                </c:pt>
                <c:pt idx="250">
                  <c:v>01/03/2023</c:v>
                </c:pt>
                <c:pt idx="251">
                  <c:v>03/03/2023</c:v>
                </c:pt>
                <c:pt idx="252">
                  <c:v>06/03/2023</c:v>
                </c:pt>
                <c:pt idx="253">
                  <c:v>08/03/2023</c:v>
                </c:pt>
                <c:pt idx="254">
                  <c:v>10/03/2023</c:v>
                </c:pt>
                <c:pt idx="255">
                  <c:v>13/03/2023</c:v>
                </c:pt>
                <c:pt idx="256">
                  <c:v>15/03/2023</c:v>
                </c:pt>
                <c:pt idx="257">
                  <c:v>17/03/2023</c:v>
                </c:pt>
                <c:pt idx="258">
                  <c:v>20/03/2023</c:v>
                </c:pt>
                <c:pt idx="259">
                  <c:v>22/03/2023</c:v>
                </c:pt>
                <c:pt idx="260">
                  <c:v>24/03/2023</c:v>
                </c:pt>
                <c:pt idx="261">
                  <c:v>27/03/2023</c:v>
                </c:pt>
                <c:pt idx="262">
                  <c:v>29/03/2023</c:v>
                </c:pt>
                <c:pt idx="263">
                  <c:v>31/03/2023</c:v>
                </c:pt>
                <c:pt idx="264">
                  <c:v>03/04/2023</c:v>
                </c:pt>
                <c:pt idx="265">
                  <c:v>04/04/2023</c:v>
                </c:pt>
                <c:pt idx="266">
                  <c:v>12/04/2023</c:v>
                </c:pt>
                <c:pt idx="267">
                  <c:v>14/04/2023</c:v>
                </c:pt>
                <c:pt idx="268">
                  <c:v>17/04/2023</c:v>
                </c:pt>
                <c:pt idx="269">
                  <c:v>19/04/2023</c:v>
                </c:pt>
                <c:pt idx="270">
                  <c:v>21/04/2023</c:v>
                </c:pt>
                <c:pt idx="271">
                  <c:v>24/04/2023</c:v>
                </c:pt>
                <c:pt idx="272">
                  <c:v>26/04/2023</c:v>
                </c:pt>
                <c:pt idx="273">
                  <c:v>28/04/2023</c:v>
                </c:pt>
                <c:pt idx="274">
                  <c:v>02/05/2023</c:v>
                </c:pt>
                <c:pt idx="275">
                  <c:v>03/05/2023</c:v>
                </c:pt>
                <c:pt idx="276">
                  <c:v>05/05/2023</c:v>
                </c:pt>
                <c:pt idx="277">
                  <c:v>08/05/2023</c:v>
                </c:pt>
                <c:pt idx="278">
                  <c:v>10/05/2023</c:v>
                </c:pt>
                <c:pt idx="279">
                  <c:v>12/05/2023</c:v>
                </c:pt>
                <c:pt idx="280">
                  <c:v>15/05/2023</c:v>
                </c:pt>
                <c:pt idx="281">
                  <c:v>17/05/2023</c:v>
                </c:pt>
                <c:pt idx="282">
                  <c:v>19/05/2023</c:v>
                </c:pt>
                <c:pt idx="283">
                  <c:v>22/05/2023</c:v>
                </c:pt>
                <c:pt idx="284">
                  <c:v>24/05/2023</c:v>
                </c:pt>
                <c:pt idx="285">
                  <c:v>26/05/2023</c:v>
                </c:pt>
                <c:pt idx="286">
                  <c:v>29/05/2023</c:v>
                </c:pt>
                <c:pt idx="287">
                  <c:v>31/05/2023</c:v>
                </c:pt>
                <c:pt idx="288">
                  <c:v>02/06/2023</c:v>
                </c:pt>
                <c:pt idx="289">
                  <c:v>05/06/2023</c:v>
                </c:pt>
                <c:pt idx="290">
                  <c:v>07/06/2023</c:v>
                </c:pt>
                <c:pt idx="291">
                  <c:v>08/06/2023</c:v>
                </c:pt>
                <c:pt idx="292">
                  <c:v>12/06/2023</c:v>
                </c:pt>
                <c:pt idx="293">
                  <c:v>14/06/2023</c:v>
                </c:pt>
                <c:pt idx="294">
                  <c:v>16/06/2023</c:v>
                </c:pt>
                <c:pt idx="295">
                  <c:v>19/06/2023</c:v>
                </c:pt>
                <c:pt idx="296">
                  <c:v>21/06/2023</c:v>
                </c:pt>
                <c:pt idx="297">
                  <c:v>23/06/2023</c:v>
                </c:pt>
                <c:pt idx="298">
                  <c:v>26/06/2023</c:v>
                </c:pt>
                <c:pt idx="299">
                  <c:v>28/06/2023</c:v>
                </c:pt>
                <c:pt idx="300">
                  <c:v>30/06/2023</c:v>
                </c:pt>
                <c:pt idx="301">
                  <c:v>03/07/2023</c:v>
                </c:pt>
                <c:pt idx="302">
                  <c:v>05/07/2023</c:v>
                </c:pt>
                <c:pt idx="303">
                  <c:v>07/07/2023</c:v>
                </c:pt>
                <c:pt idx="304">
                  <c:v>10/07/2023</c:v>
                </c:pt>
                <c:pt idx="305">
                  <c:v>12/07/2023</c:v>
                </c:pt>
                <c:pt idx="306">
                  <c:v>14/07/2023</c:v>
                </c:pt>
                <c:pt idx="307">
                  <c:v>17/07/2023</c:v>
                </c:pt>
                <c:pt idx="308">
                  <c:v>19/07/2023</c:v>
                </c:pt>
                <c:pt idx="309">
                  <c:v>21/07/2023</c:v>
                </c:pt>
                <c:pt idx="310">
                  <c:v>24/07/2023</c:v>
                </c:pt>
                <c:pt idx="311">
                  <c:v>26/07/2023</c:v>
                </c:pt>
                <c:pt idx="312">
                  <c:v>28/07/2023</c:v>
                </c:pt>
                <c:pt idx="313">
                  <c:v>31/07/2023</c:v>
                </c:pt>
                <c:pt idx="314">
                  <c:v>02/08/2023</c:v>
                </c:pt>
                <c:pt idx="315">
                  <c:v>04/08/2023</c:v>
                </c:pt>
                <c:pt idx="316">
                  <c:v>07/08/2023</c:v>
                </c:pt>
                <c:pt idx="317">
                  <c:v>09/08/2023</c:v>
                </c:pt>
                <c:pt idx="318">
                  <c:v>11/08/2023</c:v>
                </c:pt>
                <c:pt idx="319">
                  <c:v>16/08/2023</c:v>
                </c:pt>
                <c:pt idx="320">
                  <c:v>18/08/2023</c:v>
                </c:pt>
                <c:pt idx="321">
                  <c:v>21/08/2023</c:v>
                </c:pt>
                <c:pt idx="322">
                  <c:v>23/08/2023</c:v>
                </c:pt>
                <c:pt idx="323">
                  <c:v>25/08/2023</c:v>
                </c:pt>
                <c:pt idx="324">
                  <c:v>28/08/2023</c:v>
                </c:pt>
                <c:pt idx="325">
                  <c:v>30/08/2023</c:v>
                </c:pt>
                <c:pt idx="326">
                  <c:v>01/09/2023</c:v>
                </c:pt>
                <c:pt idx="327">
                  <c:v>04/09/2023</c:v>
                </c:pt>
                <c:pt idx="328">
                  <c:v>06/09/2023</c:v>
                </c:pt>
                <c:pt idx="329">
                  <c:v>08/09/2023</c:v>
                </c:pt>
                <c:pt idx="330">
                  <c:v>13/09/2023</c:v>
                </c:pt>
                <c:pt idx="331">
                  <c:v>15/09/2023</c:v>
                </c:pt>
                <c:pt idx="332">
                  <c:v>18/09/2023</c:v>
                </c:pt>
                <c:pt idx="333">
                  <c:v>20/09/2023</c:v>
                </c:pt>
                <c:pt idx="334">
                  <c:v>22/09/2023</c:v>
                </c:pt>
                <c:pt idx="335">
                  <c:v>25/09/2023</c:v>
                </c:pt>
                <c:pt idx="336">
                  <c:v>27/09/2023</c:v>
                </c:pt>
                <c:pt idx="337">
                  <c:v>29/09/2023</c:v>
                </c:pt>
                <c:pt idx="338">
                  <c:v>02/10/2023</c:v>
                </c:pt>
                <c:pt idx="339">
                  <c:v>04/10/2023</c:v>
                </c:pt>
                <c:pt idx="340">
                  <c:v>06/10/2023</c:v>
                </c:pt>
                <c:pt idx="341">
                  <c:v>09/10/2023</c:v>
                </c:pt>
                <c:pt idx="342">
                  <c:v>11/10/2023</c:v>
                </c:pt>
                <c:pt idx="343">
                  <c:v>16/10/2023</c:v>
                </c:pt>
                <c:pt idx="344">
                  <c:v>18/10/2023</c:v>
                </c:pt>
                <c:pt idx="345">
                  <c:v>20/10/2023</c:v>
                </c:pt>
                <c:pt idx="346">
                  <c:v>02/11/2023</c:v>
                </c:pt>
                <c:pt idx="347">
                  <c:v>03/11/2023</c:v>
                </c:pt>
                <c:pt idx="348">
                  <c:v>06/11/2023</c:v>
                </c:pt>
                <c:pt idx="349">
                  <c:v>08/11/2023</c:v>
                </c:pt>
                <c:pt idx="350">
                  <c:v>10/11/2023</c:v>
                </c:pt>
                <c:pt idx="351">
                  <c:v>13/11/2023</c:v>
                </c:pt>
                <c:pt idx="352">
                  <c:v>15/11/2023</c:v>
                </c:pt>
                <c:pt idx="353">
                  <c:v>17/11/2023</c:v>
                </c:pt>
                <c:pt idx="354">
                  <c:v>20/11/2023</c:v>
                </c:pt>
                <c:pt idx="355">
                  <c:v>22/11/2023</c:v>
                </c:pt>
                <c:pt idx="356">
                  <c:v>24/11/2023</c:v>
                </c:pt>
                <c:pt idx="357">
                  <c:v>27/11/2023</c:v>
                </c:pt>
                <c:pt idx="358">
                  <c:v>29/11/2023</c:v>
                </c:pt>
                <c:pt idx="359">
                  <c:v>01/12/2023</c:v>
                </c:pt>
                <c:pt idx="360">
                  <c:v>04/12/2023</c:v>
                </c:pt>
                <c:pt idx="361">
                  <c:v>05/12/2023</c:v>
                </c:pt>
                <c:pt idx="362">
                  <c:v>11/12/2023</c:v>
                </c:pt>
                <c:pt idx="363">
                  <c:v>13/12/2023</c:v>
                </c:pt>
                <c:pt idx="364">
                  <c:v>15/12/2023</c:v>
                </c:pt>
                <c:pt idx="365">
                  <c:v>18/12/2023</c:v>
                </c:pt>
                <c:pt idx="366">
                  <c:v>20/12/2023</c:v>
                </c:pt>
                <c:pt idx="367">
                  <c:v>22/12/2023</c:v>
                </c:pt>
                <c:pt idx="368">
                  <c:v>26/12/2023</c:v>
                </c:pt>
                <c:pt idx="369">
                  <c:v>27/12/2023</c:v>
                </c:pt>
                <c:pt idx="370">
                  <c:v>29/12/2023</c:v>
                </c:pt>
                <c:pt idx="371">
                  <c:v>26/01/2024</c:v>
                </c:pt>
                <c:pt idx="372">
                  <c:v>30/01/2024</c:v>
                </c:pt>
                <c:pt idx="373">
                  <c:v>31/01/2024</c:v>
                </c:pt>
                <c:pt idx="374">
                  <c:v>02/02/2024</c:v>
                </c:pt>
                <c:pt idx="375">
                  <c:v>05/02/2024</c:v>
                </c:pt>
                <c:pt idx="376">
                  <c:v>07/02/2024</c:v>
                </c:pt>
                <c:pt idx="377">
                  <c:v>09/02/2024</c:v>
                </c:pt>
                <c:pt idx="378">
                  <c:v>12/02/2024</c:v>
                </c:pt>
                <c:pt idx="379">
                  <c:v>14/02/2024</c:v>
                </c:pt>
                <c:pt idx="380">
                  <c:v>16/02/2024</c:v>
                </c:pt>
                <c:pt idx="381">
                  <c:v>20/02/2024</c:v>
                </c:pt>
                <c:pt idx="382">
                  <c:v>21/02/2024</c:v>
                </c:pt>
                <c:pt idx="383">
                  <c:v>23/02/2024</c:v>
                </c:pt>
                <c:pt idx="384">
                  <c:v>26/02/2024</c:v>
                </c:pt>
                <c:pt idx="385">
                  <c:v>28/02/2024</c:v>
                </c:pt>
                <c:pt idx="386">
                  <c:v>01/03/2024</c:v>
                </c:pt>
                <c:pt idx="387">
                  <c:v>04/03/2024</c:v>
                </c:pt>
                <c:pt idx="388">
                  <c:v>06/03/2024</c:v>
                </c:pt>
                <c:pt idx="389">
                  <c:v>08/03/2024</c:v>
                </c:pt>
                <c:pt idx="390">
                  <c:v>11/03/2024</c:v>
                </c:pt>
                <c:pt idx="391">
                  <c:v>13/03/2024</c:v>
                </c:pt>
                <c:pt idx="392">
                  <c:v>15/03/2024</c:v>
                </c:pt>
                <c:pt idx="393">
                  <c:v>20/03/2024</c:v>
                </c:pt>
                <c:pt idx="394">
                  <c:v>22/03/2024</c:v>
                </c:pt>
                <c:pt idx="395">
                  <c:v>25/03/2024</c:v>
                </c:pt>
                <c:pt idx="396">
                  <c:v>15/04/2024</c:v>
                </c:pt>
                <c:pt idx="397">
                  <c:v>17/04/2024</c:v>
                </c:pt>
                <c:pt idx="398">
                  <c:v>19/04/2024</c:v>
                </c:pt>
                <c:pt idx="399">
                  <c:v>22/04/2024</c:v>
                </c:pt>
                <c:pt idx="400">
                  <c:v>24/04/2024</c:v>
                </c:pt>
                <c:pt idx="401">
                  <c:v>26/04/2024</c:v>
                </c:pt>
                <c:pt idx="402">
                  <c:v>30/04/2024</c:v>
                </c:pt>
                <c:pt idx="403">
                  <c:v>02/05/2024</c:v>
                </c:pt>
                <c:pt idx="404">
                  <c:v>03/05/2024</c:v>
                </c:pt>
                <c:pt idx="405">
                  <c:v>06/05/2024</c:v>
                </c:pt>
                <c:pt idx="406">
                  <c:v>08/05/2024</c:v>
                </c:pt>
                <c:pt idx="407">
                  <c:v>10/05/2024</c:v>
                </c:pt>
                <c:pt idx="408">
                  <c:v>13/05/2024</c:v>
                </c:pt>
                <c:pt idx="409">
                  <c:v>15/05/2024</c:v>
                </c:pt>
                <c:pt idx="410">
                  <c:v>17/05/2024</c:v>
                </c:pt>
                <c:pt idx="411">
                  <c:v>20/05/2024</c:v>
                </c:pt>
                <c:pt idx="412">
                  <c:v>22/05/2024</c:v>
                </c:pt>
                <c:pt idx="413">
                  <c:v>24/05/2024</c:v>
                </c:pt>
                <c:pt idx="414">
                  <c:v>27/05/2024</c:v>
                </c:pt>
                <c:pt idx="415">
                  <c:v>29/05/2024</c:v>
                </c:pt>
                <c:pt idx="416">
                  <c:v>31/05/2024</c:v>
                </c:pt>
                <c:pt idx="417">
                  <c:v>03/06/2024</c:v>
                </c:pt>
                <c:pt idx="418">
                  <c:v>05/06/2024</c:v>
                </c:pt>
                <c:pt idx="419">
                  <c:v>07/06/2024</c:v>
                </c:pt>
                <c:pt idx="420">
                  <c:v>10/06/2024</c:v>
                </c:pt>
                <c:pt idx="421">
                  <c:v>12/06/2024</c:v>
                </c:pt>
                <c:pt idx="422">
                  <c:v>14/06/2024</c:v>
                </c:pt>
                <c:pt idx="423">
                  <c:v>17/06/2024</c:v>
                </c:pt>
                <c:pt idx="424">
                  <c:v>19/06/2024</c:v>
                </c:pt>
                <c:pt idx="425">
                  <c:v>21/06/2024</c:v>
                </c:pt>
                <c:pt idx="426">
                  <c:v>24/06/2024</c:v>
                </c:pt>
                <c:pt idx="427">
                  <c:v>26/06/2024</c:v>
                </c:pt>
                <c:pt idx="428">
                  <c:v>28/06/2024</c:v>
                </c:pt>
                <c:pt idx="429">
                  <c:v>01/07/2024</c:v>
                </c:pt>
                <c:pt idx="430">
                  <c:v>03/07/2024</c:v>
                </c:pt>
                <c:pt idx="431">
                  <c:v>05/07/2024</c:v>
                </c:pt>
                <c:pt idx="432">
                  <c:v>08/07/2024</c:v>
                </c:pt>
                <c:pt idx="433">
                  <c:v>10/07/2024</c:v>
                </c:pt>
                <c:pt idx="434">
                  <c:v>12/07/2024</c:v>
                </c:pt>
                <c:pt idx="435">
                  <c:v>15/07/2024</c:v>
                </c:pt>
                <c:pt idx="436">
                  <c:v>17/07/2024</c:v>
                </c:pt>
                <c:pt idx="437">
                  <c:v>19/07/2024</c:v>
                </c:pt>
                <c:pt idx="438">
                  <c:v>22/07/2024</c:v>
                </c:pt>
                <c:pt idx="439">
                  <c:v>24/07/2024</c:v>
                </c:pt>
                <c:pt idx="440">
                  <c:v>26/07/2024</c:v>
                </c:pt>
                <c:pt idx="441">
                  <c:v>29/07/2024</c:v>
                </c:pt>
                <c:pt idx="442">
                  <c:v>31/07/2024</c:v>
                </c:pt>
                <c:pt idx="443">
                  <c:v>02/08/2024</c:v>
                </c:pt>
                <c:pt idx="444">
                  <c:v>05/08/2024</c:v>
                </c:pt>
                <c:pt idx="445">
                  <c:v>07/08/2024</c:v>
                </c:pt>
                <c:pt idx="446">
                  <c:v>09/08/2024</c:v>
                </c:pt>
                <c:pt idx="447">
                  <c:v>12/08/2024</c:v>
                </c:pt>
                <c:pt idx="448">
                  <c:v>14/08/2024</c:v>
                </c:pt>
                <c:pt idx="449">
                  <c:v>16/08/2024</c:v>
                </c:pt>
                <c:pt idx="450">
                  <c:v>20/08/2024</c:v>
                </c:pt>
                <c:pt idx="451">
                  <c:v>21/08/2024</c:v>
                </c:pt>
                <c:pt idx="452">
                  <c:v>23/08/2024</c:v>
                </c:pt>
                <c:pt idx="453">
                  <c:v>26/08/2024</c:v>
                </c:pt>
                <c:pt idx="454">
                  <c:v>28/08/2024</c:v>
                </c:pt>
                <c:pt idx="455">
                  <c:v>30/08/2024</c:v>
                </c:pt>
                <c:pt idx="456">
                  <c:v>02/09/2024</c:v>
                </c:pt>
                <c:pt idx="457">
                  <c:v>04/09/2024</c:v>
                </c:pt>
                <c:pt idx="458">
                  <c:v>06/09/2024</c:v>
                </c:pt>
                <c:pt idx="459">
                  <c:v>11/09/2024</c:v>
                </c:pt>
                <c:pt idx="460">
                  <c:v>12/09/2024</c:v>
                </c:pt>
                <c:pt idx="461">
                  <c:v>13/09/2024</c:v>
                </c:pt>
                <c:pt idx="462">
                  <c:v>16/09/2024</c:v>
                </c:pt>
                <c:pt idx="463">
                  <c:v>18/09/2024</c:v>
                </c:pt>
                <c:pt idx="464">
                  <c:v>20/09/2024</c:v>
                </c:pt>
                <c:pt idx="465">
                  <c:v>23/09/2024</c:v>
                </c:pt>
                <c:pt idx="466">
                  <c:v>25/09/2024</c:v>
                </c:pt>
                <c:pt idx="467">
                  <c:v>30/09/2024</c:v>
                </c:pt>
                <c:pt idx="468">
                  <c:v>02/10/2024</c:v>
                </c:pt>
                <c:pt idx="469">
                  <c:v>04/10/2024</c:v>
                </c:pt>
                <c:pt idx="470">
                  <c:v>07/10/2024</c:v>
                </c:pt>
                <c:pt idx="471">
                  <c:v>11/10/2024</c:v>
                </c:pt>
                <c:pt idx="472">
                  <c:v>14/10/2024</c:v>
                </c:pt>
                <c:pt idx="473">
                  <c:v>16/10/2024</c:v>
                </c:pt>
                <c:pt idx="474">
                  <c:v>18/10/2024</c:v>
                </c:pt>
                <c:pt idx="475">
                  <c:v>21/10/2024</c:v>
                </c:pt>
                <c:pt idx="476">
                  <c:v>23/10/2024</c:v>
                </c:pt>
                <c:pt idx="477">
                  <c:v>25/10/2024</c:v>
                </c:pt>
                <c:pt idx="478">
                  <c:v>28/10/2024</c:v>
                </c:pt>
                <c:pt idx="479">
                  <c:v>30/10/2024</c:v>
                </c:pt>
                <c:pt idx="480">
                  <c:v>04/11/2024</c:v>
                </c:pt>
                <c:pt idx="481">
                  <c:v>06/11/2024</c:v>
                </c:pt>
                <c:pt idx="482">
                  <c:v>08/11/2024</c:v>
                </c:pt>
                <c:pt idx="483">
                  <c:v>11/11/2024</c:v>
                </c:pt>
                <c:pt idx="484">
                  <c:v>13/11/2024</c:v>
                </c:pt>
                <c:pt idx="485">
                  <c:v>18/11/2024</c:v>
                </c:pt>
                <c:pt idx="486">
                  <c:v>20/11/2024</c:v>
                </c:pt>
                <c:pt idx="487">
                  <c:v>22/11/2024</c:v>
                </c:pt>
                <c:pt idx="488">
                  <c:v>25/11/2024</c:v>
                </c:pt>
                <c:pt idx="489">
                  <c:v>27/11/2024</c:v>
                </c:pt>
                <c:pt idx="490">
                  <c:v>29/11/2024</c:v>
                </c:pt>
                <c:pt idx="491">
                  <c:v>02/12/2024</c:v>
                </c:pt>
                <c:pt idx="492">
                  <c:v>04/12/2024</c:v>
                </c:pt>
                <c:pt idx="493">
                  <c:v>11/12/2024</c:v>
                </c:pt>
                <c:pt idx="494">
                  <c:v>13/12/2024</c:v>
                </c:pt>
                <c:pt idx="495">
                  <c:v>16/12/2024</c:v>
                </c:pt>
                <c:pt idx="496">
                  <c:v>17/12/2024</c:v>
                </c:pt>
                <c:pt idx="497">
                  <c:v>20/12/2024</c:v>
                </c:pt>
                <c:pt idx="498">
                  <c:v>23/12/2024</c:v>
                </c:pt>
                <c:pt idx="499">
                  <c:v>27/12/2024</c:v>
                </c:pt>
                <c:pt idx="500">
                  <c:v>30/12/2024</c:v>
                </c:pt>
                <c:pt idx="501">
                  <c:v>03/01/2025</c:v>
                </c:pt>
                <c:pt idx="502">
                  <c:v>08/01/2025</c:v>
                </c:pt>
                <c:pt idx="503">
                  <c:v>10/01/2025</c:v>
                </c:pt>
                <c:pt idx="504">
                  <c:v>13/01/2025</c:v>
                </c:pt>
                <c:pt idx="505">
                  <c:v>15/01/2025</c:v>
                </c:pt>
                <c:pt idx="506">
                  <c:v>17/01/2025</c:v>
                </c:pt>
                <c:pt idx="507">
                  <c:v>20/01/2025</c:v>
                </c:pt>
                <c:pt idx="508">
                  <c:v>22/01/2025</c:v>
                </c:pt>
                <c:pt idx="509">
                  <c:v>24/01/2025</c:v>
                </c:pt>
                <c:pt idx="510">
                  <c:v>27/01/2025</c:v>
                </c:pt>
                <c:pt idx="511">
                  <c:v>29/01/2025</c:v>
                </c:pt>
                <c:pt idx="512">
                  <c:v>31/01/2025</c:v>
                </c:pt>
                <c:pt idx="513">
                  <c:v>03/02/2025</c:v>
                </c:pt>
                <c:pt idx="514">
                  <c:v>05/02/2025</c:v>
                </c:pt>
                <c:pt idx="515">
                  <c:v>07/02/2025</c:v>
                </c:pt>
                <c:pt idx="516">
                  <c:v>10/02/2025</c:v>
                </c:pt>
                <c:pt idx="517">
                  <c:v>12/02/2025</c:v>
                </c:pt>
                <c:pt idx="518">
                  <c:v>14/02/2025</c:v>
                </c:pt>
                <c:pt idx="519">
                  <c:v>17/02/2025</c:v>
                </c:pt>
                <c:pt idx="520">
                  <c:v>19/02/2025</c:v>
                </c:pt>
                <c:pt idx="521">
                  <c:v>21/02/2025</c:v>
                </c:pt>
                <c:pt idx="522">
                  <c:v>24/02/2025</c:v>
                </c:pt>
                <c:pt idx="523">
                  <c:v>26/02/2025</c:v>
                </c:pt>
                <c:pt idx="524">
                  <c:v>28/02/2025</c:v>
                </c:pt>
                <c:pt idx="525">
                  <c:v>04/03/2025</c:v>
                </c:pt>
                <c:pt idx="526">
                  <c:v>05/03/2025</c:v>
                </c:pt>
                <c:pt idx="527">
                  <c:v>07/03/2025</c:v>
                </c:pt>
                <c:pt idx="528">
                  <c:v>10/03/2025</c:v>
                </c:pt>
                <c:pt idx="529">
                  <c:v>12/03/2025</c:v>
                </c:pt>
                <c:pt idx="530">
                  <c:v>14/03/2025</c:v>
                </c:pt>
                <c:pt idx="531">
                  <c:v>17/03/2025</c:v>
                </c:pt>
                <c:pt idx="532">
                  <c:v>21/03/2025</c:v>
                </c:pt>
                <c:pt idx="533">
                  <c:v>24/03/2025</c:v>
                </c:pt>
                <c:pt idx="534">
                  <c:v>26/03/2025</c:v>
                </c:pt>
                <c:pt idx="535">
                  <c:v>28/03/2025</c:v>
                </c:pt>
                <c:pt idx="536">
                  <c:v>31/03/2025</c:v>
                </c:pt>
                <c:pt idx="537">
                  <c:v>02/04/2025</c:v>
                </c:pt>
                <c:pt idx="538">
                  <c:v>04/04/2025</c:v>
                </c:pt>
                <c:pt idx="539">
                  <c:v>07/04/2025</c:v>
                </c:pt>
                <c:pt idx="540">
                  <c:v>09/04/2025</c:v>
                </c:pt>
                <c:pt idx="541">
                  <c:v>11/04/2025</c:v>
                </c:pt>
                <c:pt idx="542">
                  <c:v>14/04/2025</c:v>
                </c:pt>
                <c:pt idx="543">
                  <c:v>16/04/2025</c:v>
                </c:pt>
                <c:pt idx="544">
                  <c:v>21/04/2025</c:v>
                </c:pt>
                <c:pt idx="545">
                  <c:v>23/04/2025</c:v>
                </c:pt>
                <c:pt idx="546">
                  <c:v>25/04/2025</c:v>
                </c:pt>
                <c:pt idx="547">
                  <c:v>28/04/2025</c:v>
                </c:pt>
                <c:pt idx="548">
                  <c:v>30/04/2025</c:v>
                </c:pt>
                <c:pt idx="549">
                  <c:v>02/05/2025</c:v>
                </c:pt>
                <c:pt idx="550">
                  <c:v>05/05/2025</c:v>
                </c:pt>
                <c:pt idx="551">
                  <c:v>07/05/2025</c:v>
                </c:pt>
                <c:pt idx="552">
                  <c:v>09/05/2025</c:v>
                </c:pt>
                <c:pt idx="553">
                  <c:v>12/05/2025</c:v>
                </c:pt>
                <c:pt idx="554">
                  <c:v>14/05/2025</c:v>
                </c:pt>
                <c:pt idx="555">
                  <c:v>16/05/2025</c:v>
                </c:pt>
                <c:pt idx="556">
                  <c:v>19/05/2025</c:v>
                </c:pt>
                <c:pt idx="557">
                  <c:v>21/05/2025</c:v>
                </c:pt>
                <c:pt idx="558">
                  <c:v>23/05/2025</c:v>
                </c:pt>
                <c:pt idx="559">
                  <c:v>26/05/2025</c:v>
                </c:pt>
                <c:pt idx="560">
                  <c:v>28/05/2025</c:v>
                </c:pt>
                <c:pt idx="561">
                  <c:v>30/05/2025</c:v>
                </c:pt>
                <c:pt idx="562">
                  <c:v>02/06/2025</c:v>
                </c:pt>
                <c:pt idx="563">
                  <c:v>04/06/2025</c:v>
                </c:pt>
                <c:pt idx="564">
                  <c:v>06/06/2025</c:v>
                </c:pt>
                <c:pt idx="565">
                  <c:v>11/06/2025</c:v>
                </c:pt>
                <c:pt idx="566">
                  <c:v>13/06/2025</c:v>
                </c:pt>
                <c:pt idx="567">
                  <c:v>16/06/2025</c:v>
                </c:pt>
                <c:pt idx="568">
                  <c:v>18/06/2025</c:v>
                </c:pt>
                <c:pt idx="569">
                  <c:v>20/06/2025</c:v>
                </c:pt>
                <c:pt idx="570">
                  <c:v>23/06/2025</c:v>
                </c:pt>
                <c:pt idx="571">
                  <c:v>25/06/2025</c:v>
                </c:pt>
                <c:pt idx="572">
                  <c:v>27/06/2025</c:v>
                </c:pt>
                <c:pt idx="573">
                  <c:v>30/06/2025</c:v>
                </c:pt>
                <c:pt idx="574">
                  <c:v>02/07/2025</c:v>
                </c:pt>
                <c:pt idx="575">
                  <c:v>04/07/2025</c:v>
                </c:pt>
                <c:pt idx="576">
                  <c:v>07/07/2025</c:v>
                </c:pt>
                <c:pt idx="577">
                  <c:v>09/07/2025</c:v>
                </c:pt>
                <c:pt idx="578">
                  <c:v>11/07/2025</c:v>
                </c:pt>
                <c:pt idx="579">
                  <c:v>14/07/2025</c:v>
                </c:pt>
                <c:pt idx="580">
                  <c:v>16/07/2025</c:v>
                </c:pt>
                <c:pt idx="581">
                  <c:v>18/07/2025</c:v>
                </c:pt>
                <c:pt idx="582">
                  <c:v>21/07/2025</c:v>
                </c:pt>
                <c:pt idx="583">
                  <c:v>23/07/2025</c:v>
                </c:pt>
                <c:pt idx="584">
                  <c:v>25/07/2025</c:v>
                </c:pt>
                <c:pt idx="585">
                  <c:v>28/07/2025</c:v>
                </c:pt>
                <c:pt idx="586">
                  <c:v>30/07/2025</c:v>
                </c:pt>
                <c:pt idx="587">
                  <c:v>01/08/2025</c:v>
                </c:pt>
                <c:pt idx="588">
                  <c:v>04/08/2025</c:v>
                </c:pt>
                <c:pt idx="589">
                  <c:v>06/08/2025</c:v>
                </c:pt>
                <c:pt idx="590">
                  <c:v>08/08/2025</c:v>
                </c:pt>
                <c:pt idx="591">
                  <c:v>11/08/2025</c:v>
                </c:pt>
                <c:pt idx="592">
                  <c:v>13/08/2025</c:v>
                </c:pt>
                <c:pt idx="593">
                  <c:v>18/08/2025</c:v>
                </c:pt>
                <c:pt idx="594">
                  <c:v>20/08/2025</c:v>
                </c:pt>
                <c:pt idx="595">
                  <c:v>22/08/2025</c:v>
                </c:pt>
                <c:pt idx="596">
                  <c:v>25/08/2025</c:v>
                </c:pt>
                <c:pt idx="597">
                  <c:v>27/08/2025</c:v>
                </c:pt>
                <c:pt idx="598">
                  <c:v>29/08/2025</c:v>
                </c:pt>
                <c:pt idx="599">
                  <c:v>01/09/2025</c:v>
                </c:pt>
                <c:pt idx="600">
                  <c:v>03/09/2025</c:v>
                </c:pt>
                <c:pt idx="601">
                  <c:v>05/09/2025</c:v>
                </c:pt>
                <c:pt idx="602">
                  <c:v>10/09/2025</c:v>
                </c:pt>
                <c:pt idx="603">
                  <c:v>12/09/2025</c:v>
                </c:pt>
                <c:pt idx="604">
                  <c:v>17/09/2025</c:v>
                </c:pt>
                <c:pt idx="605">
                  <c:v>19/09/2025</c:v>
                </c:pt>
                <c:pt idx="606">
                  <c:v>22/09/2025</c:v>
                </c:pt>
                <c:pt idx="607">
                  <c:v>24/09/2025</c:v>
                </c:pt>
                <c:pt idx="608">
                  <c:v>26/09/2025</c:v>
                </c:pt>
                <c:pt idx="609">
                  <c:v>29/09/2025</c:v>
                </c:pt>
                <c:pt idx="610">
                  <c:v>01/10/2025</c:v>
                </c:pt>
                <c:pt idx="611">
                  <c:v>03/10/2025</c:v>
                </c:pt>
                <c:pt idx="612">
                  <c:v>06/10/2025</c:v>
                </c:pt>
                <c:pt idx="613">
                  <c:v>08/10/2025</c:v>
                </c:pt>
                <c:pt idx="614">
                  <c:v>13/10/2025</c:v>
                </c:pt>
                <c:pt idx="615">
                  <c:v>15/10/2025</c:v>
                </c:pt>
                <c:pt idx="616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4930-48AB-B01C-9F61F7AF0015}"/>
            </c:ext>
          </c:extLst>
        </c:ser>
        <c:ser>
          <c:idx val="15"/>
          <c:order val="15"/>
          <c:tx>
            <c:strRef>
              <c:f>Nitratos!$U$7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Nitratos!$U$80:$U$705</c15:sqref>
                  </c15:fullRef>
                </c:ext>
              </c:extLst>
              <c:f>(Nitratos!$U$273:$U$277,Nitratos!$U$383:$U$705)</c:f>
              <c:numCache>
                <c:formatCode>0.00</c:formatCode>
                <c:ptCount val="325"/>
                <c:pt idx="0">
                  <c:v>39.6</c:v>
                </c:pt>
                <c:pt idx="1">
                  <c:v>50.6</c:v>
                </c:pt>
                <c:pt idx="2">
                  <c:v>37.200000000000003</c:v>
                </c:pt>
                <c:pt idx="3">
                  <c:v>27.6</c:v>
                </c:pt>
                <c:pt idx="4">
                  <c:v>38.524999999999999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29.92</c:v>
                </c:pt>
                <c:pt idx="36">
                  <c:v>30.69</c:v>
                </c:pt>
                <c:pt idx="37">
                  <c:v>17.760000000000002</c:v>
                </c:pt>
                <c:pt idx="38">
                  <c:v>17.22</c:v>
                </c:pt>
                <c:pt idx="39">
                  <c:v>13.22</c:v>
                </c:pt>
                <c:pt idx="40">
                  <c:v>12.21</c:v>
                </c:pt>
                <c:pt idx="41">
                  <c:v>11.571999999999999</c:v>
                </c:pt>
                <c:pt idx="42">
                  <c:v>20.79</c:v>
                </c:pt>
                <c:pt idx="43">
                  <c:v>14.679</c:v>
                </c:pt>
                <c:pt idx="44">
                  <c:v>12.516</c:v>
                </c:pt>
                <c:pt idx="45">
                  <c:v>6.82</c:v>
                </c:pt>
                <c:pt idx="46">
                  <c:v>10.978</c:v>
                </c:pt>
                <c:pt idx="47">
                  <c:v>15.141</c:v>
                </c:pt>
                <c:pt idx="48">
                  <c:v>8.6020000000000003</c:v>
                </c:pt>
                <c:pt idx="49">
                  <c:v>11.696999999999999</c:v>
                </c:pt>
                <c:pt idx="50">
                  <c:v>11.928000000000001</c:v>
                </c:pt>
                <c:pt idx="51">
                  <c:v>9.9749999999999996</c:v>
                </c:pt>
                <c:pt idx="52">
                  <c:v>21.911999999999999</c:v>
                </c:pt>
                <c:pt idx="53">
                  <c:v>19.25</c:v>
                </c:pt>
                <c:pt idx="54">
                  <c:v>18.742999999999999</c:v>
                </c:pt>
                <c:pt idx="55">
                  <c:v>24.937999999999999</c:v>
                </c:pt>
                <c:pt idx="56">
                  <c:v>20.9</c:v>
                </c:pt>
                <c:pt idx="57">
                  <c:v>20.948</c:v>
                </c:pt>
                <c:pt idx="58">
                  <c:v>22.103000000000002</c:v>
                </c:pt>
                <c:pt idx="59">
                  <c:v>23.43</c:v>
                </c:pt>
                <c:pt idx="60">
                  <c:v>35.174999999999997</c:v>
                </c:pt>
                <c:pt idx="61">
                  <c:v>52.25</c:v>
                </c:pt>
                <c:pt idx="62">
                  <c:v>34.335000000000001</c:v>
                </c:pt>
                <c:pt idx="63">
                  <c:v>39.6</c:v>
                </c:pt>
                <c:pt idx="64">
                  <c:v>87.15</c:v>
                </c:pt>
                <c:pt idx="65">
                  <c:v>49.35</c:v>
                </c:pt>
                <c:pt idx="66">
                  <c:v>31.92</c:v>
                </c:pt>
                <c:pt idx="67">
                  <c:v>30.66</c:v>
                </c:pt>
                <c:pt idx="68">
                  <c:v>46.515000000000001</c:v>
                </c:pt>
                <c:pt idx="69">
                  <c:v>40.950000000000003</c:v>
                </c:pt>
                <c:pt idx="70">
                  <c:v>51.45</c:v>
                </c:pt>
                <c:pt idx="71">
                  <c:v>36.75</c:v>
                </c:pt>
                <c:pt idx="72">
                  <c:v>45.15</c:v>
                </c:pt>
                <c:pt idx="73">
                  <c:v>33.6</c:v>
                </c:pt>
                <c:pt idx="74">
                  <c:v>37.799999999999997</c:v>
                </c:pt>
                <c:pt idx="75">
                  <c:v>44.1</c:v>
                </c:pt>
                <c:pt idx="76">
                  <c:v>44.1</c:v>
                </c:pt>
                <c:pt idx="77">
                  <c:v>40.950000000000003</c:v>
                </c:pt>
                <c:pt idx="78">
                  <c:v>37.799999999999997</c:v>
                </c:pt>
                <c:pt idx="79">
                  <c:v>26.25</c:v>
                </c:pt>
                <c:pt idx="80">
                  <c:v>22.05</c:v>
                </c:pt>
                <c:pt idx="81">
                  <c:v>28.35</c:v>
                </c:pt>
                <c:pt idx="82">
                  <c:v>35.700000000000003</c:v>
                </c:pt>
                <c:pt idx="83">
                  <c:v>35.700000000000003</c:v>
                </c:pt>
                <c:pt idx="84">
                  <c:v>17.22</c:v>
                </c:pt>
                <c:pt idx="85">
                  <c:v>18.428000000000001</c:v>
                </c:pt>
                <c:pt idx="86">
                  <c:v>28.035</c:v>
                </c:pt>
                <c:pt idx="87">
                  <c:v>23.625</c:v>
                </c:pt>
                <c:pt idx="88">
                  <c:v>24.045000000000002</c:v>
                </c:pt>
                <c:pt idx="89">
                  <c:v>12.375</c:v>
                </c:pt>
                <c:pt idx="90">
                  <c:v>13.02</c:v>
                </c:pt>
                <c:pt idx="91">
                  <c:v>20.350000000000001</c:v>
                </c:pt>
                <c:pt idx="92">
                  <c:v>27.3</c:v>
                </c:pt>
                <c:pt idx="93">
                  <c:v>52.5</c:v>
                </c:pt>
                <c:pt idx="94">
                  <c:v>0</c:v>
                </c:pt>
                <c:pt idx="95">
                  <c:v>27.004999999999999</c:v>
                </c:pt>
                <c:pt idx="96">
                  <c:v>35.365000000000002</c:v>
                </c:pt>
                <c:pt idx="97">
                  <c:v>32.707999999999998</c:v>
                </c:pt>
                <c:pt idx="98">
                  <c:v>20.265000000000001</c:v>
                </c:pt>
                <c:pt idx="99">
                  <c:v>20.9</c:v>
                </c:pt>
                <c:pt idx="100">
                  <c:v>14.85</c:v>
                </c:pt>
                <c:pt idx="101">
                  <c:v>8.0329999999999995</c:v>
                </c:pt>
                <c:pt idx="102">
                  <c:v>7.26</c:v>
                </c:pt>
                <c:pt idx="103">
                  <c:v>13.8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0-48AB-B01C-9F61F7AF0015}"/>
            </c:ext>
          </c:extLst>
        </c:ser>
        <c:ser>
          <c:idx val="16"/>
          <c:order val="16"/>
          <c:tx>
            <c:strRef>
              <c:f>Nitratos!$V$7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Nitratos!$V$80:$V$705</c15:sqref>
                  </c15:fullRef>
                </c:ext>
              </c:extLst>
              <c:f>(Nitratos!$V$273:$V$277,Nitratos!$V$383:$V$705)</c:f>
              <c:numCache>
                <c:formatCode>General</c:formatCode>
                <c:ptCount val="325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  <c:pt idx="286" formatCode="0.00">
                  <c:v>0</c:v>
                </c:pt>
                <c:pt idx="287" formatCode="0.00">
                  <c:v>0</c:v>
                </c:pt>
                <c:pt idx="288" formatCode="0.00">
                  <c:v>0</c:v>
                </c:pt>
                <c:pt idx="289" formatCode="0.00">
                  <c:v>0</c:v>
                </c:pt>
                <c:pt idx="290" formatCode="0.00">
                  <c:v>0</c:v>
                </c:pt>
                <c:pt idx="291" formatCode="0.00">
                  <c:v>0</c:v>
                </c:pt>
                <c:pt idx="292" formatCode="0.00">
                  <c:v>0</c:v>
                </c:pt>
                <c:pt idx="293" formatCode="0.00">
                  <c:v>0</c:v>
                </c:pt>
                <c:pt idx="294" formatCode="0.00">
                  <c:v>0</c:v>
                </c:pt>
                <c:pt idx="295" formatCode="0.00">
                  <c:v>0</c:v>
                </c:pt>
                <c:pt idx="296" formatCode="0.00">
                  <c:v>0</c:v>
                </c:pt>
                <c:pt idx="297" formatCode="0.00">
                  <c:v>0</c:v>
                </c:pt>
                <c:pt idx="298" formatCode="0.00">
                  <c:v>0</c:v>
                </c:pt>
                <c:pt idx="299" formatCode="0.00">
                  <c:v>0</c:v>
                </c:pt>
                <c:pt idx="300" formatCode="0.00">
                  <c:v>0</c:v>
                </c:pt>
                <c:pt idx="301" formatCode="0.00">
                  <c:v>0</c:v>
                </c:pt>
                <c:pt idx="302" formatCode="0.00">
                  <c:v>0</c:v>
                </c:pt>
                <c:pt idx="303" formatCode="0.00">
                  <c:v>0</c:v>
                </c:pt>
                <c:pt idx="304" formatCode="0.00">
                  <c:v>0</c:v>
                </c:pt>
                <c:pt idx="305" formatCode="0.00">
                  <c:v>0</c:v>
                </c:pt>
                <c:pt idx="306" formatCode="0.00">
                  <c:v>0</c:v>
                </c:pt>
                <c:pt idx="307" formatCode="0.00">
                  <c:v>0</c:v>
                </c:pt>
                <c:pt idx="308" formatCode="0.00">
                  <c:v>0</c:v>
                </c:pt>
                <c:pt idx="309" formatCode="0.00">
                  <c:v>0</c:v>
                </c:pt>
                <c:pt idx="310" formatCode="0.00">
                  <c:v>0</c:v>
                </c:pt>
                <c:pt idx="311" formatCode="0.00">
                  <c:v>0</c:v>
                </c:pt>
                <c:pt idx="312" formatCode="0.00">
                  <c:v>0</c:v>
                </c:pt>
                <c:pt idx="313" formatCode="0.00">
                  <c:v>0</c:v>
                </c:pt>
                <c:pt idx="314" formatCode="0.00">
                  <c:v>0</c:v>
                </c:pt>
                <c:pt idx="315" formatCode="0.00">
                  <c:v>0</c:v>
                </c:pt>
                <c:pt idx="316" formatCode="0.00">
                  <c:v>0</c:v>
                </c:pt>
                <c:pt idx="317" formatCode="0.00">
                  <c:v>0</c:v>
                </c:pt>
                <c:pt idx="318" formatCode="0.00">
                  <c:v>0</c:v>
                </c:pt>
                <c:pt idx="319" formatCode="0.00">
                  <c:v>0</c:v>
                </c:pt>
                <c:pt idx="320" formatCode="0.00">
                  <c:v>0</c:v>
                </c:pt>
                <c:pt idx="321" formatCode="0.00">
                  <c:v>0</c:v>
                </c:pt>
                <c:pt idx="322" formatCode="0.00">
                  <c:v>0</c:v>
                </c:pt>
                <c:pt idx="323" formatCode="0.00">
                  <c:v>0</c:v>
                </c:pt>
                <c:pt idx="32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0-48AB-B01C-9F61F7AF0015}"/>
            </c:ext>
          </c:extLst>
        </c:ser>
        <c:ser>
          <c:idx val="17"/>
          <c:order val="17"/>
          <c:tx>
            <c:strRef>
              <c:f>Nitratos!$W$7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Nitratos!$W$80:$W$705</c15:sqref>
                  </c15:fullRef>
                </c:ext>
              </c:extLst>
              <c:f>(Nitratos!$W$273:$W$277,Nitratos!$W$383:$W$705)</c:f>
              <c:numCache>
                <c:formatCode>0.00</c:formatCode>
                <c:ptCount val="325"/>
                <c:pt idx="1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5.28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30-48AB-B01C-9F61F7AF0015}"/>
            </c:ext>
          </c:extLst>
        </c:ser>
        <c:ser>
          <c:idx val="18"/>
          <c:order val="18"/>
          <c:tx>
            <c:strRef>
              <c:f>Nitratos!$X$7</c:f>
              <c:strCache>
                <c:ptCount val="1"/>
                <c:pt idx="0">
                  <c:v>Freáticos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Nitratos!$X$80:$X$705</c15:sqref>
                  </c15:fullRef>
                </c:ext>
              </c:extLst>
              <c:f>(Nitratos!$X$273:$X$277,Nitratos!$X$383:$X$705)</c:f>
              <c:numCache>
                <c:formatCode>0.00</c:formatCode>
                <c:ptCount val="325"/>
                <c:pt idx="0">
                  <c:v>111.3</c:v>
                </c:pt>
                <c:pt idx="1">
                  <c:v>111.3</c:v>
                </c:pt>
                <c:pt idx="2">
                  <c:v>79.8</c:v>
                </c:pt>
                <c:pt idx="3">
                  <c:v>77.7</c:v>
                </c:pt>
                <c:pt idx="4">
                  <c:v>86.1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41.54</c:v>
                </c:pt>
                <c:pt idx="22">
                  <c:v>0</c:v>
                </c:pt>
                <c:pt idx="23">
                  <c:v>0</c:v>
                </c:pt>
                <c:pt idx="24">
                  <c:v>5.0599999999999996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10.692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4.03</c:v>
                </c:pt>
                <c:pt idx="41">
                  <c:v>136.5</c:v>
                </c:pt>
                <c:pt idx="42">
                  <c:v>9.0090000000000003</c:v>
                </c:pt>
                <c:pt idx="43">
                  <c:v>220.5</c:v>
                </c:pt>
                <c:pt idx="44">
                  <c:v>0</c:v>
                </c:pt>
                <c:pt idx="45">
                  <c:v>6.82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5.94</c:v>
                </c:pt>
                <c:pt idx="53">
                  <c:v>9.0719999999999992</c:v>
                </c:pt>
                <c:pt idx="54">
                  <c:v>0</c:v>
                </c:pt>
                <c:pt idx="55">
                  <c:v>0</c:v>
                </c:pt>
                <c:pt idx="56">
                  <c:v>3.6739999999999999</c:v>
                </c:pt>
                <c:pt idx="57">
                  <c:v>4.2240000000000002</c:v>
                </c:pt>
                <c:pt idx="58">
                  <c:v>5.52</c:v>
                </c:pt>
                <c:pt idx="59">
                  <c:v>3.024</c:v>
                </c:pt>
                <c:pt idx="60">
                  <c:v>4.532</c:v>
                </c:pt>
                <c:pt idx="61">
                  <c:v>4.6319999999999997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31.5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153.30000000000001</c:v>
                </c:pt>
                <c:pt idx="71">
                  <c:v>176.4</c:v>
                </c:pt>
                <c:pt idx="72">
                  <c:v>151.19999999999999</c:v>
                </c:pt>
                <c:pt idx="73">
                  <c:v>0</c:v>
                </c:pt>
                <c:pt idx="74">
                  <c:v>207.9</c:v>
                </c:pt>
                <c:pt idx="75">
                  <c:v>231</c:v>
                </c:pt>
                <c:pt idx="76">
                  <c:v>252</c:v>
                </c:pt>
                <c:pt idx="77">
                  <c:v>220.5</c:v>
                </c:pt>
                <c:pt idx="78">
                  <c:v>210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203.7</c:v>
                </c:pt>
                <c:pt idx="84">
                  <c:v>210</c:v>
                </c:pt>
                <c:pt idx="85">
                  <c:v>210</c:v>
                </c:pt>
                <c:pt idx="86">
                  <c:v>189</c:v>
                </c:pt>
                <c:pt idx="87">
                  <c:v>199.5</c:v>
                </c:pt>
                <c:pt idx="88">
                  <c:v>162.75</c:v>
                </c:pt>
                <c:pt idx="89">
                  <c:v>220.5</c:v>
                </c:pt>
                <c:pt idx="90">
                  <c:v>215.25</c:v>
                </c:pt>
                <c:pt idx="91">
                  <c:v>173.25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183.75</c:v>
                </c:pt>
                <c:pt idx="97">
                  <c:v>204.75</c:v>
                </c:pt>
                <c:pt idx="98">
                  <c:v>162.75</c:v>
                </c:pt>
                <c:pt idx="99">
                  <c:v>165</c:v>
                </c:pt>
                <c:pt idx="100">
                  <c:v>0</c:v>
                </c:pt>
                <c:pt idx="101">
                  <c:v>3.08</c:v>
                </c:pt>
                <c:pt idx="102">
                  <c:v>178.5</c:v>
                </c:pt>
                <c:pt idx="103">
                  <c:v>231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87.6</c:v>
                </c:pt>
                <c:pt idx="108">
                  <c:v>0</c:v>
                </c:pt>
                <c:pt idx="109">
                  <c:v>187</c:v>
                </c:pt>
                <c:pt idx="110">
                  <c:v>93</c:v>
                </c:pt>
                <c:pt idx="111">
                  <c:v>113</c:v>
                </c:pt>
                <c:pt idx="112">
                  <c:v>118</c:v>
                </c:pt>
                <c:pt idx="113">
                  <c:v>176</c:v>
                </c:pt>
                <c:pt idx="114">
                  <c:v>0</c:v>
                </c:pt>
                <c:pt idx="115">
                  <c:v>145</c:v>
                </c:pt>
                <c:pt idx="116">
                  <c:v>181</c:v>
                </c:pt>
                <c:pt idx="117">
                  <c:v>0</c:v>
                </c:pt>
                <c:pt idx="118">
                  <c:v>221</c:v>
                </c:pt>
                <c:pt idx="119">
                  <c:v>213</c:v>
                </c:pt>
                <c:pt idx="120">
                  <c:v>0</c:v>
                </c:pt>
                <c:pt idx="121">
                  <c:v>0</c:v>
                </c:pt>
                <c:pt idx="122">
                  <c:v>113</c:v>
                </c:pt>
                <c:pt idx="123">
                  <c:v>0</c:v>
                </c:pt>
                <c:pt idx="124">
                  <c:v>210</c:v>
                </c:pt>
                <c:pt idx="125">
                  <c:v>0</c:v>
                </c:pt>
                <c:pt idx="126">
                  <c:v>0</c:v>
                </c:pt>
                <c:pt idx="127">
                  <c:v>196</c:v>
                </c:pt>
                <c:pt idx="128">
                  <c:v>195</c:v>
                </c:pt>
                <c:pt idx="129">
                  <c:v>229</c:v>
                </c:pt>
                <c:pt idx="130">
                  <c:v>155</c:v>
                </c:pt>
                <c:pt idx="131">
                  <c:v>208</c:v>
                </c:pt>
                <c:pt idx="132">
                  <c:v>202</c:v>
                </c:pt>
                <c:pt idx="133">
                  <c:v>206</c:v>
                </c:pt>
                <c:pt idx="134">
                  <c:v>206</c:v>
                </c:pt>
                <c:pt idx="135">
                  <c:v>209</c:v>
                </c:pt>
                <c:pt idx="136">
                  <c:v>201</c:v>
                </c:pt>
                <c:pt idx="137">
                  <c:v>187</c:v>
                </c:pt>
                <c:pt idx="138">
                  <c:v>180</c:v>
                </c:pt>
                <c:pt idx="139">
                  <c:v>176</c:v>
                </c:pt>
                <c:pt idx="140">
                  <c:v>131</c:v>
                </c:pt>
                <c:pt idx="141">
                  <c:v>178</c:v>
                </c:pt>
                <c:pt idx="142">
                  <c:v>175</c:v>
                </c:pt>
                <c:pt idx="143">
                  <c:v>164</c:v>
                </c:pt>
                <c:pt idx="144">
                  <c:v>185</c:v>
                </c:pt>
                <c:pt idx="145">
                  <c:v>187</c:v>
                </c:pt>
                <c:pt idx="146">
                  <c:v>197</c:v>
                </c:pt>
                <c:pt idx="147">
                  <c:v>177</c:v>
                </c:pt>
                <c:pt idx="148">
                  <c:v>183</c:v>
                </c:pt>
                <c:pt idx="149">
                  <c:v>187</c:v>
                </c:pt>
                <c:pt idx="150">
                  <c:v>173</c:v>
                </c:pt>
                <c:pt idx="151">
                  <c:v>181</c:v>
                </c:pt>
                <c:pt idx="152">
                  <c:v>180</c:v>
                </c:pt>
                <c:pt idx="153">
                  <c:v>187</c:v>
                </c:pt>
                <c:pt idx="154">
                  <c:v>187</c:v>
                </c:pt>
                <c:pt idx="155">
                  <c:v>192</c:v>
                </c:pt>
                <c:pt idx="156">
                  <c:v>187</c:v>
                </c:pt>
                <c:pt idx="157">
                  <c:v>186</c:v>
                </c:pt>
                <c:pt idx="158">
                  <c:v>173</c:v>
                </c:pt>
                <c:pt idx="159">
                  <c:v>175</c:v>
                </c:pt>
                <c:pt idx="160">
                  <c:v>182</c:v>
                </c:pt>
                <c:pt idx="161">
                  <c:v>197</c:v>
                </c:pt>
                <c:pt idx="162">
                  <c:v>183</c:v>
                </c:pt>
                <c:pt idx="163">
                  <c:v>138</c:v>
                </c:pt>
                <c:pt idx="164">
                  <c:v>186</c:v>
                </c:pt>
                <c:pt idx="165">
                  <c:v>179</c:v>
                </c:pt>
                <c:pt idx="166">
                  <c:v>189</c:v>
                </c:pt>
                <c:pt idx="167">
                  <c:v>191</c:v>
                </c:pt>
                <c:pt idx="168">
                  <c:v>195</c:v>
                </c:pt>
                <c:pt idx="169">
                  <c:v>198</c:v>
                </c:pt>
                <c:pt idx="170">
                  <c:v>181</c:v>
                </c:pt>
                <c:pt idx="171">
                  <c:v>185</c:v>
                </c:pt>
                <c:pt idx="172">
                  <c:v>190</c:v>
                </c:pt>
                <c:pt idx="173">
                  <c:v>187</c:v>
                </c:pt>
                <c:pt idx="174">
                  <c:v>188</c:v>
                </c:pt>
                <c:pt idx="175">
                  <c:v>203</c:v>
                </c:pt>
                <c:pt idx="176">
                  <c:v>207</c:v>
                </c:pt>
                <c:pt idx="177">
                  <c:v>184</c:v>
                </c:pt>
                <c:pt idx="178">
                  <c:v>190</c:v>
                </c:pt>
                <c:pt idx="179">
                  <c:v>176</c:v>
                </c:pt>
                <c:pt idx="180">
                  <c:v>191</c:v>
                </c:pt>
                <c:pt idx="181">
                  <c:v>188</c:v>
                </c:pt>
                <c:pt idx="182">
                  <c:v>186</c:v>
                </c:pt>
                <c:pt idx="183">
                  <c:v>214</c:v>
                </c:pt>
                <c:pt idx="184">
                  <c:v>194</c:v>
                </c:pt>
                <c:pt idx="185">
                  <c:v>206</c:v>
                </c:pt>
                <c:pt idx="186">
                  <c:v>173</c:v>
                </c:pt>
                <c:pt idx="187">
                  <c:v>194</c:v>
                </c:pt>
                <c:pt idx="188">
                  <c:v>112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78.8</c:v>
                </c:pt>
                <c:pt idx="193">
                  <c:v>170</c:v>
                </c:pt>
                <c:pt idx="194">
                  <c:v>172</c:v>
                </c:pt>
                <c:pt idx="195">
                  <c:v>200</c:v>
                </c:pt>
                <c:pt idx="196">
                  <c:v>184</c:v>
                </c:pt>
                <c:pt idx="197">
                  <c:v>219</c:v>
                </c:pt>
                <c:pt idx="198">
                  <c:v>191</c:v>
                </c:pt>
                <c:pt idx="199">
                  <c:v>206</c:v>
                </c:pt>
                <c:pt idx="200">
                  <c:v>195</c:v>
                </c:pt>
                <c:pt idx="201">
                  <c:v>174</c:v>
                </c:pt>
                <c:pt idx="202">
                  <c:v>195</c:v>
                </c:pt>
                <c:pt idx="203">
                  <c:v>201</c:v>
                </c:pt>
                <c:pt idx="204">
                  <c:v>206</c:v>
                </c:pt>
                <c:pt idx="205">
                  <c:v>190</c:v>
                </c:pt>
                <c:pt idx="206">
                  <c:v>159</c:v>
                </c:pt>
                <c:pt idx="207">
                  <c:v>190</c:v>
                </c:pt>
                <c:pt idx="208">
                  <c:v>157</c:v>
                </c:pt>
                <c:pt idx="209">
                  <c:v>153</c:v>
                </c:pt>
                <c:pt idx="210">
                  <c:v>180</c:v>
                </c:pt>
                <c:pt idx="211">
                  <c:v>75.7</c:v>
                </c:pt>
                <c:pt idx="212">
                  <c:v>138</c:v>
                </c:pt>
                <c:pt idx="213">
                  <c:v>198</c:v>
                </c:pt>
                <c:pt idx="214">
                  <c:v>151</c:v>
                </c:pt>
                <c:pt idx="215">
                  <c:v>182</c:v>
                </c:pt>
                <c:pt idx="216">
                  <c:v>168</c:v>
                </c:pt>
                <c:pt idx="217">
                  <c:v>168</c:v>
                </c:pt>
                <c:pt idx="218">
                  <c:v>182</c:v>
                </c:pt>
                <c:pt idx="219">
                  <c:v>202</c:v>
                </c:pt>
                <c:pt idx="220">
                  <c:v>194</c:v>
                </c:pt>
                <c:pt idx="221">
                  <c:v>202</c:v>
                </c:pt>
                <c:pt idx="222">
                  <c:v>193</c:v>
                </c:pt>
                <c:pt idx="223">
                  <c:v>160</c:v>
                </c:pt>
                <c:pt idx="224">
                  <c:v>187</c:v>
                </c:pt>
                <c:pt idx="225">
                  <c:v>191</c:v>
                </c:pt>
                <c:pt idx="226">
                  <c:v>248</c:v>
                </c:pt>
                <c:pt idx="227">
                  <c:v>177</c:v>
                </c:pt>
                <c:pt idx="228">
                  <c:v>177</c:v>
                </c:pt>
                <c:pt idx="229">
                  <c:v>179</c:v>
                </c:pt>
                <c:pt idx="230">
                  <c:v>196</c:v>
                </c:pt>
                <c:pt idx="231">
                  <c:v>196</c:v>
                </c:pt>
                <c:pt idx="232">
                  <c:v>188</c:v>
                </c:pt>
                <c:pt idx="233">
                  <c:v>0</c:v>
                </c:pt>
                <c:pt idx="234">
                  <c:v>0</c:v>
                </c:pt>
                <c:pt idx="235">
                  <c:v>190</c:v>
                </c:pt>
                <c:pt idx="236">
                  <c:v>187</c:v>
                </c:pt>
                <c:pt idx="237">
                  <c:v>115</c:v>
                </c:pt>
                <c:pt idx="238">
                  <c:v>0</c:v>
                </c:pt>
                <c:pt idx="239">
                  <c:v>0</c:v>
                </c:pt>
                <c:pt idx="240">
                  <c:v>120</c:v>
                </c:pt>
                <c:pt idx="241">
                  <c:v>151</c:v>
                </c:pt>
                <c:pt idx="242">
                  <c:v>186</c:v>
                </c:pt>
                <c:pt idx="243">
                  <c:v>101</c:v>
                </c:pt>
                <c:pt idx="244">
                  <c:v>200</c:v>
                </c:pt>
                <c:pt idx="245">
                  <c:v>189</c:v>
                </c:pt>
                <c:pt idx="246">
                  <c:v>177</c:v>
                </c:pt>
                <c:pt idx="247">
                  <c:v>179</c:v>
                </c:pt>
                <c:pt idx="248">
                  <c:v>150</c:v>
                </c:pt>
                <c:pt idx="249">
                  <c:v>190</c:v>
                </c:pt>
                <c:pt idx="250">
                  <c:v>188</c:v>
                </c:pt>
                <c:pt idx="251">
                  <c:v>194</c:v>
                </c:pt>
                <c:pt idx="252">
                  <c:v>194</c:v>
                </c:pt>
                <c:pt idx="253">
                  <c:v>186</c:v>
                </c:pt>
                <c:pt idx="254">
                  <c:v>182</c:v>
                </c:pt>
                <c:pt idx="255">
                  <c:v>183</c:v>
                </c:pt>
                <c:pt idx="256">
                  <c:v>117</c:v>
                </c:pt>
                <c:pt idx="257">
                  <c:v>203</c:v>
                </c:pt>
                <c:pt idx="258">
                  <c:v>214</c:v>
                </c:pt>
                <c:pt idx="259">
                  <c:v>188</c:v>
                </c:pt>
                <c:pt idx="260">
                  <c:v>197</c:v>
                </c:pt>
                <c:pt idx="261">
                  <c:v>183</c:v>
                </c:pt>
                <c:pt idx="262">
                  <c:v>189</c:v>
                </c:pt>
                <c:pt idx="263">
                  <c:v>176</c:v>
                </c:pt>
                <c:pt idx="264">
                  <c:v>175</c:v>
                </c:pt>
                <c:pt idx="265">
                  <c:v>191</c:v>
                </c:pt>
                <c:pt idx="266">
                  <c:v>185</c:v>
                </c:pt>
                <c:pt idx="267">
                  <c:v>188</c:v>
                </c:pt>
                <c:pt idx="268">
                  <c:v>186</c:v>
                </c:pt>
                <c:pt idx="269">
                  <c:v>187</c:v>
                </c:pt>
                <c:pt idx="270">
                  <c:v>189</c:v>
                </c:pt>
                <c:pt idx="271">
                  <c:v>189</c:v>
                </c:pt>
                <c:pt idx="272">
                  <c:v>188</c:v>
                </c:pt>
                <c:pt idx="273">
                  <c:v>185</c:v>
                </c:pt>
                <c:pt idx="274">
                  <c:v>196</c:v>
                </c:pt>
                <c:pt idx="275">
                  <c:v>185</c:v>
                </c:pt>
                <c:pt idx="276">
                  <c:v>192</c:v>
                </c:pt>
                <c:pt idx="277">
                  <c:v>191</c:v>
                </c:pt>
                <c:pt idx="278">
                  <c:v>182</c:v>
                </c:pt>
                <c:pt idx="279">
                  <c:v>181</c:v>
                </c:pt>
                <c:pt idx="280">
                  <c:v>176</c:v>
                </c:pt>
                <c:pt idx="281">
                  <c:v>177</c:v>
                </c:pt>
                <c:pt idx="282">
                  <c:v>187</c:v>
                </c:pt>
                <c:pt idx="283">
                  <c:v>187</c:v>
                </c:pt>
                <c:pt idx="284">
                  <c:v>187</c:v>
                </c:pt>
                <c:pt idx="285">
                  <c:v>207</c:v>
                </c:pt>
                <c:pt idx="286">
                  <c:v>184</c:v>
                </c:pt>
                <c:pt idx="287">
                  <c:v>204</c:v>
                </c:pt>
                <c:pt idx="288">
                  <c:v>192</c:v>
                </c:pt>
                <c:pt idx="289">
                  <c:v>206</c:v>
                </c:pt>
                <c:pt idx="290">
                  <c:v>181</c:v>
                </c:pt>
                <c:pt idx="291">
                  <c:v>190</c:v>
                </c:pt>
                <c:pt idx="292">
                  <c:v>112</c:v>
                </c:pt>
                <c:pt idx="293">
                  <c:v>156</c:v>
                </c:pt>
                <c:pt idx="294">
                  <c:v>188</c:v>
                </c:pt>
                <c:pt idx="295">
                  <c:v>136</c:v>
                </c:pt>
                <c:pt idx="296">
                  <c:v>193</c:v>
                </c:pt>
                <c:pt idx="297">
                  <c:v>185</c:v>
                </c:pt>
                <c:pt idx="298">
                  <c:v>198</c:v>
                </c:pt>
                <c:pt idx="299">
                  <c:v>185</c:v>
                </c:pt>
                <c:pt idx="300">
                  <c:v>188</c:v>
                </c:pt>
                <c:pt idx="301">
                  <c:v>174</c:v>
                </c:pt>
                <c:pt idx="302">
                  <c:v>187</c:v>
                </c:pt>
                <c:pt idx="303">
                  <c:v>195</c:v>
                </c:pt>
                <c:pt idx="304">
                  <c:v>186</c:v>
                </c:pt>
                <c:pt idx="305">
                  <c:v>178</c:v>
                </c:pt>
                <c:pt idx="306">
                  <c:v>187</c:v>
                </c:pt>
                <c:pt idx="307">
                  <c:v>190</c:v>
                </c:pt>
                <c:pt idx="308">
                  <c:v>177</c:v>
                </c:pt>
                <c:pt idx="309">
                  <c:v>182</c:v>
                </c:pt>
                <c:pt idx="310">
                  <c:v>191</c:v>
                </c:pt>
                <c:pt idx="311">
                  <c:v>182</c:v>
                </c:pt>
                <c:pt idx="312">
                  <c:v>177</c:v>
                </c:pt>
                <c:pt idx="313">
                  <c:v>168</c:v>
                </c:pt>
                <c:pt idx="314">
                  <c:v>161</c:v>
                </c:pt>
                <c:pt idx="315">
                  <c:v>159</c:v>
                </c:pt>
                <c:pt idx="316">
                  <c:v>176</c:v>
                </c:pt>
                <c:pt idx="317">
                  <c:v>159</c:v>
                </c:pt>
                <c:pt idx="318">
                  <c:v>92.1</c:v>
                </c:pt>
                <c:pt idx="319" formatCode="0.0">
                  <c:v>89.5</c:v>
                </c:pt>
                <c:pt idx="320" formatCode="0">
                  <c:v>159</c:v>
                </c:pt>
                <c:pt idx="321" formatCode="0">
                  <c:v>133</c:v>
                </c:pt>
                <c:pt idx="322" formatCode="0">
                  <c:v>0</c:v>
                </c:pt>
                <c:pt idx="323" formatCode="0">
                  <c:v>104</c:v>
                </c:pt>
                <c:pt idx="324" formatCode="0.0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30-48AB-B01C-9F61F7AF0015}"/>
            </c:ext>
          </c:extLst>
        </c:ser>
        <c:ser>
          <c:idx val="19"/>
          <c:order val="19"/>
          <c:tx>
            <c:strRef>
              <c:f>Nitratos!$Y$7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Nitratos!$B$80:$B$705</c15:sqref>
                  </c15:fullRef>
                </c:ext>
              </c:extLst>
              <c:f>(Nitratos!$B$273:$B$277,Nitratos!$B$383:$B$705)</c:f>
              <c:strCache>
                <c:ptCount val="325"/>
                <c:pt idx="0">
                  <c:v>30/08/2022</c:v>
                </c:pt>
                <c:pt idx="1">
                  <c:v>31/08/2022</c:v>
                </c:pt>
                <c:pt idx="2">
                  <c:v>01/09/2022</c:v>
                </c:pt>
                <c:pt idx="3">
                  <c:v>02/09/2022</c:v>
                </c:pt>
                <c:pt idx="4">
                  <c:v>03/09/2022</c:v>
                </c:pt>
                <c:pt idx="5">
                  <c:v>23/06/2023</c:v>
                </c:pt>
                <c:pt idx="6">
                  <c:v>26/06/2023</c:v>
                </c:pt>
                <c:pt idx="7">
                  <c:v>28/06/2023</c:v>
                </c:pt>
                <c:pt idx="8">
                  <c:v>30/06/2023</c:v>
                </c:pt>
                <c:pt idx="9">
                  <c:v>03/07/2023</c:v>
                </c:pt>
                <c:pt idx="10">
                  <c:v>05/07/2023</c:v>
                </c:pt>
                <c:pt idx="11">
                  <c:v>07/07/2023</c:v>
                </c:pt>
                <c:pt idx="12">
                  <c:v>10/07/2023</c:v>
                </c:pt>
                <c:pt idx="13">
                  <c:v>12/07/2023</c:v>
                </c:pt>
                <c:pt idx="14">
                  <c:v>14/07/2023</c:v>
                </c:pt>
                <c:pt idx="15">
                  <c:v>17/07/2023</c:v>
                </c:pt>
                <c:pt idx="16">
                  <c:v>19/07/2023</c:v>
                </c:pt>
                <c:pt idx="17">
                  <c:v>21/07/2023</c:v>
                </c:pt>
                <c:pt idx="18">
                  <c:v>24/07/2023</c:v>
                </c:pt>
                <c:pt idx="19">
                  <c:v>26/07/2023</c:v>
                </c:pt>
                <c:pt idx="20">
                  <c:v>28/07/2023</c:v>
                </c:pt>
                <c:pt idx="21">
                  <c:v>31/07/2023</c:v>
                </c:pt>
                <c:pt idx="22">
                  <c:v>02/08/2023</c:v>
                </c:pt>
                <c:pt idx="23">
                  <c:v>04/08/2023</c:v>
                </c:pt>
                <c:pt idx="24">
                  <c:v>07/08/2023</c:v>
                </c:pt>
                <c:pt idx="25">
                  <c:v>09/08/2023</c:v>
                </c:pt>
                <c:pt idx="26">
                  <c:v>11/08/2023</c:v>
                </c:pt>
                <c:pt idx="27">
                  <c:v>16/08/2023</c:v>
                </c:pt>
                <c:pt idx="28">
                  <c:v>18/08/2023</c:v>
                </c:pt>
                <c:pt idx="29">
                  <c:v>21/08/2023</c:v>
                </c:pt>
                <c:pt idx="30">
                  <c:v>23/08/2023</c:v>
                </c:pt>
                <c:pt idx="31">
                  <c:v>25/08/2023</c:v>
                </c:pt>
                <c:pt idx="32">
                  <c:v>28/08/2023</c:v>
                </c:pt>
                <c:pt idx="33">
                  <c:v>30/08/2023</c:v>
                </c:pt>
                <c:pt idx="34">
                  <c:v>01/09/2023</c:v>
                </c:pt>
                <c:pt idx="35">
                  <c:v>04/09/2023</c:v>
                </c:pt>
                <c:pt idx="36">
                  <c:v>06/09/2023</c:v>
                </c:pt>
                <c:pt idx="37">
                  <c:v>08/09/2023</c:v>
                </c:pt>
                <c:pt idx="38">
                  <c:v>13/09/2023</c:v>
                </c:pt>
                <c:pt idx="39">
                  <c:v>15/09/2023</c:v>
                </c:pt>
                <c:pt idx="40">
                  <c:v>18/09/2023</c:v>
                </c:pt>
                <c:pt idx="41">
                  <c:v>20/09/2023</c:v>
                </c:pt>
                <c:pt idx="42">
                  <c:v>22/09/2023</c:v>
                </c:pt>
                <c:pt idx="43">
                  <c:v>25/09/2023</c:v>
                </c:pt>
                <c:pt idx="44">
                  <c:v>27/09/2023</c:v>
                </c:pt>
                <c:pt idx="45">
                  <c:v>29/09/2023</c:v>
                </c:pt>
                <c:pt idx="46">
                  <c:v>02/10/2023</c:v>
                </c:pt>
                <c:pt idx="47">
                  <c:v>04/10/2023</c:v>
                </c:pt>
                <c:pt idx="48">
                  <c:v>06/10/2023</c:v>
                </c:pt>
                <c:pt idx="49">
                  <c:v>09/10/2023</c:v>
                </c:pt>
                <c:pt idx="50">
                  <c:v>11/10/2023</c:v>
                </c:pt>
                <c:pt idx="51">
                  <c:v>16/10/2023</c:v>
                </c:pt>
                <c:pt idx="52">
                  <c:v>18/10/2023</c:v>
                </c:pt>
                <c:pt idx="53">
                  <c:v>20/10/2023</c:v>
                </c:pt>
                <c:pt idx="54">
                  <c:v>02/11/2023</c:v>
                </c:pt>
                <c:pt idx="55">
                  <c:v>03/11/2023</c:v>
                </c:pt>
                <c:pt idx="56">
                  <c:v>06/11/2023</c:v>
                </c:pt>
                <c:pt idx="57">
                  <c:v>08/11/2023</c:v>
                </c:pt>
                <c:pt idx="58">
                  <c:v>10/11/2023</c:v>
                </c:pt>
                <c:pt idx="59">
                  <c:v>13/11/2023</c:v>
                </c:pt>
                <c:pt idx="60">
                  <c:v>15/11/2023</c:v>
                </c:pt>
                <c:pt idx="61">
                  <c:v>17/11/2023</c:v>
                </c:pt>
                <c:pt idx="62">
                  <c:v>20/11/2023</c:v>
                </c:pt>
                <c:pt idx="63">
                  <c:v>22/11/2023</c:v>
                </c:pt>
                <c:pt idx="64">
                  <c:v>24/11/2023</c:v>
                </c:pt>
                <c:pt idx="65">
                  <c:v>27/11/2023</c:v>
                </c:pt>
                <c:pt idx="66">
                  <c:v>29/11/2023</c:v>
                </c:pt>
                <c:pt idx="67">
                  <c:v>01/12/2023</c:v>
                </c:pt>
                <c:pt idx="68">
                  <c:v>04/12/2023</c:v>
                </c:pt>
                <c:pt idx="69">
                  <c:v>05/12/2023</c:v>
                </c:pt>
                <c:pt idx="70">
                  <c:v>11/12/2023</c:v>
                </c:pt>
                <c:pt idx="71">
                  <c:v>13/12/2023</c:v>
                </c:pt>
                <c:pt idx="72">
                  <c:v>15/12/2023</c:v>
                </c:pt>
                <c:pt idx="73">
                  <c:v>18/12/2023</c:v>
                </c:pt>
                <c:pt idx="74">
                  <c:v>20/12/2023</c:v>
                </c:pt>
                <c:pt idx="75">
                  <c:v>22/12/2023</c:v>
                </c:pt>
                <c:pt idx="76">
                  <c:v>26/12/2023</c:v>
                </c:pt>
                <c:pt idx="77">
                  <c:v>27/12/2023</c:v>
                </c:pt>
                <c:pt idx="78">
                  <c:v>29/12/2023</c:v>
                </c:pt>
                <c:pt idx="79">
                  <c:v>26/01/2024</c:v>
                </c:pt>
                <c:pt idx="80">
                  <c:v>30/01/2024</c:v>
                </c:pt>
                <c:pt idx="81">
                  <c:v>31/01/2024</c:v>
                </c:pt>
                <c:pt idx="82">
                  <c:v>02/02/2024</c:v>
                </c:pt>
                <c:pt idx="83">
                  <c:v>05/02/2024</c:v>
                </c:pt>
                <c:pt idx="84">
                  <c:v>07/02/2024</c:v>
                </c:pt>
                <c:pt idx="85">
                  <c:v>09/02/2024</c:v>
                </c:pt>
                <c:pt idx="86">
                  <c:v>12/02/2024</c:v>
                </c:pt>
                <c:pt idx="87">
                  <c:v>14/02/2024</c:v>
                </c:pt>
                <c:pt idx="88">
                  <c:v>16/02/2024</c:v>
                </c:pt>
                <c:pt idx="89">
                  <c:v>20/02/2024</c:v>
                </c:pt>
                <c:pt idx="90">
                  <c:v>21/02/2024</c:v>
                </c:pt>
                <c:pt idx="91">
                  <c:v>23/02/2024</c:v>
                </c:pt>
                <c:pt idx="92">
                  <c:v>26/02/2024</c:v>
                </c:pt>
                <c:pt idx="93">
                  <c:v>28/02/2024</c:v>
                </c:pt>
                <c:pt idx="94">
                  <c:v>01/03/2024</c:v>
                </c:pt>
                <c:pt idx="95">
                  <c:v>04/03/2024</c:v>
                </c:pt>
                <c:pt idx="96">
                  <c:v>06/03/2024</c:v>
                </c:pt>
                <c:pt idx="97">
                  <c:v>08/03/2024</c:v>
                </c:pt>
                <c:pt idx="98">
                  <c:v>11/03/2024</c:v>
                </c:pt>
                <c:pt idx="99">
                  <c:v>13/03/2024</c:v>
                </c:pt>
                <c:pt idx="100">
                  <c:v>15/03/2024</c:v>
                </c:pt>
                <c:pt idx="101">
                  <c:v>20/03/2024</c:v>
                </c:pt>
                <c:pt idx="102">
                  <c:v>22/03/2024</c:v>
                </c:pt>
                <c:pt idx="103">
                  <c:v>25/03/2024</c:v>
                </c:pt>
                <c:pt idx="104">
                  <c:v>15/04/2024</c:v>
                </c:pt>
                <c:pt idx="105">
                  <c:v>17/04/2024</c:v>
                </c:pt>
                <c:pt idx="106">
                  <c:v>19/04/2024</c:v>
                </c:pt>
                <c:pt idx="107">
                  <c:v>22/04/2024</c:v>
                </c:pt>
                <c:pt idx="108">
                  <c:v>24/04/2024</c:v>
                </c:pt>
                <c:pt idx="109">
                  <c:v>26/04/2024</c:v>
                </c:pt>
                <c:pt idx="110">
                  <c:v>30/04/2024</c:v>
                </c:pt>
                <c:pt idx="111">
                  <c:v>02/05/2024</c:v>
                </c:pt>
                <c:pt idx="112">
                  <c:v>03/05/2024</c:v>
                </c:pt>
                <c:pt idx="113">
                  <c:v>06/05/2024</c:v>
                </c:pt>
                <c:pt idx="114">
                  <c:v>08/05/2024</c:v>
                </c:pt>
                <c:pt idx="115">
                  <c:v>10/05/2024</c:v>
                </c:pt>
                <c:pt idx="116">
                  <c:v>13/05/2024</c:v>
                </c:pt>
                <c:pt idx="117">
                  <c:v>15/05/2024</c:v>
                </c:pt>
                <c:pt idx="118">
                  <c:v>17/05/2024</c:v>
                </c:pt>
                <c:pt idx="119">
                  <c:v>20/05/2024</c:v>
                </c:pt>
                <c:pt idx="120">
                  <c:v>22/05/2024</c:v>
                </c:pt>
                <c:pt idx="121">
                  <c:v>24/05/2024</c:v>
                </c:pt>
                <c:pt idx="122">
                  <c:v>27/05/2024</c:v>
                </c:pt>
                <c:pt idx="123">
                  <c:v>29/05/2024</c:v>
                </c:pt>
                <c:pt idx="124">
                  <c:v>31/05/2024</c:v>
                </c:pt>
                <c:pt idx="125">
                  <c:v>03/06/2024</c:v>
                </c:pt>
                <c:pt idx="126">
                  <c:v>05/06/2024</c:v>
                </c:pt>
                <c:pt idx="127">
                  <c:v>07/06/2024</c:v>
                </c:pt>
                <c:pt idx="128">
                  <c:v>10/06/2024</c:v>
                </c:pt>
                <c:pt idx="129">
                  <c:v>12/06/2024</c:v>
                </c:pt>
                <c:pt idx="130">
                  <c:v>14/06/2024</c:v>
                </c:pt>
                <c:pt idx="131">
                  <c:v>17/06/2024</c:v>
                </c:pt>
                <c:pt idx="132">
                  <c:v>19/06/2024</c:v>
                </c:pt>
                <c:pt idx="133">
                  <c:v>21/06/2024</c:v>
                </c:pt>
                <c:pt idx="134">
                  <c:v>24/06/2024</c:v>
                </c:pt>
                <c:pt idx="135">
                  <c:v>26/06/2024</c:v>
                </c:pt>
                <c:pt idx="136">
                  <c:v>28/06/2024</c:v>
                </c:pt>
                <c:pt idx="137">
                  <c:v>01/07/2024</c:v>
                </c:pt>
                <c:pt idx="138">
                  <c:v>03/07/2024</c:v>
                </c:pt>
                <c:pt idx="139">
                  <c:v>05/07/2024</c:v>
                </c:pt>
                <c:pt idx="140">
                  <c:v>08/07/2024</c:v>
                </c:pt>
                <c:pt idx="141">
                  <c:v>10/07/2024</c:v>
                </c:pt>
                <c:pt idx="142">
                  <c:v>12/07/2024</c:v>
                </c:pt>
                <c:pt idx="143">
                  <c:v>15/07/2024</c:v>
                </c:pt>
                <c:pt idx="144">
                  <c:v>17/07/2024</c:v>
                </c:pt>
                <c:pt idx="145">
                  <c:v>19/07/2024</c:v>
                </c:pt>
                <c:pt idx="146">
                  <c:v>22/07/2024</c:v>
                </c:pt>
                <c:pt idx="147">
                  <c:v>24/07/2024</c:v>
                </c:pt>
                <c:pt idx="148">
                  <c:v>26/07/2024</c:v>
                </c:pt>
                <c:pt idx="149">
                  <c:v>29/07/2024</c:v>
                </c:pt>
                <c:pt idx="150">
                  <c:v>31/07/2024</c:v>
                </c:pt>
                <c:pt idx="151">
                  <c:v>02/08/2024</c:v>
                </c:pt>
                <c:pt idx="152">
                  <c:v>05/08/2024</c:v>
                </c:pt>
                <c:pt idx="153">
                  <c:v>07/08/2024</c:v>
                </c:pt>
                <c:pt idx="154">
                  <c:v>09/08/2024</c:v>
                </c:pt>
                <c:pt idx="155">
                  <c:v>12/08/2024</c:v>
                </c:pt>
                <c:pt idx="156">
                  <c:v>14/08/2024</c:v>
                </c:pt>
                <c:pt idx="157">
                  <c:v>16/08/2024</c:v>
                </c:pt>
                <c:pt idx="158">
                  <c:v>20/08/2024</c:v>
                </c:pt>
                <c:pt idx="159">
                  <c:v>21/08/2024</c:v>
                </c:pt>
                <c:pt idx="160">
                  <c:v>23/08/2024</c:v>
                </c:pt>
                <c:pt idx="161">
                  <c:v>26/08/2024</c:v>
                </c:pt>
                <c:pt idx="162">
                  <c:v>28/08/2024</c:v>
                </c:pt>
                <c:pt idx="163">
                  <c:v>30/08/2024</c:v>
                </c:pt>
                <c:pt idx="164">
                  <c:v>02/09/2024</c:v>
                </c:pt>
                <c:pt idx="165">
                  <c:v>04/09/2024</c:v>
                </c:pt>
                <c:pt idx="166">
                  <c:v>06/09/2024</c:v>
                </c:pt>
                <c:pt idx="167">
                  <c:v>11/09/2024</c:v>
                </c:pt>
                <c:pt idx="168">
                  <c:v>12/09/2024</c:v>
                </c:pt>
                <c:pt idx="169">
                  <c:v>13/09/2024</c:v>
                </c:pt>
                <c:pt idx="170">
                  <c:v>16/09/2024</c:v>
                </c:pt>
                <c:pt idx="171">
                  <c:v>18/09/2024</c:v>
                </c:pt>
                <c:pt idx="172">
                  <c:v>20/09/2024</c:v>
                </c:pt>
                <c:pt idx="173">
                  <c:v>23/09/2024</c:v>
                </c:pt>
                <c:pt idx="174">
                  <c:v>25/09/2024</c:v>
                </c:pt>
                <c:pt idx="175">
                  <c:v>30/09/2024</c:v>
                </c:pt>
                <c:pt idx="176">
                  <c:v>02/10/2024</c:v>
                </c:pt>
                <c:pt idx="177">
                  <c:v>04/10/2024</c:v>
                </c:pt>
                <c:pt idx="178">
                  <c:v>07/10/2024</c:v>
                </c:pt>
                <c:pt idx="179">
                  <c:v>11/10/2024</c:v>
                </c:pt>
                <c:pt idx="180">
                  <c:v>14/10/2024</c:v>
                </c:pt>
                <c:pt idx="181">
                  <c:v>16/10/2024</c:v>
                </c:pt>
                <c:pt idx="182">
                  <c:v>18/10/2024</c:v>
                </c:pt>
                <c:pt idx="183">
                  <c:v>21/10/2024</c:v>
                </c:pt>
                <c:pt idx="184">
                  <c:v>23/10/2024</c:v>
                </c:pt>
                <c:pt idx="185">
                  <c:v>25/10/2024</c:v>
                </c:pt>
                <c:pt idx="186">
                  <c:v>28/10/2024</c:v>
                </c:pt>
                <c:pt idx="187">
                  <c:v>30/10/2024</c:v>
                </c:pt>
                <c:pt idx="188">
                  <c:v>04/11/2024</c:v>
                </c:pt>
                <c:pt idx="189">
                  <c:v>06/11/2024</c:v>
                </c:pt>
                <c:pt idx="190">
                  <c:v>08/11/2024</c:v>
                </c:pt>
                <c:pt idx="191">
                  <c:v>11/11/2024</c:v>
                </c:pt>
                <c:pt idx="192">
                  <c:v>13/11/2024</c:v>
                </c:pt>
                <c:pt idx="193">
                  <c:v>18/11/2024</c:v>
                </c:pt>
                <c:pt idx="194">
                  <c:v>20/11/2024</c:v>
                </c:pt>
                <c:pt idx="195">
                  <c:v>22/11/2024</c:v>
                </c:pt>
                <c:pt idx="196">
                  <c:v>25/11/2024</c:v>
                </c:pt>
                <c:pt idx="197">
                  <c:v>27/11/2024</c:v>
                </c:pt>
                <c:pt idx="198">
                  <c:v>29/11/2024</c:v>
                </c:pt>
                <c:pt idx="199">
                  <c:v>02/12/2024</c:v>
                </c:pt>
                <c:pt idx="200">
                  <c:v>04/12/2024</c:v>
                </c:pt>
                <c:pt idx="201">
                  <c:v>11/12/2024</c:v>
                </c:pt>
                <c:pt idx="202">
                  <c:v>13/12/2024</c:v>
                </c:pt>
                <c:pt idx="203">
                  <c:v>16/12/2024</c:v>
                </c:pt>
                <c:pt idx="204">
                  <c:v>17/12/2024</c:v>
                </c:pt>
                <c:pt idx="205">
                  <c:v>20/12/2024</c:v>
                </c:pt>
                <c:pt idx="206">
                  <c:v>23/12/2024</c:v>
                </c:pt>
                <c:pt idx="207">
                  <c:v>27/12/2024</c:v>
                </c:pt>
                <c:pt idx="208">
                  <c:v>30/12/2024</c:v>
                </c:pt>
                <c:pt idx="209">
                  <c:v>03/01/2025</c:v>
                </c:pt>
                <c:pt idx="210">
                  <c:v>08/01/2025</c:v>
                </c:pt>
                <c:pt idx="211">
                  <c:v>10/01/2025</c:v>
                </c:pt>
                <c:pt idx="212">
                  <c:v>13/01/2025</c:v>
                </c:pt>
                <c:pt idx="213">
                  <c:v>15/01/2025</c:v>
                </c:pt>
                <c:pt idx="214">
                  <c:v>17/01/2025</c:v>
                </c:pt>
                <c:pt idx="215">
                  <c:v>20/01/2025</c:v>
                </c:pt>
                <c:pt idx="216">
                  <c:v>22/01/2025</c:v>
                </c:pt>
                <c:pt idx="217">
                  <c:v>24/01/2025</c:v>
                </c:pt>
                <c:pt idx="218">
                  <c:v>27/01/2025</c:v>
                </c:pt>
                <c:pt idx="219">
                  <c:v>29/01/2025</c:v>
                </c:pt>
                <c:pt idx="220">
                  <c:v>31/01/2025</c:v>
                </c:pt>
                <c:pt idx="221">
                  <c:v>03/02/2025</c:v>
                </c:pt>
                <c:pt idx="222">
                  <c:v>05/02/2025</c:v>
                </c:pt>
                <c:pt idx="223">
                  <c:v>07/02/2025</c:v>
                </c:pt>
                <c:pt idx="224">
                  <c:v>10/02/2025</c:v>
                </c:pt>
                <c:pt idx="225">
                  <c:v>12/02/2025</c:v>
                </c:pt>
                <c:pt idx="226">
                  <c:v>14/02/2025</c:v>
                </c:pt>
                <c:pt idx="227">
                  <c:v>17/02/2025</c:v>
                </c:pt>
                <c:pt idx="228">
                  <c:v>19/02/2025</c:v>
                </c:pt>
                <c:pt idx="229">
                  <c:v>21/02/2025</c:v>
                </c:pt>
                <c:pt idx="230">
                  <c:v>24/02/2025</c:v>
                </c:pt>
                <c:pt idx="231">
                  <c:v>26/02/2025</c:v>
                </c:pt>
                <c:pt idx="232">
                  <c:v>28/02/2025</c:v>
                </c:pt>
                <c:pt idx="233">
                  <c:v>04/03/2025</c:v>
                </c:pt>
                <c:pt idx="234">
                  <c:v>05/03/2025</c:v>
                </c:pt>
                <c:pt idx="235">
                  <c:v>07/03/2025</c:v>
                </c:pt>
                <c:pt idx="236">
                  <c:v>10/03/2025</c:v>
                </c:pt>
                <c:pt idx="237">
                  <c:v>12/03/2025</c:v>
                </c:pt>
                <c:pt idx="238">
                  <c:v>14/03/2025</c:v>
                </c:pt>
                <c:pt idx="239">
                  <c:v>17/03/2025</c:v>
                </c:pt>
                <c:pt idx="240">
                  <c:v>21/03/2025</c:v>
                </c:pt>
                <c:pt idx="241">
                  <c:v>24/03/2025</c:v>
                </c:pt>
                <c:pt idx="242">
                  <c:v>26/03/2025</c:v>
                </c:pt>
                <c:pt idx="243">
                  <c:v>28/03/2025</c:v>
                </c:pt>
                <c:pt idx="244">
                  <c:v>31/03/2025</c:v>
                </c:pt>
                <c:pt idx="245">
                  <c:v>02/04/2025</c:v>
                </c:pt>
                <c:pt idx="246">
                  <c:v>04/04/2025</c:v>
                </c:pt>
                <c:pt idx="247">
                  <c:v>07/04/2025</c:v>
                </c:pt>
                <c:pt idx="248">
                  <c:v>09/04/2025</c:v>
                </c:pt>
                <c:pt idx="249">
                  <c:v>11/04/2025</c:v>
                </c:pt>
                <c:pt idx="250">
                  <c:v>14/04/2025</c:v>
                </c:pt>
                <c:pt idx="251">
                  <c:v>16/04/2025</c:v>
                </c:pt>
                <c:pt idx="252">
                  <c:v>21/04/2025</c:v>
                </c:pt>
                <c:pt idx="253">
                  <c:v>23/04/2025</c:v>
                </c:pt>
                <c:pt idx="254">
                  <c:v>25/04/2025</c:v>
                </c:pt>
                <c:pt idx="255">
                  <c:v>28/04/2025</c:v>
                </c:pt>
                <c:pt idx="256">
                  <c:v>30/04/2025</c:v>
                </c:pt>
                <c:pt idx="257">
                  <c:v>02/05/2025</c:v>
                </c:pt>
                <c:pt idx="258">
                  <c:v>05/05/2025</c:v>
                </c:pt>
                <c:pt idx="259">
                  <c:v>07/05/2025</c:v>
                </c:pt>
                <c:pt idx="260">
                  <c:v>09/05/2025</c:v>
                </c:pt>
                <c:pt idx="261">
                  <c:v>12/05/2025</c:v>
                </c:pt>
                <c:pt idx="262">
                  <c:v>14/05/2025</c:v>
                </c:pt>
                <c:pt idx="263">
                  <c:v>16/05/2025</c:v>
                </c:pt>
                <c:pt idx="264">
                  <c:v>19/05/2025</c:v>
                </c:pt>
                <c:pt idx="265">
                  <c:v>21/05/2025</c:v>
                </c:pt>
                <c:pt idx="266">
                  <c:v>23/05/2025</c:v>
                </c:pt>
                <c:pt idx="267">
                  <c:v>26/05/2025</c:v>
                </c:pt>
                <c:pt idx="268">
                  <c:v>28/05/2025</c:v>
                </c:pt>
                <c:pt idx="269">
                  <c:v>30/05/2025</c:v>
                </c:pt>
                <c:pt idx="270">
                  <c:v>02/06/2025</c:v>
                </c:pt>
                <c:pt idx="271">
                  <c:v>04/06/2025</c:v>
                </c:pt>
                <c:pt idx="272">
                  <c:v>06/06/2025</c:v>
                </c:pt>
                <c:pt idx="273">
                  <c:v>11/06/2025</c:v>
                </c:pt>
                <c:pt idx="274">
                  <c:v>13/06/2025</c:v>
                </c:pt>
                <c:pt idx="275">
                  <c:v>16/06/2025</c:v>
                </c:pt>
                <c:pt idx="276">
                  <c:v>18/06/2025</c:v>
                </c:pt>
                <c:pt idx="277">
                  <c:v>20/06/2025</c:v>
                </c:pt>
                <c:pt idx="278">
                  <c:v>23/06/2025</c:v>
                </c:pt>
                <c:pt idx="279">
                  <c:v>25/06/2025</c:v>
                </c:pt>
                <c:pt idx="280">
                  <c:v>27/06/2025</c:v>
                </c:pt>
                <c:pt idx="281">
                  <c:v>30/06/2025</c:v>
                </c:pt>
                <c:pt idx="282">
                  <c:v>02/07/2025</c:v>
                </c:pt>
                <c:pt idx="283">
                  <c:v>04/07/2025</c:v>
                </c:pt>
                <c:pt idx="284">
                  <c:v>07/07/2025</c:v>
                </c:pt>
                <c:pt idx="285">
                  <c:v>09/07/2025</c:v>
                </c:pt>
                <c:pt idx="286">
                  <c:v>11/07/2025</c:v>
                </c:pt>
                <c:pt idx="287">
                  <c:v>14/07/2025</c:v>
                </c:pt>
                <c:pt idx="288">
                  <c:v>16/07/2025</c:v>
                </c:pt>
                <c:pt idx="289">
                  <c:v>18/07/2025</c:v>
                </c:pt>
                <c:pt idx="290">
                  <c:v>21/07/2025</c:v>
                </c:pt>
                <c:pt idx="291">
                  <c:v>23/07/2025</c:v>
                </c:pt>
                <c:pt idx="292">
                  <c:v>25/07/2025</c:v>
                </c:pt>
                <c:pt idx="293">
                  <c:v>28/07/2025</c:v>
                </c:pt>
                <c:pt idx="294">
                  <c:v>30/07/2025</c:v>
                </c:pt>
                <c:pt idx="295">
                  <c:v>01/08/2025</c:v>
                </c:pt>
                <c:pt idx="296">
                  <c:v>04/08/2025</c:v>
                </c:pt>
                <c:pt idx="297">
                  <c:v>06/08/2025</c:v>
                </c:pt>
                <c:pt idx="298">
                  <c:v>08/08/2025</c:v>
                </c:pt>
                <c:pt idx="299">
                  <c:v>11/08/2025</c:v>
                </c:pt>
                <c:pt idx="300">
                  <c:v>13/08/2025</c:v>
                </c:pt>
                <c:pt idx="301">
                  <c:v>18/08/2025</c:v>
                </c:pt>
                <c:pt idx="302">
                  <c:v>20/08/2025</c:v>
                </c:pt>
                <c:pt idx="303">
                  <c:v>22/08/2025</c:v>
                </c:pt>
                <c:pt idx="304">
                  <c:v>25/08/2025</c:v>
                </c:pt>
                <c:pt idx="305">
                  <c:v>27/08/2025</c:v>
                </c:pt>
                <c:pt idx="306">
                  <c:v>29/08/2025</c:v>
                </c:pt>
                <c:pt idx="307">
                  <c:v>01/09/2025</c:v>
                </c:pt>
                <c:pt idx="308">
                  <c:v>03/09/2025</c:v>
                </c:pt>
                <c:pt idx="309">
                  <c:v>05/09/2025</c:v>
                </c:pt>
                <c:pt idx="310">
                  <c:v>10/09/2025</c:v>
                </c:pt>
                <c:pt idx="311">
                  <c:v>12/09/2025</c:v>
                </c:pt>
                <c:pt idx="312">
                  <c:v>17/09/2025</c:v>
                </c:pt>
                <c:pt idx="313">
                  <c:v>19/09/2025</c:v>
                </c:pt>
                <c:pt idx="314">
                  <c:v>22/09/2025</c:v>
                </c:pt>
                <c:pt idx="315">
                  <c:v>24/09/2025</c:v>
                </c:pt>
                <c:pt idx="316">
                  <c:v>26/09/2025</c:v>
                </c:pt>
                <c:pt idx="317">
                  <c:v>29/09/2025</c:v>
                </c:pt>
                <c:pt idx="318">
                  <c:v>01/10/2025</c:v>
                </c:pt>
                <c:pt idx="319">
                  <c:v>03/10/2025</c:v>
                </c:pt>
                <c:pt idx="320">
                  <c:v>06/10/2025</c:v>
                </c:pt>
                <c:pt idx="321">
                  <c:v>08/10/2025</c:v>
                </c:pt>
                <c:pt idx="322">
                  <c:v>13/10/2025</c:v>
                </c:pt>
                <c:pt idx="323">
                  <c:v>15/10/2025</c:v>
                </c:pt>
                <c:pt idx="324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Nitratos!$Y$80:$Y$705</c15:sqref>
                  </c15:fullRef>
                </c:ext>
              </c:extLst>
              <c:f>(Nitratos!$Y$273:$Y$277,Nitratos!$Y$383:$Y$705)</c:f>
              <c:numCache>
                <c:formatCode>0.00</c:formatCode>
                <c:ptCount val="325"/>
                <c:pt idx="1">
                  <c:v>132.30000000000001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  <c:pt idx="29">
                  <c:v>0</c:v>
                </c:pt>
                <c:pt idx="32">
                  <c:v>0</c:v>
                </c:pt>
                <c:pt idx="35">
                  <c:v>0</c:v>
                </c:pt>
                <c:pt idx="38">
                  <c:v>0</c:v>
                </c:pt>
                <c:pt idx="40">
                  <c:v>0</c:v>
                </c:pt>
                <c:pt idx="43">
                  <c:v>0</c:v>
                </c:pt>
                <c:pt idx="46">
                  <c:v>0</c:v>
                </c:pt>
                <c:pt idx="49">
                  <c:v>0</c:v>
                </c:pt>
                <c:pt idx="51">
                  <c:v>0</c:v>
                </c:pt>
                <c:pt idx="54">
                  <c:v>0</c:v>
                </c:pt>
                <c:pt idx="56">
                  <c:v>0</c:v>
                </c:pt>
                <c:pt idx="59">
                  <c:v>0</c:v>
                </c:pt>
                <c:pt idx="62">
                  <c:v>0</c:v>
                </c:pt>
                <c:pt idx="65">
                  <c:v>0</c:v>
                </c:pt>
                <c:pt idx="68">
                  <c:v>0</c:v>
                </c:pt>
                <c:pt idx="70">
                  <c:v>0</c:v>
                </c:pt>
                <c:pt idx="73">
                  <c:v>0</c:v>
                </c:pt>
                <c:pt idx="76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4" formatCode="0.0">
                  <c:v>118</c:v>
                </c:pt>
                <c:pt idx="105">
                  <c:v>0</c:v>
                </c:pt>
                <c:pt idx="106">
                  <c:v>102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30-48AB-B01C-9F61F7AF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3656"/>
        <c:axId val="794562480"/>
      </c:lineChart>
      <c:catAx>
        <c:axId val="794563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2480"/>
        <c:crosses val="autoZero"/>
        <c:auto val="0"/>
        <c:lblAlgn val="ctr"/>
        <c:lblOffset val="100"/>
        <c:noMultiLvlLbl val="0"/>
      </c:catAx>
      <c:valAx>
        <c:axId val="794562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mgNO3/L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0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365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7756318881683089"/>
          <c:y val="2.904517215445588E-4"/>
          <c:w val="0.42243681118316917"/>
          <c:h val="0.1981443950282438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semanal de conductividad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2293592003835E-2"/>
          <c:y val="0.21599639248921559"/>
          <c:w val="0.84145739513582984"/>
          <c:h val="0.64749344974467127"/>
        </c:manualLayout>
      </c:layout>
      <c:lineChart>
        <c:grouping val="standard"/>
        <c:varyColors val="0"/>
        <c:ser>
          <c:idx val="0"/>
          <c:order val="0"/>
          <c:tx>
            <c:strRef>
              <c:f>Conductividad!$C$7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Conductividad!$C$320:$C$699</c15:sqref>
                  </c15:fullRef>
                </c:ext>
              </c:extLst>
              <c:f>(Conductividad!$C$477:$C$479,Conductividad!$C$563:$C$699)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296-9DFD-76FF26C6AA24}"/>
            </c:ext>
          </c:extLst>
        </c:ser>
        <c:ser>
          <c:idx val="1"/>
          <c:order val="1"/>
          <c:tx>
            <c:strRef>
              <c:f>Conductividad!$D$7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Conductividad!$D$320:$D$699</c15:sqref>
                  </c15:fullRef>
                </c:ext>
              </c:extLst>
              <c:f>(Conductividad!$D$477:$D$479,Conductividad!$D$563:$D$699)</c:f>
              <c:numCache>
                <c:formatCode>0</c:formatCode>
                <c:ptCount val="137"/>
                <c:pt idx="0">
                  <c:v>5214</c:v>
                </c:pt>
                <c:pt idx="1">
                  <c:v>5946</c:v>
                </c:pt>
                <c:pt idx="2">
                  <c:v>6043</c:v>
                </c:pt>
                <c:pt idx="3">
                  <c:v>5668</c:v>
                </c:pt>
                <c:pt idx="4">
                  <c:v>4950</c:v>
                </c:pt>
                <c:pt idx="5">
                  <c:v>6087</c:v>
                </c:pt>
                <c:pt idx="6">
                  <c:v>6891</c:v>
                </c:pt>
                <c:pt idx="7">
                  <c:v>6434</c:v>
                </c:pt>
                <c:pt idx="8">
                  <c:v>6263</c:v>
                </c:pt>
                <c:pt idx="9">
                  <c:v>6004</c:v>
                </c:pt>
                <c:pt idx="10">
                  <c:v>5767</c:v>
                </c:pt>
                <c:pt idx="11">
                  <c:v>7661</c:v>
                </c:pt>
                <c:pt idx="12">
                  <c:v>6428</c:v>
                </c:pt>
                <c:pt idx="13">
                  <c:v>7401</c:v>
                </c:pt>
                <c:pt idx="14">
                  <c:v>7833</c:v>
                </c:pt>
                <c:pt idx="15">
                  <c:v>7654</c:v>
                </c:pt>
                <c:pt idx="16">
                  <c:v>7276</c:v>
                </c:pt>
                <c:pt idx="17">
                  <c:v>6787</c:v>
                </c:pt>
                <c:pt idx="18">
                  <c:v>6511</c:v>
                </c:pt>
                <c:pt idx="19">
                  <c:v>7667</c:v>
                </c:pt>
                <c:pt idx="20">
                  <c:v>7640</c:v>
                </c:pt>
                <c:pt idx="21">
                  <c:v>5310</c:v>
                </c:pt>
                <c:pt idx="22">
                  <c:v>6606</c:v>
                </c:pt>
                <c:pt idx="23">
                  <c:v>6454</c:v>
                </c:pt>
                <c:pt idx="24">
                  <c:v>7145</c:v>
                </c:pt>
                <c:pt idx="25">
                  <c:v>6831</c:v>
                </c:pt>
                <c:pt idx="26">
                  <c:v>6305</c:v>
                </c:pt>
                <c:pt idx="27">
                  <c:v>6595</c:v>
                </c:pt>
                <c:pt idx="28">
                  <c:v>6250</c:v>
                </c:pt>
                <c:pt idx="29">
                  <c:v>6205</c:v>
                </c:pt>
                <c:pt idx="30">
                  <c:v>6383</c:v>
                </c:pt>
                <c:pt idx="31">
                  <c:v>6462</c:v>
                </c:pt>
                <c:pt idx="32">
                  <c:v>7443</c:v>
                </c:pt>
                <c:pt idx="33">
                  <c:v>6673</c:v>
                </c:pt>
                <c:pt idx="34">
                  <c:v>3705</c:v>
                </c:pt>
                <c:pt idx="35">
                  <c:v>7164</c:v>
                </c:pt>
                <c:pt idx="36">
                  <c:v>7376</c:v>
                </c:pt>
                <c:pt idx="37">
                  <c:v>6841</c:v>
                </c:pt>
                <c:pt idx="38">
                  <c:v>7142</c:v>
                </c:pt>
                <c:pt idx="39">
                  <c:v>6796</c:v>
                </c:pt>
                <c:pt idx="40">
                  <c:v>7008</c:v>
                </c:pt>
                <c:pt idx="41">
                  <c:v>6662</c:v>
                </c:pt>
                <c:pt idx="42">
                  <c:v>6105</c:v>
                </c:pt>
                <c:pt idx="43">
                  <c:v>6205</c:v>
                </c:pt>
                <c:pt idx="44">
                  <c:v>6428</c:v>
                </c:pt>
                <c:pt idx="45">
                  <c:v>4010</c:v>
                </c:pt>
                <c:pt idx="46">
                  <c:v>5410</c:v>
                </c:pt>
                <c:pt idx="47">
                  <c:v>2912</c:v>
                </c:pt>
                <c:pt idx="48">
                  <c:v>6580</c:v>
                </c:pt>
                <c:pt idx="49">
                  <c:v>7131</c:v>
                </c:pt>
                <c:pt idx="50">
                  <c:v>6260</c:v>
                </c:pt>
                <c:pt idx="51">
                  <c:v>6729</c:v>
                </c:pt>
                <c:pt idx="52">
                  <c:v>6059</c:v>
                </c:pt>
                <c:pt idx="53">
                  <c:v>6461</c:v>
                </c:pt>
                <c:pt idx="54">
                  <c:v>6461</c:v>
                </c:pt>
                <c:pt idx="55">
                  <c:v>6671</c:v>
                </c:pt>
                <c:pt idx="56">
                  <c:v>7131</c:v>
                </c:pt>
                <c:pt idx="57">
                  <c:v>6863</c:v>
                </c:pt>
                <c:pt idx="58">
                  <c:v>6662</c:v>
                </c:pt>
                <c:pt idx="59">
                  <c:v>6707</c:v>
                </c:pt>
                <c:pt idx="60">
                  <c:v>7131</c:v>
                </c:pt>
                <c:pt idx="61">
                  <c:v>7019</c:v>
                </c:pt>
                <c:pt idx="62">
                  <c:v>6417</c:v>
                </c:pt>
                <c:pt idx="63">
                  <c:v>6651</c:v>
                </c:pt>
                <c:pt idx="64">
                  <c:v>6980</c:v>
                </c:pt>
                <c:pt idx="65">
                  <c:v>6361</c:v>
                </c:pt>
                <c:pt idx="66">
                  <c:v>7060</c:v>
                </c:pt>
                <c:pt idx="67">
                  <c:v>6405</c:v>
                </c:pt>
                <c:pt idx="68">
                  <c:v>6406</c:v>
                </c:pt>
                <c:pt idx="69">
                  <c:v>6160</c:v>
                </c:pt>
                <c:pt idx="70">
                  <c:v>6149</c:v>
                </c:pt>
                <c:pt idx="71">
                  <c:v>6260</c:v>
                </c:pt>
                <c:pt idx="72">
                  <c:v>6752</c:v>
                </c:pt>
                <c:pt idx="73">
                  <c:v>6908</c:v>
                </c:pt>
                <c:pt idx="74">
                  <c:v>6216</c:v>
                </c:pt>
                <c:pt idx="75">
                  <c:v>6004</c:v>
                </c:pt>
                <c:pt idx="76">
                  <c:v>6154</c:v>
                </c:pt>
                <c:pt idx="77">
                  <c:v>7164</c:v>
                </c:pt>
                <c:pt idx="78">
                  <c:v>7031</c:v>
                </c:pt>
                <c:pt idx="79">
                  <c:v>5624</c:v>
                </c:pt>
                <c:pt idx="80">
                  <c:v>6328</c:v>
                </c:pt>
                <c:pt idx="81">
                  <c:v>6060</c:v>
                </c:pt>
                <c:pt idx="82">
                  <c:v>6756</c:v>
                </c:pt>
                <c:pt idx="83">
                  <c:v>6050</c:v>
                </c:pt>
                <c:pt idx="84">
                  <c:v>6171</c:v>
                </c:pt>
                <c:pt idx="85">
                  <c:v>6439</c:v>
                </c:pt>
                <c:pt idx="86">
                  <c:v>6852</c:v>
                </c:pt>
                <c:pt idx="87">
                  <c:v>6265</c:v>
                </c:pt>
                <c:pt idx="88">
                  <c:v>5838</c:v>
                </c:pt>
                <c:pt idx="89">
                  <c:v>6383</c:v>
                </c:pt>
                <c:pt idx="90">
                  <c:v>5693</c:v>
                </c:pt>
                <c:pt idx="91">
                  <c:v>6627</c:v>
                </c:pt>
                <c:pt idx="92">
                  <c:v>6461</c:v>
                </c:pt>
                <c:pt idx="93">
                  <c:v>5238</c:v>
                </c:pt>
                <c:pt idx="94">
                  <c:v>6338</c:v>
                </c:pt>
                <c:pt idx="95">
                  <c:v>6271</c:v>
                </c:pt>
                <c:pt idx="96">
                  <c:v>6435</c:v>
                </c:pt>
                <c:pt idx="97">
                  <c:v>5946</c:v>
                </c:pt>
                <c:pt idx="98">
                  <c:v>6769</c:v>
                </c:pt>
                <c:pt idx="99">
                  <c:v>6301</c:v>
                </c:pt>
                <c:pt idx="100">
                  <c:v>6970</c:v>
                </c:pt>
                <c:pt idx="101">
                  <c:v>6138</c:v>
                </c:pt>
                <c:pt idx="102">
                  <c:v>6082</c:v>
                </c:pt>
                <c:pt idx="103">
                  <c:v>5981</c:v>
                </c:pt>
                <c:pt idx="104">
                  <c:v>6200</c:v>
                </c:pt>
                <c:pt idx="105">
                  <c:v>5680</c:v>
                </c:pt>
                <c:pt idx="106">
                  <c:v>5127</c:v>
                </c:pt>
                <c:pt idx="107">
                  <c:v>5921</c:v>
                </c:pt>
                <c:pt idx="108">
                  <c:v>6093</c:v>
                </c:pt>
                <c:pt idx="109">
                  <c:v>6355</c:v>
                </c:pt>
                <c:pt idx="110">
                  <c:v>7102</c:v>
                </c:pt>
                <c:pt idx="111">
                  <c:v>6372</c:v>
                </c:pt>
                <c:pt idx="112">
                  <c:v>6827</c:v>
                </c:pt>
                <c:pt idx="113">
                  <c:v>6834</c:v>
                </c:pt>
                <c:pt idx="114">
                  <c:v>6865</c:v>
                </c:pt>
                <c:pt idx="115">
                  <c:v>6615</c:v>
                </c:pt>
                <c:pt idx="116">
                  <c:v>6205</c:v>
                </c:pt>
                <c:pt idx="117">
                  <c:v>6428</c:v>
                </c:pt>
                <c:pt idx="118">
                  <c:v>6768</c:v>
                </c:pt>
                <c:pt idx="119">
                  <c:v>6327</c:v>
                </c:pt>
                <c:pt idx="120">
                  <c:v>6383</c:v>
                </c:pt>
                <c:pt idx="121">
                  <c:v>7210</c:v>
                </c:pt>
                <c:pt idx="122">
                  <c:v>6979</c:v>
                </c:pt>
                <c:pt idx="123">
                  <c:v>6719</c:v>
                </c:pt>
                <c:pt idx="124">
                  <c:v>7623</c:v>
                </c:pt>
                <c:pt idx="125">
                  <c:v>7143</c:v>
                </c:pt>
                <c:pt idx="126">
                  <c:v>6538</c:v>
                </c:pt>
                <c:pt idx="127">
                  <c:v>6608</c:v>
                </c:pt>
                <c:pt idx="128">
                  <c:v>7033</c:v>
                </c:pt>
                <c:pt idx="129">
                  <c:v>6376</c:v>
                </c:pt>
                <c:pt idx="130">
                  <c:v>5402</c:v>
                </c:pt>
                <c:pt idx="131">
                  <c:v>6662</c:v>
                </c:pt>
                <c:pt idx="132">
                  <c:v>0</c:v>
                </c:pt>
                <c:pt idx="133">
                  <c:v>7011</c:v>
                </c:pt>
                <c:pt idx="134">
                  <c:v>4562</c:v>
                </c:pt>
                <c:pt idx="135">
                  <c:v>4861</c:v>
                </c:pt>
                <c:pt idx="136">
                  <c:v>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296-9DFD-76FF26C6AA24}"/>
            </c:ext>
          </c:extLst>
        </c:ser>
        <c:ser>
          <c:idx val="2"/>
          <c:order val="2"/>
          <c:tx>
            <c:strRef>
              <c:f>Conductividad!$I$7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Conductividad!$I$320:$I$699</c15:sqref>
                  </c15:fullRef>
                </c:ext>
              </c:extLst>
              <c:f>(Conductividad!$I$477:$I$479,Conductividad!$I$563:$I$699)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5-4296-9DFD-76FF26C6AA24}"/>
            </c:ext>
          </c:extLst>
        </c:ser>
        <c:ser>
          <c:idx val="3"/>
          <c:order val="3"/>
          <c:tx>
            <c:strRef>
              <c:f>Conductividad!$J$7</c:f>
              <c:strCache>
                <c:ptCount val="1"/>
                <c:pt idx="0">
                  <c:v>Canal D-7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Conductividad!$J$320:$J$699</c15:sqref>
                  </c15:fullRef>
                </c:ext>
              </c:extLst>
              <c:f>(Conductividad!$J$477:$J$479,Conductividad!$J$563:$J$699)</c:f>
              <c:numCache>
                <c:formatCode>0</c:formatCode>
                <c:ptCount val="137"/>
                <c:pt idx="0">
                  <c:v>4914</c:v>
                </c:pt>
                <c:pt idx="1">
                  <c:v>7442</c:v>
                </c:pt>
                <c:pt idx="2">
                  <c:v>7615</c:v>
                </c:pt>
                <c:pt idx="3">
                  <c:v>7517</c:v>
                </c:pt>
                <c:pt idx="4">
                  <c:v>4509</c:v>
                </c:pt>
                <c:pt idx="5">
                  <c:v>7535</c:v>
                </c:pt>
                <c:pt idx="6">
                  <c:v>7418</c:v>
                </c:pt>
                <c:pt idx="7">
                  <c:v>7593</c:v>
                </c:pt>
                <c:pt idx="8">
                  <c:v>7626</c:v>
                </c:pt>
                <c:pt idx="9">
                  <c:v>7584</c:v>
                </c:pt>
                <c:pt idx="10">
                  <c:v>7504</c:v>
                </c:pt>
                <c:pt idx="11">
                  <c:v>7599</c:v>
                </c:pt>
                <c:pt idx="12">
                  <c:v>7531</c:v>
                </c:pt>
                <c:pt idx="13">
                  <c:v>7685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7555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7588</c:v>
                </c:pt>
                <c:pt idx="132">
                  <c:v>7733</c:v>
                </c:pt>
                <c:pt idx="133">
                  <c:v>7608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E5-4296-9DFD-76FF26C6AA24}"/>
            </c:ext>
          </c:extLst>
        </c:ser>
        <c:ser>
          <c:idx val="4"/>
          <c:order val="4"/>
          <c:tx>
            <c:strRef>
              <c:f>Conductividad!$K$7</c:f>
              <c:strCache>
                <c:ptCount val="1"/>
                <c:pt idx="0">
                  <c:v>Azud CHS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Conductividad!$K$320:$K$699</c15:sqref>
                  </c15:fullRef>
                </c:ext>
              </c:extLst>
              <c:f>(Conductividad!$K$477:$K$479,Conductividad!$K$563:$K$699)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E5-4296-9DFD-76FF26C6AA24}"/>
            </c:ext>
          </c:extLst>
        </c:ser>
        <c:ser>
          <c:idx val="5"/>
          <c:order val="5"/>
          <c:tx>
            <c:strRef>
              <c:f>Conductividad!$L$7</c:f>
              <c:strCache>
                <c:ptCount val="1"/>
                <c:pt idx="0">
                  <c:v>Tramo Medio Rambla Albujón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Conductividad!$L$320:$L$699</c15:sqref>
                  </c15:fullRef>
                </c:ext>
              </c:extLst>
              <c:f>(Conductividad!$L$477:$L$479,Conductividad!$L$563:$L$699)</c:f>
              <c:numCache>
                <c:formatCode>0</c:formatCode>
                <c:ptCount val="137"/>
                <c:pt idx="0" formatCode="0.00">
                  <c:v>0</c:v>
                </c:pt>
                <c:pt idx="1">
                  <c:v>5013</c:v>
                </c:pt>
                <c:pt idx="2">
                  <c:v>4325</c:v>
                </c:pt>
                <c:pt idx="3">
                  <c:v>4680</c:v>
                </c:pt>
                <c:pt idx="4">
                  <c:v>0</c:v>
                </c:pt>
                <c:pt idx="5">
                  <c:v>4591</c:v>
                </c:pt>
                <c:pt idx="6">
                  <c:v>6310</c:v>
                </c:pt>
                <c:pt idx="7">
                  <c:v>4434</c:v>
                </c:pt>
                <c:pt idx="8">
                  <c:v>5173</c:v>
                </c:pt>
                <c:pt idx="9">
                  <c:v>4447</c:v>
                </c:pt>
                <c:pt idx="10">
                  <c:v>4406</c:v>
                </c:pt>
                <c:pt idx="11">
                  <c:v>7112</c:v>
                </c:pt>
                <c:pt idx="12">
                  <c:v>5201</c:v>
                </c:pt>
                <c:pt idx="13">
                  <c:v>6303</c:v>
                </c:pt>
                <c:pt idx="14">
                  <c:v>6908</c:v>
                </c:pt>
                <c:pt idx="15">
                  <c:v>7180</c:v>
                </c:pt>
                <c:pt idx="16">
                  <c:v>5346</c:v>
                </c:pt>
                <c:pt idx="17">
                  <c:v>5275</c:v>
                </c:pt>
                <c:pt idx="18">
                  <c:v>5415</c:v>
                </c:pt>
                <c:pt idx="19">
                  <c:v>7033</c:v>
                </c:pt>
                <c:pt idx="20">
                  <c:v>6750</c:v>
                </c:pt>
                <c:pt idx="21">
                  <c:v>0</c:v>
                </c:pt>
                <c:pt idx="22">
                  <c:v>5331</c:v>
                </c:pt>
                <c:pt idx="23">
                  <c:v>5181</c:v>
                </c:pt>
                <c:pt idx="24">
                  <c:v>6472</c:v>
                </c:pt>
                <c:pt idx="25">
                  <c:v>5837</c:v>
                </c:pt>
                <c:pt idx="26">
                  <c:v>5088</c:v>
                </c:pt>
                <c:pt idx="27">
                  <c:v>5212</c:v>
                </c:pt>
                <c:pt idx="28">
                  <c:v>5189</c:v>
                </c:pt>
                <c:pt idx="29">
                  <c:v>5144</c:v>
                </c:pt>
                <c:pt idx="30">
                  <c:v>5278</c:v>
                </c:pt>
                <c:pt idx="31">
                  <c:v>5312</c:v>
                </c:pt>
                <c:pt idx="32">
                  <c:v>6584</c:v>
                </c:pt>
                <c:pt idx="33">
                  <c:v>5814</c:v>
                </c:pt>
                <c:pt idx="34">
                  <c:v>2935</c:v>
                </c:pt>
                <c:pt idx="35">
                  <c:v>4988</c:v>
                </c:pt>
                <c:pt idx="36">
                  <c:v>7365</c:v>
                </c:pt>
                <c:pt idx="37">
                  <c:v>5334</c:v>
                </c:pt>
                <c:pt idx="38">
                  <c:v>5580</c:v>
                </c:pt>
                <c:pt idx="39">
                  <c:v>6071</c:v>
                </c:pt>
                <c:pt idx="40">
                  <c:v>5323</c:v>
                </c:pt>
                <c:pt idx="41">
                  <c:v>5959</c:v>
                </c:pt>
                <c:pt idx="42">
                  <c:v>5103</c:v>
                </c:pt>
                <c:pt idx="43">
                  <c:v>5133</c:v>
                </c:pt>
                <c:pt idx="44">
                  <c:v>5256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5523</c:v>
                </c:pt>
                <c:pt idx="49">
                  <c:v>5940</c:v>
                </c:pt>
                <c:pt idx="50">
                  <c:v>5323</c:v>
                </c:pt>
                <c:pt idx="51">
                  <c:v>5345</c:v>
                </c:pt>
                <c:pt idx="52">
                  <c:v>0</c:v>
                </c:pt>
                <c:pt idx="53">
                  <c:v>5323</c:v>
                </c:pt>
                <c:pt idx="54">
                  <c:v>5568</c:v>
                </c:pt>
                <c:pt idx="55">
                  <c:v>5624</c:v>
                </c:pt>
                <c:pt idx="56">
                  <c:v>6271</c:v>
                </c:pt>
                <c:pt idx="57">
                  <c:v>5669</c:v>
                </c:pt>
                <c:pt idx="58">
                  <c:v>5713</c:v>
                </c:pt>
                <c:pt idx="59">
                  <c:v>5646</c:v>
                </c:pt>
                <c:pt idx="60">
                  <c:v>6126</c:v>
                </c:pt>
                <c:pt idx="61">
                  <c:v>6271</c:v>
                </c:pt>
                <c:pt idx="62">
                  <c:v>5635</c:v>
                </c:pt>
                <c:pt idx="63">
                  <c:v>5747</c:v>
                </c:pt>
                <c:pt idx="64">
                  <c:v>5420</c:v>
                </c:pt>
                <c:pt idx="65">
                  <c:v>5356</c:v>
                </c:pt>
                <c:pt idx="66">
                  <c:v>7030</c:v>
                </c:pt>
                <c:pt idx="67">
                  <c:v>5680</c:v>
                </c:pt>
                <c:pt idx="68">
                  <c:v>5412</c:v>
                </c:pt>
                <c:pt idx="69">
                  <c:v>5234</c:v>
                </c:pt>
                <c:pt idx="70">
                  <c:v>5323</c:v>
                </c:pt>
                <c:pt idx="71">
                  <c:v>5568</c:v>
                </c:pt>
                <c:pt idx="72">
                  <c:v>5981</c:v>
                </c:pt>
                <c:pt idx="73">
                  <c:v>6283</c:v>
                </c:pt>
                <c:pt idx="74">
                  <c:v>5289</c:v>
                </c:pt>
                <c:pt idx="75">
                  <c:v>4768</c:v>
                </c:pt>
                <c:pt idx="76">
                  <c:v>5624</c:v>
                </c:pt>
                <c:pt idx="77">
                  <c:v>6110</c:v>
                </c:pt>
                <c:pt idx="78">
                  <c:v>5714</c:v>
                </c:pt>
                <c:pt idx="79">
                  <c:v>5033</c:v>
                </c:pt>
                <c:pt idx="80">
                  <c:v>5179</c:v>
                </c:pt>
                <c:pt idx="81">
                  <c:v>5100</c:v>
                </c:pt>
                <c:pt idx="82">
                  <c:v>5130</c:v>
                </c:pt>
                <c:pt idx="83">
                  <c:v>5158</c:v>
                </c:pt>
                <c:pt idx="84">
                  <c:v>5010</c:v>
                </c:pt>
                <c:pt idx="85">
                  <c:v>6316</c:v>
                </c:pt>
                <c:pt idx="86">
                  <c:v>6606</c:v>
                </c:pt>
                <c:pt idx="87">
                  <c:v>5573</c:v>
                </c:pt>
                <c:pt idx="88">
                  <c:v>4851</c:v>
                </c:pt>
                <c:pt idx="89">
                  <c:v>6160</c:v>
                </c:pt>
                <c:pt idx="90">
                  <c:v>4947</c:v>
                </c:pt>
                <c:pt idx="91">
                  <c:v>5473</c:v>
                </c:pt>
                <c:pt idx="92">
                  <c:v>5412</c:v>
                </c:pt>
                <c:pt idx="93">
                  <c:v>5149</c:v>
                </c:pt>
                <c:pt idx="94">
                  <c:v>5580</c:v>
                </c:pt>
                <c:pt idx="95">
                  <c:v>5513</c:v>
                </c:pt>
                <c:pt idx="96">
                  <c:v>5584</c:v>
                </c:pt>
                <c:pt idx="97">
                  <c:v>5743</c:v>
                </c:pt>
                <c:pt idx="98">
                  <c:v>5827</c:v>
                </c:pt>
                <c:pt idx="99">
                  <c:v>5772</c:v>
                </c:pt>
                <c:pt idx="100">
                  <c:v>5530</c:v>
                </c:pt>
                <c:pt idx="101">
                  <c:v>5234</c:v>
                </c:pt>
                <c:pt idx="102">
                  <c:v>6204</c:v>
                </c:pt>
                <c:pt idx="103">
                  <c:v>5792</c:v>
                </c:pt>
                <c:pt idx="104">
                  <c:v>5613</c:v>
                </c:pt>
                <c:pt idx="105">
                  <c:v>5256</c:v>
                </c:pt>
                <c:pt idx="106">
                  <c:v>4671</c:v>
                </c:pt>
                <c:pt idx="107">
                  <c:v>5089</c:v>
                </c:pt>
                <c:pt idx="108">
                  <c:v>5278</c:v>
                </c:pt>
                <c:pt idx="109">
                  <c:v>6640</c:v>
                </c:pt>
                <c:pt idx="110">
                  <c:v>5836</c:v>
                </c:pt>
                <c:pt idx="111">
                  <c:v>5501</c:v>
                </c:pt>
                <c:pt idx="112">
                  <c:v>6105</c:v>
                </c:pt>
                <c:pt idx="113">
                  <c:v>6369</c:v>
                </c:pt>
                <c:pt idx="114">
                  <c:v>6353</c:v>
                </c:pt>
                <c:pt idx="115">
                  <c:v>6153</c:v>
                </c:pt>
                <c:pt idx="116">
                  <c:v>5914</c:v>
                </c:pt>
                <c:pt idx="117">
                  <c:v>6483</c:v>
                </c:pt>
                <c:pt idx="118">
                  <c:v>5715</c:v>
                </c:pt>
                <c:pt idx="119">
                  <c:v>5636</c:v>
                </c:pt>
                <c:pt idx="120">
                  <c:v>5803</c:v>
                </c:pt>
                <c:pt idx="121">
                  <c:v>6095</c:v>
                </c:pt>
                <c:pt idx="122">
                  <c:v>5941</c:v>
                </c:pt>
                <c:pt idx="123">
                  <c:v>5834</c:v>
                </c:pt>
                <c:pt idx="124">
                  <c:v>7750</c:v>
                </c:pt>
                <c:pt idx="125">
                  <c:v>6937</c:v>
                </c:pt>
                <c:pt idx="126">
                  <c:v>5657</c:v>
                </c:pt>
                <c:pt idx="127">
                  <c:v>5636</c:v>
                </c:pt>
                <c:pt idx="128">
                  <c:v>7026</c:v>
                </c:pt>
                <c:pt idx="129">
                  <c:v>5761</c:v>
                </c:pt>
                <c:pt idx="130" formatCode="0.00">
                  <c:v>0</c:v>
                </c:pt>
                <c:pt idx="131">
                  <c:v>5914</c:v>
                </c:pt>
                <c:pt idx="132">
                  <c:v>7800</c:v>
                </c:pt>
                <c:pt idx="133">
                  <c:v>5157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E5-4296-9DFD-76FF26C6AA24}"/>
            </c:ext>
          </c:extLst>
        </c:ser>
        <c:ser>
          <c:idx val="6"/>
          <c:order val="6"/>
          <c:tx>
            <c:strRef>
              <c:f>Conductividad!$M$7</c:f>
              <c:strCache>
                <c:ptCount val="1"/>
                <c:pt idx="0">
                  <c:v>Surgencia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Conductividad!$M$320:$M$699</c15:sqref>
                  </c15:fullRef>
                </c:ext>
              </c:extLst>
              <c:f>(Conductividad!$M$477:$M$479,Conductividad!$M$563:$M$699)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E5-4296-9DFD-76FF26C6AA24}"/>
            </c:ext>
          </c:extLst>
        </c:ser>
        <c:ser>
          <c:idx val="13"/>
          <c:order val="7"/>
          <c:tx>
            <c:strRef>
              <c:f>Conductividad!$N$7</c:f>
              <c:strCache>
                <c:ptCount val="1"/>
                <c:pt idx="0">
                  <c:v>Aliviadero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Conductividad!$N$320:$N$699</c15:sqref>
                  </c15:fullRef>
                </c:ext>
              </c:extLst>
              <c:f>(Conductividad!$N$477:$N$479,Conductividad!$N$563:$N$699)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1-4EE0-98C5-3F66E49364CC}"/>
            </c:ext>
          </c:extLst>
        </c:ser>
        <c:ser>
          <c:idx val="7"/>
          <c:order val="8"/>
          <c:tx>
            <c:strRef>
              <c:f>Conductividad!$O$7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Conductividad!$O$320:$O$699</c15:sqref>
                  </c15:fullRef>
                </c:ext>
              </c:extLst>
              <c:f>(Conductividad!$O$477:$O$479,Conductividad!$O$563:$O$699)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E5-4296-9DFD-76FF26C6AA24}"/>
            </c:ext>
          </c:extLst>
        </c:ser>
        <c:ser>
          <c:idx val="8"/>
          <c:order val="9"/>
          <c:tx>
            <c:strRef>
              <c:f>Conductividad!$P$7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Conductividad!$P$320:$P$699</c15:sqref>
                  </c15:fullRef>
                </c:ext>
              </c:extLst>
              <c:f>(Conductividad!$P$477:$P$479,Conductividad!$P$563:$P$699)</c:f>
              <c:numCache>
                <c:formatCode>0</c:formatCode>
                <c:ptCount val="1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E5-4296-9DFD-76FF26C6AA24}"/>
            </c:ext>
          </c:extLst>
        </c:ser>
        <c:ser>
          <c:idx val="14"/>
          <c:order val="14"/>
          <c:tx>
            <c:strRef>
              <c:f>Conductividad!$E$7</c:f>
              <c:strCache>
                <c:ptCount val="1"/>
                <c:pt idx="0">
                  <c:v>Aguas arriba Barrio de la Fuensanta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44959</c:v>
                </c:pt>
                <c:pt idx="1">
                  <c:v>44963</c:v>
                </c:pt>
                <c:pt idx="2">
                  <c:v>44966</c:v>
                </c:pt>
                <c:pt idx="3">
                  <c:v>44970</c:v>
                </c:pt>
                <c:pt idx="4">
                  <c:v>44972</c:v>
                </c:pt>
                <c:pt idx="5">
                  <c:v>44974</c:v>
                </c:pt>
                <c:pt idx="6">
                  <c:v>44977</c:v>
                </c:pt>
                <c:pt idx="7">
                  <c:v>44979</c:v>
                </c:pt>
                <c:pt idx="8">
                  <c:v>44981</c:v>
                </c:pt>
                <c:pt idx="9">
                  <c:v>44984</c:v>
                </c:pt>
                <c:pt idx="10">
                  <c:v>44986</c:v>
                </c:pt>
                <c:pt idx="11">
                  <c:v>44988</c:v>
                </c:pt>
                <c:pt idx="12">
                  <c:v>44991</c:v>
                </c:pt>
                <c:pt idx="13">
                  <c:v>44993</c:v>
                </c:pt>
                <c:pt idx="14">
                  <c:v>44995</c:v>
                </c:pt>
                <c:pt idx="15">
                  <c:v>44998</c:v>
                </c:pt>
                <c:pt idx="16">
                  <c:v>45000</c:v>
                </c:pt>
                <c:pt idx="17">
                  <c:v>45002</c:v>
                </c:pt>
                <c:pt idx="18">
                  <c:v>45005</c:v>
                </c:pt>
                <c:pt idx="19">
                  <c:v>45007</c:v>
                </c:pt>
                <c:pt idx="20">
                  <c:v>45009</c:v>
                </c:pt>
                <c:pt idx="21">
                  <c:v>45012</c:v>
                </c:pt>
                <c:pt idx="22">
                  <c:v>45014</c:v>
                </c:pt>
                <c:pt idx="23">
                  <c:v>45016</c:v>
                </c:pt>
                <c:pt idx="24">
                  <c:v>45019</c:v>
                </c:pt>
                <c:pt idx="25">
                  <c:v>45020</c:v>
                </c:pt>
                <c:pt idx="26">
                  <c:v>45028</c:v>
                </c:pt>
                <c:pt idx="27">
                  <c:v>45030</c:v>
                </c:pt>
                <c:pt idx="28">
                  <c:v>45033</c:v>
                </c:pt>
                <c:pt idx="29">
                  <c:v>45035</c:v>
                </c:pt>
                <c:pt idx="30">
                  <c:v>45037</c:v>
                </c:pt>
                <c:pt idx="31">
                  <c:v>45040</c:v>
                </c:pt>
                <c:pt idx="32">
                  <c:v>45042</c:v>
                </c:pt>
                <c:pt idx="33">
                  <c:v>45044</c:v>
                </c:pt>
                <c:pt idx="34">
                  <c:v>45048</c:v>
                </c:pt>
                <c:pt idx="35">
                  <c:v>45049</c:v>
                </c:pt>
                <c:pt idx="36">
                  <c:v>45051</c:v>
                </c:pt>
                <c:pt idx="37">
                  <c:v>45054</c:v>
                </c:pt>
                <c:pt idx="38">
                  <c:v>45056</c:v>
                </c:pt>
                <c:pt idx="39">
                  <c:v>45058</c:v>
                </c:pt>
                <c:pt idx="40">
                  <c:v>45061</c:v>
                </c:pt>
                <c:pt idx="41">
                  <c:v>45063</c:v>
                </c:pt>
                <c:pt idx="42">
                  <c:v>45065</c:v>
                </c:pt>
                <c:pt idx="43">
                  <c:v>45068</c:v>
                </c:pt>
                <c:pt idx="44">
                  <c:v>45070</c:v>
                </c:pt>
                <c:pt idx="45">
                  <c:v>45072</c:v>
                </c:pt>
                <c:pt idx="46">
                  <c:v>45075</c:v>
                </c:pt>
                <c:pt idx="47">
                  <c:v>45077</c:v>
                </c:pt>
                <c:pt idx="48">
                  <c:v>45079</c:v>
                </c:pt>
                <c:pt idx="49">
                  <c:v>45082</c:v>
                </c:pt>
                <c:pt idx="50">
                  <c:v>45084</c:v>
                </c:pt>
                <c:pt idx="51">
                  <c:v>45085</c:v>
                </c:pt>
                <c:pt idx="52">
                  <c:v>45089</c:v>
                </c:pt>
                <c:pt idx="53">
                  <c:v>45091</c:v>
                </c:pt>
                <c:pt idx="54">
                  <c:v>45093</c:v>
                </c:pt>
                <c:pt idx="55">
                  <c:v>45096</c:v>
                </c:pt>
                <c:pt idx="56">
                  <c:v>45098</c:v>
                </c:pt>
                <c:pt idx="57">
                  <c:v>45100</c:v>
                </c:pt>
                <c:pt idx="58">
                  <c:v>45103</c:v>
                </c:pt>
                <c:pt idx="59">
                  <c:v>45105</c:v>
                </c:pt>
                <c:pt idx="60">
                  <c:v>45107</c:v>
                </c:pt>
                <c:pt idx="61">
                  <c:v>45110</c:v>
                </c:pt>
                <c:pt idx="62">
                  <c:v>45112</c:v>
                </c:pt>
                <c:pt idx="63">
                  <c:v>45114</c:v>
                </c:pt>
                <c:pt idx="64">
                  <c:v>45117</c:v>
                </c:pt>
                <c:pt idx="65">
                  <c:v>45119</c:v>
                </c:pt>
                <c:pt idx="66">
                  <c:v>45121</c:v>
                </c:pt>
                <c:pt idx="67">
                  <c:v>45124</c:v>
                </c:pt>
                <c:pt idx="68">
                  <c:v>45126</c:v>
                </c:pt>
                <c:pt idx="69">
                  <c:v>45128</c:v>
                </c:pt>
                <c:pt idx="70">
                  <c:v>45131</c:v>
                </c:pt>
                <c:pt idx="71">
                  <c:v>45133</c:v>
                </c:pt>
                <c:pt idx="72">
                  <c:v>45135</c:v>
                </c:pt>
                <c:pt idx="73">
                  <c:v>45138</c:v>
                </c:pt>
                <c:pt idx="74">
                  <c:v>45140</c:v>
                </c:pt>
                <c:pt idx="75">
                  <c:v>45142</c:v>
                </c:pt>
                <c:pt idx="76">
                  <c:v>45145</c:v>
                </c:pt>
                <c:pt idx="77">
                  <c:v>45147</c:v>
                </c:pt>
                <c:pt idx="78">
                  <c:v>45149</c:v>
                </c:pt>
                <c:pt idx="79">
                  <c:v>45154</c:v>
                </c:pt>
                <c:pt idx="80">
                  <c:v>45156</c:v>
                </c:pt>
                <c:pt idx="81">
                  <c:v>45159</c:v>
                </c:pt>
                <c:pt idx="82">
                  <c:v>45161</c:v>
                </c:pt>
                <c:pt idx="83">
                  <c:v>45163</c:v>
                </c:pt>
                <c:pt idx="84">
                  <c:v>45166</c:v>
                </c:pt>
                <c:pt idx="85">
                  <c:v>45168</c:v>
                </c:pt>
                <c:pt idx="86">
                  <c:v>45170</c:v>
                </c:pt>
                <c:pt idx="87">
                  <c:v>45173</c:v>
                </c:pt>
                <c:pt idx="88">
                  <c:v>45175</c:v>
                </c:pt>
                <c:pt idx="89">
                  <c:v>45177</c:v>
                </c:pt>
                <c:pt idx="90">
                  <c:v>45182</c:v>
                </c:pt>
                <c:pt idx="91">
                  <c:v>45184</c:v>
                </c:pt>
                <c:pt idx="92">
                  <c:v>45187</c:v>
                </c:pt>
                <c:pt idx="93">
                  <c:v>45189</c:v>
                </c:pt>
                <c:pt idx="94">
                  <c:v>45191</c:v>
                </c:pt>
                <c:pt idx="95">
                  <c:v>45194</c:v>
                </c:pt>
                <c:pt idx="96">
                  <c:v>45196</c:v>
                </c:pt>
                <c:pt idx="97">
                  <c:v>45198</c:v>
                </c:pt>
                <c:pt idx="98">
                  <c:v>45201</c:v>
                </c:pt>
                <c:pt idx="99">
                  <c:v>45203</c:v>
                </c:pt>
                <c:pt idx="100">
                  <c:v>45205</c:v>
                </c:pt>
                <c:pt idx="101">
                  <c:v>45208</c:v>
                </c:pt>
                <c:pt idx="102">
                  <c:v>45210</c:v>
                </c:pt>
                <c:pt idx="103">
                  <c:v>45215</c:v>
                </c:pt>
                <c:pt idx="104">
                  <c:v>45217</c:v>
                </c:pt>
                <c:pt idx="105">
                  <c:v>45219</c:v>
                </c:pt>
                <c:pt idx="106">
                  <c:v>45232</c:v>
                </c:pt>
                <c:pt idx="107">
                  <c:v>45233</c:v>
                </c:pt>
                <c:pt idx="108">
                  <c:v>45236</c:v>
                </c:pt>
                <c:pt idx="109">
                  <c:v>45238</c:v>
                </c:pt>
                <c:pt idx="110">
                  <c:v>45240</c:v>
                </c:pt>
                <c:pt idx="111">
                  <c:v>45243</c:v>
                </c:pt>
                <c:pt idx="112">
                  <c:v>45245</c:v>
                </c:pt>
                <c:pt idx="113">
                  <c:v>45247</c:v>
                </c:pt>
                <c:pt idx="114">
                  <c:v>45250</c:v>
                </c:pt>
                <c:pt idx="115">
                  <c:v>45252</c:v>
                </c:pt>
                <c:pt idx="116">
                  <c:v>45254</c:v>
                </c:pt>
                <c:pt idx="117">
                  <c:v>45257</c:v>
                </c:pt>
                <c:pt idx="118">
                  <c:v>45259</c:v>
                </c:pt>
                <c:pt idx="119">
                  <c:v>45261</c:v>
                </c:pt>
                <c:pt idx="120">
                  <c:v>45264</c:v>
                </c:pt>
                <c:pt idx="121">
                  <c:v>45265</c:v>
                </c:pt>
                <c:pt idx="122">
                  <c:v>45271</c:v>
                </c:pt>
                <c:pt idx="123">
                  <c:v>45273</c:v>
                </c:pt>
                <c:pt idx="124">
                  <c:v>45275</c:v>
                </c:pt>
                <c:pt idx="125">
                  <c:v>45278</c:v>
                </c:pt>
                <c:pt idx="126">
                  <c:v>45280</c:v>
                </c:pt>
                <c:pt idx="127">
                  <c:v>45282</c:v>
                </c:pt>
                <c:pt idx="128">
                  <c:v>45286</c:v>
                </c:pt>
                <c:pt idx="129">
                  <c:v>45287</c:v>
                </c:pt>
                <c:pt idx="130">
                  <c:v>45289</c:v>
                </c:pt>
                <c:pt idx="131">
                  <c:v>45317</c:v>
                </c:pt>
                <c:pt idx="132">
                  <c:v>45321</c:v>
                </c:pt>
                <c:pt idx="133">
                  <c:v>45322</c:v>
                </c:pt>
                <c:pt idx="134">
                  <c:v>45324</c:v>
                </c:pt>
                <c:pt idx="135">
                  <c:v>45327</c:v>
                </c:pt>
                <c:pt idx="136">
                  <c:v>45329</c:v>
                </c:pt>
                <c:pt idx="137">
                  <c:v>45331</c:v>
                </c:pt>
                <c:pt idx="138">
                  <c:v>45334</c:v>
                </c:pt>
                <c:pt idx="139">
                  <c:v>45336</c:v>
                </c:pt>
                <c:pt idx="140">
                  <c:v>45338</c:v>
                </c:pt>
                <c:pt idx="141">
                  <c:v>45342</c:v>
                </c:pt>
                <c:pt idx="142">
                  <c:v>45343</c:v>
                </c:pt>
                <c:pt idx="143">
                  <c:v>45345</c:v>
                </c:pt>
                <c:pt idx="144">
                  <c:v>45348</c:v>
                </c:pt>
                <c:pt idx="145">
                  <c:v>45350</c:v>
                </c:pt>
                <c:pt idx="146">
                  <c:v>45352</c:v>
                </c:pt>
                <c:pt idx="147">
                  <c:v>45355</c:v>
                </c:pt>
                <c:pt idx="148">
                  <c:v>45357</c:v>
                </c:pt>
                <c:pt idx="149">
                  <c:v>45359</c:v>
                </c:pt>
                <c:pt idx="150">
                  <c:v>45362</c:v>
                </c:pt>
                <c:pt idx="151">
                  <c:v>45364</c:v>
                </c:pt>
                <c:pt idx="152">
                  <c:v>45366</c:v>
                </c:pt>
                <c:pt idx="153">
                  <c:v>45371</c:v>
                </c:pt>
                <c:pt idx="154">
                  <c:v>45373</c:v>
                </c:pt>
                <c:pt idx="155">
                  <c:v>45376</c:v>
                </c:pt>
                <c:pt idx="156">
                  <c:v>45397</c:v>
                </c:pt>
                <c:pt idx="157">
                  <c:v>45399</c:v>
                </c:pt>
                <c:pt idx="158">
                  <c:v>45401</c:v>
                </c:pt>
                <c:pt idx="159">
                  <c:v>45404</c:v>
                </c:pt>
                <c:pt idx="160">
                  <c:v>45406</c:v>
                </c:pt>
                <c:pt idx="161">
                  <c:v>45408</c:v>
                </c:pt>
                <c:pt idx="162">
                  <c:v>45412</c:v>
                </c:pt>
                <c:pt idx="163">
                  <c:v>45414</c:v>
                </c:pt>
                <c:pt idx="164">
                  <c:v>45415</c:v>
                </c:pt>
                <c:pt idx="165">
                  <c:v>45418</c:v>
                </c:pt>
                <c:pt idx="166">
                  <c:v>45420</c:v>
                </c:pt>
                <c:pt idx="167">
                  <c:v>45422</c:v>
                </c:pt>
                <c:pt idx="168">
                  <c:v>45425</c:v>
                </c:pt>
                <c:pt idx="169">
                  <c:v>45427</c:v>
                </c:pt>
                <c:pt idx="170">
                  <c:v>45429</c:v>
                </c:pt>
                <c:pt idx="171">
                  <c:v>45432</c:v>
                </c:pt>
                <c:pt idx="172">
                  <c:v>45434</c:v>
                </c:pt>
                <c:pt idx="173">
                  <c:v>45436</c:v>
                </c:pt>
                <c:pt idx="174">
                  <c:v>45439</c:v>
                </c:pt>
                <c:pt idx="175">
                  <c:v>45441</c:v>
                </c:pt>
                <c:pt idx="176">
                  <c:v>45443</c:v>
                </c:pt>
                <c:pt idx="177">
                  <c:v>45446</c:v>
                </c:pt>
                <c:pt idx="178">
                  <c:v>45448</c:v>
                </c:pt>
                <c:pt idx="179">
                  <c:v>45450</c:v>
                </c:pt>
                <c:pt idx="180">
                  <c:v>45453</c:v>
                </c:pt>
                <c:pt idx="181">
                  <c:v>45455</c:v>
                </c:pt>
                <c:pt idx="182">
                  <c:v>45457</c:v>
                </c:pt>
                <c:pt idx="183">
                  <c:v>45460</c:v>
                </c:pt>
                <c:pt idx="184">
                  <c:v>45462</c:v>
                </c:pt>
                <c:pt idx="185">
                  <c:v>45464</c:v>
                </c:pt>
                <c:pt idx="186">
                  <c:v>45467</c:v>
                </c:pt>
                <c:pt idx="187">
                  <c:v>45469</c:v>
                </c:pt>
                <c:pt idx="188">
                  <c:v>45471</c:v>
                </c:pt>
                <c:pt idx="189">
                  <c:v>45474</c:v>
                </c:pt>
                <c:pt idx="190">
                  <c:v>45476</c:v>
                </c:pt>
                <c:pt idx="191">
                  <c:v>45478</c:v>
                </c:pt>
                <c:pt idx="192">
                  <c:v>45481</c:v>
                </c:pt>
                <c:pt idx="193">
                  <c:v>45483</c:v>
                </c:pt>
                <c:pt idx="194">
                  <c:v>45485</c:v>
                </c:pt>
                <c:pt idx="195">
                  <c:v>45488</c:v>
                </c:pt>
                <c:pt idx="196">
                  <c:v>45490</c:v>
                </c:pt>
                <c:pt idx="197">
                  <c:v>45492</c:v>
                </c:pt>
                <c:pt idx="198">
                  <c:v>45495</c:v>
                </c:pt>
                <c:pt idx="199">
                  <c:v>45497</c:v>
                </c:pt>
                <c:pt idx="200">
                  <c:v>45499</c:v>
                </c:pt>
                <c:pt idx="201">
                  <c:v>45502</c:v>
                </c:pt>
                <c:pt idx="202">
                  <c:v>45504</c:v>
                </c:pt>
                <c:pt idx="203">
                  <c:v>45506</c:v>
                </c:pt>
                <c:pt idx="204">
                  <c:v>45509</c:v>
                </c:pt>
                <c:pt idx="205">
                  <c:v>45511</c:v>
                </c:pt>
                <c:pt idx="206">
                  <c:v>45513</c:v>
                </c:pt>
                <c:pt idx="207">
                  <c:v>45516</c:v>
                </c:pt>
                <c:pt idx="208">
                  <c:v>45518</c:v>
                </c:pt>
                <c:pt idx="209">
                  <c:v>45520</c:v>
                </c:pt>
                <c:pt idx="210">
                  <c:v>45524</c:v>
                </c:pt>
                <c:pt idx="211">
                  <c:v>45525</c:v>
                </c:pt>
                <c:pt idx="212">
                  <c:v>45527</c:v>
                </c:pt>
                <c:pt idx="213">
                  <c:v>45530</c:v>
                </c:pt>
                <c:pt idx="214">
                  <c:v>45532</c:v>
                </c:pt>
                <c:pt idx="215">
                  <c:v>45534</c:v>
                </c:pt>
                <c:pt idx="216">
                  <c:v>45537</c:v>
                </c:pt>
                <c:pt idx="217">
                  <c:v>45539</c:v>
                </c:pt>
                <c:pt idx="218">
                  <c:v>45541</c:v>
                </c:pt>
                <c:pt idx="219">
                  <c:v>45546</c:v>
                </c:pt>
                <c:pt idx="220">
                  <c:v>45547</c:v>
                </c:pt>
                <c:pt idx="221">
                  <c:v>45548</c:v>
                </c:pt>
                <c:pt idx="222">
                  <c:v>45551</c:v>
                </c:pt>
                <c:pt idx="223">
                  <c:v>45553</c:v>
                </c:pt>
                <c:pt idx="224">
                  <c:v>45555</c:v>
                </c:pt>
                <c:pt idx="225">
                  <c:v>45558</c:v>
                </c:pt>
                <c:pt idx="226">
                  <c:v>45560</c:v>
                </c:pt>
                <c:pt idx="227">
                  <c:v>45565</c:v>
                </c:pt>
                <c:pt idx="228">
                  <c:v>45567</c:v>
                </c:pt>
                <c:pt idx="229">
                  <c:v>45569</c:v>
                </c:pt>
                <c:pt idx="230">
                  <c:v>45572</c:v>
                </c:pt>
                <c:pt idx="231">
                  <c:v>45576</c:v>
                </c:pt>
                <c:pt idx="232">
                  <c:v>45579</c:v>
                </c:pt>
                <c:pt idx="233">
                  <c:v>45581</c:v>
                </c:pt>
                <c:pt idx="234">
                  <c:v>45583</c:v>
                </c:pt>
                <c:pt idx="235">
                  <c:v>45586</c:v>
                </c:pt>
                <c:pt idx="236">
                  <c:v>45588</c:v>
                </c:pt>
                <c:pt idx="237">
                  <c:v>45590</c:v>
                </c:pt>
                <c:pt idx="238">
                  <c:v>45593</c:v>
                </c:pt>
                <c:pt idx="239">
                  <c:v>45595</c:v>
                </c:pt>
                <c:pt idx="240">
                  <c:v>45600</c:v>
                </c:pt>
                <c:pt idx="241">
                  <c:v>45602</c:v>
                </c:pt>
                <c:pt idx="242">
                  <c:v>45604</c:v>
                </c:pt>
                <c:pt idx="243">
                  <c:v>45607</c:v>
                </c:pt>
                <c:pt idx="244">
                  <c:v>45609</c:v>
                </c:pt>
                <c:pt idx="245">
                  <c:v>45614</c:v>
                </c:pt>
                <c:pt idx="246">
                  <c:v>45616</c:v>
                </c:pt>
                <c:pt idx="247">
                  <c:v>45618</c:v>
                </c:pt>
                <c:pt idx="248">
                  <c:v>45621</c:v>
                </c:pt>
                <c:pt idx="249">
                  <c:v>45623</c:v>
                </c:pt>
                <c:pt idx="250">
                  <c:v>45625</c:v>
                </c:pt>
                <c:pt idx="251">
                  <c:v>45628</c:v>
                </c:pt>
                <c:pt idx="252">
                  <c:v>45630</c:v>
                </c:pt>
                <c:pt idx="253">
                  <c:v>45637</c:v>
                </c:pt>
                <c:pt idx="254">
                  <c:v>45639</c:v>
                </c:pt>
                <c:pt idx="255">
                  <c:v>45642</c:v>
                </c:pt>
                <c:pt idx="256">
                  <c:v>45643</c:v>
                </c:pt>
                <c:pt idx="257">
                  <c:v>45646</c:v>
                </c:pt>
                <c:pt idx="258">
                  <c:v>45649</c:v>
                </c:pt>
                <c:pt idx="259">
                  <c:v>45653</c:v>
                </c:pt>
                <c:pt idx="260">
                  <c:v>45656</c:v>
                </c:pt>
                <c:pt idx="261">
                  <c:v>45660</c:v>
                </c:pt>
                <c:pt idx="262">
                  <c:v>45665</c:v>
                </c:pt>
                <c:pt idx="263">
                  <c:v>45667</c:v>
                </c:pt>
                <c:pt idx="264">
                  <c:v>45670</c:v>
                </c:pt>
                <c:pt idx="265">
                  <c:v>45672</c:v>
                </c:pt>
                <c:pt idx="266">
                  <c:v>45674</c:v>
                </c:pt>
                <c:pt idx="267">
                  <c:v>45677</c:v>
                </c:pt>
                <c:pt idx="268">
                  <c:v>45679</c:v>
                </c:pt>
                <c:pt idx="269">
                  <c:v>45681</c:v>
                </c:pt>
                <c:pt idx="270">
                  <c:v>45684</c:v>
                </c:pt>
                <c:pt idx="271">
                  <c:v>45686</c:v>
                </c:pt>
                <c:pt idx="272">
                  <c:v>45688</c:v>
                </c:pt>
                <c:pt idx="273">
                  <c:v>45691</c:v>
                </c:pt>
                <c:pt idx="274">
                  <c:v>45693</c:v>
                </c:pt>
                <c:pt idx="275">
                  <c:v>45695</c:v>
                </c:pt>
                <c:pt idx="276">
                  <c:v>45698</c:v>
                </c:pt>
                <c:pt idx="277">
                  <c:v>45700</c:v>
                </c:pt>
                <c:pt idx="278">
                  <c:v>45702</c:v>
                </c:pt>
                <c:pt idx="279">
                  <c:v>45705</c:v>
                </c:pt>
                <c:pt idx="280">
                  <c:v>45707</c:v>
                </c:pt>
                <c:pt idx="281">
                  <c:v>45709</c:v>
                </c:pt>
                <c:pt idx="282">
                  <c:v>45712</c:v>
                </c:pt>
                <c:pt idx="283">
                  <c:v>45714</c:v>
                </c:pt>
                <c:pt idx="284">
                  <c:v>45716</c:v>
                </c:pt>
                <c:pt idx="285">
                  <c:v>45720</c:v>
                </c:pt>
                <c:pt idx="286">
                  <c:v>45721</c:v>
                </c:pt>
                <c:pt idx="287">
                  <c:v>45723</c:v>
                </c:pt>
                <c:pt idx="288">
                  <c:v>45726</c:v>
                </c:pt>
                <c:pt idx="289">
                  <c:v>45728</c:v>
                </c:pt>
                <c:pt idx="290">
                  <c:v>45730</c:v>
                </c:pt>
                <c:pt idx="291">
                  <c:v>45733</c:v>
                </c:pt>
                <c:pt idx="292">
                  <c:v>45737</c:v>
                </c:pt>
                <c:pt idx="293">
                  <c:v>45740</c:v>
                </c:pt>
                <c:pt idx="294">
                  <c:v>45742</c:v>
                </c:pt>
                <c:pt idx="295">
                  <c:v>45744</c:v>
                </c:pt>
                <c:pt idx="296">
                  <c:v>45747</c:v>
                </c:pt>
                <c:pt idx="297">
                  <c:v>45749</c:v>
                </c:pt>
                <c:pt idx="298">
                  <c:v>45751</c:v>
                </c:pt>
                <c:pt idx="299">
                  <c:v>45754</c:v>
                </c:pt>
                <c:pt idx="300">
                  <c:v>45756</c:v>
                </c:pt>
                <c:pt idx="301">
                  <c:v>45758</c:v>
                </c:pt>
                <c:pt idx="302">
                  <c:v>45761</c:v>
                </c:pt>
                <c:pt idx="303">
                  <c:v>45763</c:v>
                </c:pt>
                <c:pt idx="304">
                  <c:v>45768</c:v>
                </c:pt>
                <c:pt idx="305">
                  <c:v>45770</c:v>
                </c:pt>
                <c:pt idx="306">
                  <c:v>45772</c:v>
                </c:pt>
                <c:pt idx="307">
                  <c:v>45775</c:v>
                </c:pt>
                <c:pt idx="308">
                  <c:v>45777</c:v>
                </c:pt>
                <c:pt idx="309">
                  <c:v>45779</c:v>
                </c:pt>
                <c:pt idx="310">
                  <c:v>45782</c:v>
                </c:pt>
                <c:pt idx="311">
                  <c:v>45784</c:v>
                </c:pt>
                <c:pt idx="312">
                  <c:v>45786</c:v>
                </c:pt>
                <c:pt idx="313">
                  <c:v>45789</c:v>
                </c:pt>
                <c:pt idx="314">
                  <c:v>45791</c:v>
                </c:pt>
                <c:pt idx="315">
                  <c:v>45793</c:v>
                </c:pt>
                <c:pt idx="316">
                  <c:v>45796</c:v>
                </c:pt>
                <c:pt idx="317">
                  <c:v>45798</c:v>
                </c:pt>
                <c:pt idx="318">
                  <c:v>45800</c:v>
                </c:pt>
                <c:pt idx="319">
                  <c:v>45803</c:v>
                </c:pt>
                <c:pt idx="320">
                  <c:v>45805</c:v>
                </c:pt>
                <c:pt idx="321">
                  <c:v>45807</c:v>
                </c:pt>
                <c:pt idx="322">
                  <c:v>45810</c:v>
                </c:pt>
                <c:pt idx="323">
                  <c:v>45812</c:v>
                </c:pt>
                <c:pt idx="324">
                  <c:v>45814</c:v>
                </c:pt>
                <c:pt idx="325">
                  <c:v>45819</c:v>
                </c:pt>
                <c:pt idx="326">
                  <c:v>45821</c:v>
                </c:pt>
                <c:pt idx="327">
                  <c:v>45824</c:v>
                </c:pt>
                <c:pt idx="328">
                  <c:v>45826</c:v>
                </c:pt>
                <c:pt idx="329">
                  <c:v>45828</c:v>
                </c:pt>
                <c:pt idx="330">
                  <c:v>45831</c:v>
                </c:pt>
                <c:pt idx="331">
                  <c:v>45833</c:v>
                </c:pt>
                <c:pt idx="332">
                  <c:v>45835</c:v>
                </c:pt>
                <c:pt idx="333">
                  <c:v>45838</c:v>
                </c:pt>
                <c:pt idx="334">
                  <c:v>45840</c:v>
                </c:pt>
                <c:pt idx="335">
                  <c:v>45842</c:v>
                </c:pt>
                <c:pt idx="336">
                  <c:v>45845</c:v>
                </c:pt>
                <c:pt idx="337">
                  <c:v>45847</c:v>
                </c:pt>
                <c:pt idx="338">
                  <c:v>45849</c:v>
                </c:pt>
                <c:pt idx="339">
                  <c:v>45852</c:v>
                </c:pt>
                <c:pt idx="340">
                  <c:v>45854</c:v>
                </c:pt>
                <c:pt idx="341">
                  <c:v>45856</c:v>
                </c:pt>
                <c:pt idx="342">
                  <c:v>45859</c:v>
                </c:pt>
                <c:pt idx="343">
                  <c:v>45861</c:v>
                </c:pt>
                <c:pt idx="344">
                  <c:v>45863</c:v>
                </c:pt>
                <c:pt idx="345">
                  <c:v>45866</c:v>
                </c:pt>
                <c:pt idx="346">
                  <c:v>45868</c:v>
                </c:pt>
                <c:pt idx="347">
                  <c:v>45870</c:v>
                </c:pt>
                <c:pt idx="348">
                  <c:v>45873</c:v>
                </c:pt>
                <c:pt idx="349">
                  <c:v>45875</c:v>
                </c:pt>
                <c:pt idx="350">
                  <c:v>45877</c:v>
                </c:pt>
                <c:pt idx="351">
                  <c:v>45880</c:v>
                </c:pt>
                <c:pt idx="352">
                  <c:v>45882</c:v>
                </c:pt>
                <c:pt idx="353">
                  <c:v>45887</c:v>
                </c:pt>
                <c:pt idx="354">
                  <c:v>45889</c:v>
                </c:pt>
                <c:pt idx="355">
                  <c:v>45891</c:v>
                </c:pt>
                <c:pt idx="356">
                  <c:v>45894</c:v>
                </c:pt>
                <c:pt idx="357">
                  <c:v>45896</c:v>
                </c:pt>
                <c:pt idx="358">
                  <c:v>45898</c:v>
                </c:pt>
                <c:pt idx="359">
                  <c:v>45901</c:v>
                </c:pt>
                <c:pt idx="360">
                  <c:v>45903</c:v>
                </c:pt>
                <c:pt idx="361">
                  <c:v>45905</c:v>
                </c:pt>
                <c:pt idx="362">
                  <c:v>45910</c:v>
                </c:pt>
                <c:pt idx="363">
                  <c:v>45912</c:v>
                </c:pt>
                <c:pt idx="364">
                  <c:v>45917</c:v>
                </c:pt>
                <c:pt idx="365">
                  <c:v>45919</c:v>
                </c:pt>
                <c:pt idx="366">
                  <c:v>45922</c:v>
                </c:pt>
                <c:pt idx="367">
                  <c:v>45924</c:v>
                </c:pt>
                <c:pt idx="368">
                  <c:v>45926</c:v>
                </c:pt>
                <c:pt idx="369">
                  <c:v>45929</c:v>
                </c:pt>
                <c:pt idx="370">
                  <c:v>45931</c:v>
                </c:pt>
                <c:pt idx="371">
                  <c:v>45933</c:v>
                </c:pt>
                <c:pt idx="372">
                  <c:v>45936</c:v>
                </c:pt>
                <c:pt idx="373">
                  <c:v>45938</c:v>
                </c:pt>
                <c:pt idx="374">
                  <c:v>45943</c:v>
                </c:pt>
                <c:pt idx="375">
                  <c:v>45945</c:v>
                </c:pt>
                <c:pt idx="37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Conductividad!$E$8:$E$127</c15:sqref>
                  </c15:fullRef>
                </c:ext>
              </c:extLst>
              <c:f/>
            </c:numRef>
          </c:val>
          <c:smooth val="0"/>
          <c:extLst>
            <c:ext xmlns:c16="http://schemas.microsoft.com/office/drawing/2014/chart" uri="{C3380CC4-5D6E-409C-BE32-E72D297353CC}">
              <c16:uniqueId val="{00000000-A696-4952-BB32-5AE562BE7855}"/>
            </c:ext>
          </c:extLst>
        </c:ser>
        <c:ser>
          <c:idx val="9"/>
          <c:order val="10"/>
          <c:tx>
            <c:strRef>
              <c:f>Conductividad!$Q$7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Conductividad!$Q$320:$Q$699</c15:sqref>
                  </c15:fullRef>
                </c:ext>
              </c:extLst>
              <c:f>(Conductividad!$Q$477:$Q$479,Conductividad!$Q$563:$Q$699)</c:f>
              <c:numCache>
                <c:formatCode>0</c:formatCode>
                <c:ptCount val="1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E5-4296-9DFD-76FF26C6AA24}"/>
            </c:ext>
          </c:extLst>
        </c:ser>
        <c:ser>
          <c:idx val="10"/>
          <c:order val="11"/>
          <c:tx>
            <c:strRef>
              <c:f>Conductividad!$R$7</c:f>
              <c:strCache>
                <c:ptCount val="1"/>
                <c:pt idx="0">
                  <c:v>El Carmolí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Conductividad!$R$320:$R$699</c15:sqref>
                  </c15:fullRef>
                </c:ext>
              </c:extLst>
              <c:f>(Conductividad!$R$477:$R$479,Conductividad!$R$563:$R$699)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E5-4296-9DFD-76FF26C6AA24}"/>
            </c:ext>
          </c:extLst>
        </c:ser>
        <c:ser>
          <c:idx val="11"/>
          <c:order val="12"/>
          <c:tx>
            <c:strRef>
              <c:f>Conductividad!$S$7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Conductividad!$S$320:$S$699</c15:sqref>
                  </c15:fullRef>
                </c:ext>
              </c:extLst>
              <c:f>(Conductividad!$S$477:$S$479,Conductividad!$S$563:$S$699)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E5-4296-9DFD-76FF26C6AA24}"/>
            </c:ext>
          </c:extLst>
        </c:ser>
        <c:ser>
          <c:idx val="12"/>
          <c:order val="13"/>
          <c:tx>
            <c:strRef>
              <c:f>Conductividad!$T$7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Conductividad!$T$320:$T$699</c15:sqref>
                  </c15:fullRef>
                </c:ext>
              </c:extLst>
              <c:f>(Conductividad!$T$477:$T$479,Conductividad!$T$563:$T$699)</c:f>
              <c:numCache>
                <c:formatCode>0</c:formatCode>
                <c:ptCount val="137"/>
                <c:pt idx="0">
                  <c:v>30570</c:v>
                </c:pt>
                <c:pt idx="1">
                  <c:v>33110</c:v>
                </c:pt>
                <c:pt idx="2">
                  <c:v>30270</c:v>
                </c:pt>
                <c:pt idx="3">
                  <c:v>33590</c:v>
                </c:pt>
                <c:pt idx="4">
                  <c:v>16490</c:v>
                </c:pt>
                <c:pt idx="5">
                  <c:v>27390</c:v>
                </c:pt>
                <c:pt idx="6">
                  <c:v>29930</c:v>
                </c:pt>
                <c:pt idx="7">
                  <c:v>29040</c:v>
                </c:pt>
                <c:pt idx="8">
                  <c:v>28340</c:v>
                </c:pt>
                <c:pt idx="9">
                  <c:v>28300</c:v>
                </c:pt>
                <c:pt idx="10">
                  <c:v>28560</c:v>
                </c:pt>
                <c:pt idx="11">
                  <c:v>26870</c:v>
                </c:pt>
                <c:pt idx="12">
                  <c:v>28260</c:v>
                </c:pt>
                <c:pt idx="13">
                  <c:v>30800</c:v>
                </c:pt>
                <c:pt idx="14">
                  <c:v>28270</c:v>
                </c:pt>
                <c:pt idx="15">
                  <c:v>30130</c:v>
                </c:pt>
                <c:pt idx="16">
                  <c:v>29300</c:v>
                </c:pt>
                <c:pt idx="17">
                  <c:v>30730</c:v>
                </c:pt>
                <c:pt idx="18">
                  <c:v>34020</c:v>
                </c:pt>
                <c:pt idx="19">
                  <c:v>28770</c:v>
                </c:pt>
                <c:pt idx="20">
                  <c:v>26610</c:v>
                </c:pt>
                <c:pt idx="21">
                  <c:v>0</c:v>
                </c:pt>
                <c:pt idx="22">
                  <c:v>0</c:v>
                </c:pt>
                <c:pt idx="23">
                  <c:v>25740</c:v>
                </c:pt>
                <c:pt idx="24">
                  <c:v>27230</c:v>
                </c:pt>
                <c:pt idx="25">
                  <c:v>32420</c:v>
                </c:pt>
                <c:pt idx="26">
                  <c:v>27788</c:v>
                </c:pt>
                <c:pt idx="27">
                  <c:v>33145</c:v>
                </c:pt>
                <c:pt idx="28">
                  <c:v>27007</c:v>
                </c:pt>
                <c:pt idx="29">
                  <c:v>24329</c:v>
                </c:pt>
                <c:pt idx="30">
                  <c:v>25445</c:v>
                </c:pt>
                <c:pt idx="31">
                  <c:v>25556</c:v>
                </c:pt>
                <c:pt idx="32">
                  <c:v>27676</c:v>
                </c:pt>
                <c:pt idx="33">
                  <c:v>25891</c:v>
                </c:pt>
                <c:pt idx="34">
                  <c:v>16684</c:v>
                </c:pt>
                <c:pt idx="35">
                  <c:v>27689</c:v>
                </c:pt>
                <c:pt idx="36">
                  <c:v>26114</c:v>
                </c:pt>
                <c:pt idx="37">
                  <c:v>25891</c:v>
                </c:pt>
                <c:pt idx="38">
                  <c:v>25780</c:v>
                </c:pt>
                <c:pt idx="39">
                  <c:v>25668</c:v>
                </c:pt>
                <c:pt idx="40">
                  <c:v>24886</c:v>
                </c:pt>
                <c:pt idx="41">
                  <c:v>25333</c:v>
                </c:pt>
                <c:pt idx="42">
                  <c:v>25570</c:v>
                </c:pt>
                <c:pt idx="43">
                  <c:v>24440</c:v>
                </c:pt>
                <c:pt idx="44">
                  <c:v>27453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53200</c:v>
                </c:pt>
                <c:pt idx="49">
                  <c:v>55350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>
                  <c:v>32475</c:v>
                </c:pt>
                <c:pt idx="54">
                  <c:v>26226</c:v>
                </c:pt>
                <c:pt idx="55">
                  <c:v>22766</c:v>
                </c:pt>
                <c:pt idx="56">
                  <c:v>27342</c:v>
                </c:pt>
                <c:pt idx="57">
                  <c:v>27230</c:v>
                </c:pt>
                <c:pt idx="58" formatCode="0.00">
                  <c:v>0</c:v>
                </c:pt>
                <c:pt idx="59">
                  <c:v>55353</c:v>
                </c:pt>
                <c:pt idx="60">
                  <c:v>37274</c:v>
                </c:pt>
                <c:pt idx="61" formatCode="0.00">
                  <c:v>0</c:v>
                </c:pt>
                <c:pt idx="62">
                  <c:v>21962</c:v>
                </c:pt>
                <c:pt idx="63">
                  <c:v>24440</c:v>
                </c:pt>
                <c:pt idx="64">
                  <c:v>30950</c:v>
                </c:pt>
                <c:pt idx="65">
                  <c:v>29350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E5-4296-9DFD-76FF26C6AA24}"/>
            </c:ext>
          </c:extLst>
        </c:ser>
        <c:ser>
          <c:idx val="16"/>
          <c:order val="16"/>
          <c:tx>
            <c:strRef>
              <c:f>Conductividad!$V$7</c:f>
              <c:strCache>
                <c:ptCount val="1"/>
                <c:pt idx="0">
                  <c:v>Lengua de Vaca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Conductividad!$V$320:$V$699</c15:sqref>
                  </c15:fullRef>
                </c:ext>
              </c:extLst>
              <c:f>(Conductividad!$V$477:$V$479,Conductividad!$V$563:$V$699)</c:f>
              <c:numCache>
                <c:formatCode>General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96-4952-BB32-5AE562BE7855}"/>
            </c:ext>
          </c:extLst>
        </c:ser>
        <c:ser>
          <c:idx val="17"/>
          <c:order val="17"/>
          <c:tx>
            <c:strRef>
              <c:f>Conductividad!$W$7</c:f>
              <c:strCache>
                <c:ptCount val="1"/>
                <c:pt idx="0">
                  <c:v>Valla Militar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Conductividad!$W$320:$W$699</c15:sqref>
                  </c15:fullRef>
                </c:ext>
              </c:extLst>
              <c:f>(Conductividad!$W$477:$W$479,Conductividad!$W$563:$W$699)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96-4952-BB32-5AE562BE7855}"/>
            </c:ext>
          </c:extLst>
        </c:ser>
        <c:ser>
          <c:idx val="18"/>
          <c:order val="18"/>
          <c:tx>
            <c:strRef>
              <c:f>Conductividad!$X$7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Conductividad!$X$320:$X$699</c15:sqref>
                  </c15:fullRef>
                </c:ext>
              </c:extLst>
              <c:f>(Conductividad!$X$477:$X$479,Conductividad!$X$563:$X$699)</c:f>
              <c:numCache>
                <c:formatCode>0</c:formatCode>
                <c:ptCount val="137"/>
                <c:pt idx="0">
                  <c:v>8014</c:v>
                </c:pt>
                <c:pt idx="1">
                  <c:v>8001</c:v>
                </c:pt>
                <c:pt idx="2">
                  <c:v>7977</c:v>
                </c:pt>
                <c:pt idx="3">
                  <c:v>8024</c:v>
                </c:pt>
                <c:pt idx="4">
                  <c:v>4893</c:v>
                </c:pt>
                <c:pt idx="5">
                  <c:v>8061</c:v>
                </c:pt>
                <c:pt idx="6">
                  <c:v>7919</c:v>
                </c:pt>
                <c:pt idx="7">
                  <c:v>7929</c:v>
                </c:pt>
                <c:pt idx="8">
                  <c:v>7858</c:v>
                </c:pt>
                <c:pt idx="9">
                  <c:v>8181</c:v>
                </c:pt>
                <c:pt idx="10">
                  <c:v>7846</c:v>
                </c:pt>
                <c:pt idx="11">
                  <c:v>8087</c:v>
                </c:pt>
                <c:pt idx="12">
                  <c:v>7747</c:v>
                </c:pt>
                <c:pt idx="13">
                  <c:v>8752</c:v>
                </c:pt>
                <c:pt idx="14">
                  <c:v>8782</c:v>
                </c:pt>
                <c:pt idx="15">
                  <c:v>7949</c:v>
                </c:pt>
                <c:pt idx="16">
                  <c:v>7843</c:v>
                </c:pt>
                <c:pt idx="17">
                  <c:v>7742</c:v>
                </c:pt>
                <c:pt idx="18">
                  <c:v>7760</c:v>
                </c:pt>
                <c:pt idx="19">
                  <c:v>7766</c:v>
                </c:pt>
                <c:pt idx="20">
                  <c:v>7808</c:v>
                </c:pt>
                <c:pt idx="21">
                  <c:v>7100</c:v>
                </c:pt>
                <c:pt idx="22">
                  <c:v>7697</c:v>
                </c:pt>
                <c:pt idx="23">
                  <c:v>7688</c:v>
                </c:pt>
                <c:pt idx="24">
                  <c:v>7778</c:v>
                </c:pt>
                <c:pt idx="25">
                  <c:v>8199</c:v>
                </c:pt>
                <c:pt idx="26">
                  <c:v>7812</c:v>
                </c:pt>
                <c:pt idx="27">
                  <c:v>7700</c:v>
                </c:pt>
                <c:pt idx="28">
                  <c:v>7667</c:v>
                </c:pt>
                <c:pt idx="29">
                  <c:v>7656</c:v>
                </c:pt>
                <c:pt idx="30">
                  <c:v>7723</c:v>
                </c:pt>
                <c:pt idx="31">
                  <c:v>7733</c:v>
                </c:pt>
                <c:pt idx="32">
                  <c:v>7756</c:v>
                </c:pt>
                <c:pt idx="33">
                  <c:v>7767</c:v>
                </c:pt>
                <c:pt idx="34">
                  <c:v>4464</c:v>
                </c:pt>
                <c:pt idx="35">
                  <c:v>7678</c:v>
                </c:pt>
                <c:pt idx="36">
                  <c:v>7756</c:v>
                </c:pt>
                <c:pt idx="37">
                  <c:v>7700</c:v>
                </c:pt>
                <c:pt idx="38">
                  <c:v>7622</c:v>
                </c:pt>
                <c:pt idx="39">
                  <c:v>7555</c:v>
                </c:pt>
                <c:pt idx="40">
                  <c:v>7622</c:v>
                </c:pt>
                <c:pt idx="41">
                  <c:v>7566</c:v>
                </c:pt>
                <c:pt idx="42">
                  <c:v>7450</c:v>
                </c:pt>
                <c:pt idx="43">
                  <c:v>7544</c:v>
                </c:pt>
                <c:pt idx="44">
                  <c:v>7644</c:v>
                </c:pt>
                <c:pt idx="45">
                  <c:v>0</c:v>
                </c:pt>
                <c:pt idx="46">
                  <c:v>0</c:v>
                </c:pt>
                <c:pt idx="47">
                  <c:v>6915</c:v>
                </c:pt>
                <c:pt idx="48">
                  <c:v>6950</c:v>
                </c:pt>
                <c:pt idx="49">
                  <c:v>7420</c:v>
                </c:pt>
                <c:pt idx="50">
                  <c:v>0</c:v>
                </c:pt>
                <c:pt idx="51">
                  <c:v>0</c:v>
                </c:pt>
                <c:pt idx="52">
                  <c:v>7276</c:v>
                </c:pt>
                <c:pt idx="53">
                  <c:v>7588</c:v>
                </c:pt>
                <c:pt idx="54">
                  <c:v>7566</c:v>
                </c:pt>
                <c:pt idx="55">
                  <c:v>7466</c:v>
                </c:pt>
                <c:pt idx="56">
                  <c:v>7533</c:v>
                </c:pt>
                <c:pt idx="57">
                  <c:v>7510</c:v>
                </c:pt>
                <c:pt idx="58">
                  <c:v>7533</c:v>
                </c:pt>
                <c:pt idx="59">
                  <c:v>7566</c:v>
                </c:pt>
                <c:pt idx="60">
                  <c:v>7510</c:v>
                </c:pt>
                <c:pt idx="61">
                  <c:v>7477</c:v>
                </c:pt>
                <c:pt idx="62">
                  <c:v>7421</c:v>
                </c:pt>
                <c:pt idx="63">
                  <c:v>7544</c:v>
                </c:pt>
                <c:pt idx="64">
                  <c:v>7470</c:v>
                </c:pt>
                <c:pt idx="65">
                  <c:v>7488</c:v>
                </c:pt>
                <c:pt idx="66">
                  <c:v>7466</c:v>
                </c:pt>
                <c:pt idx="67">
                  <c:v>7466</c:v>
                </c:pt>
                <c:pt idx="68">
                  <c:v>7510</c:v>
                </c:pt>
                <c:pt idx="69">
                  <c:v>7454</c:v>
                </c:pt>
                <c:pt idx="70">
                  <c:v>7421</c:v>
                </c:pt>
                <c:pt idx="71">
                  <c:v>7588</c:v>
                </c:pt>
                <c:pt idx="72">
                  <c:v>7421</c:v>
                </c:pt>
                <c:pt idx="73">
                  <c:v>7443</c:v>
                </c:pt>
                <c:pt idx="74">
                  <c:v>7432</c:v>
                </c:pt>
                <c:pt idx="75">
                  <c:v>7410</c:v>
                </c:pt>
                <c:pt idx="76">
                  <c:v>7564</c:v>
                </c:pt>
                <c:pt idx="77">
                  <c:v>7387</c:v>
                </c:pt>
                <c:pt idx="78">
                  <c:v>7546</c:v>
                </c:pt>
                <c:pt idx="79">
                  <c:v>7387</c:v>
                </c:pt>
                <c:pt idx="80">
                  <c:v>7552</c:v>
                </c:pt>
                <c:pt idx="81">
                  <c:v>7368</c:v>
                </c:pt>
                <c:pt idx="82">
                  <c:v>7581</c:v>
                </c:pt>
                <c:pt idx="83">
                  <c:v>7617</c:v>
                </c:pt>
                <c:pt idx="84">
                  <c:v>7387</c:v>
                </c:pt>
                <c:pt idx="85">
                  <c:v>7365</c:v>
                </c:pt>
                <c:pt idx="86">
                  <c:v>7431</c:v>
                </c:pt>
                <c:pt idx="87">
                  <c:v>7582</c:v>
                </c:pt>
                <c:pt idx="88">
                  <c:v>6901</c:v>
                </c:pt>
                <c:pt idx="89">
                  <c:v>7421</c:v>
                </c:pt>
                <c:pt idx="90">
                  <c:v>6876</c:v>
                </c:pt>
                <c:pt idx="91">
                  <c:v>7578</c:v>
                </c:pt>
                <c:pt idx="92">
                  <c:v>7332</c:v>
                </c:pt>
                <c:pt idx="93">
                  <c:v>6785</c:v>
                </c:pt>
                <c:pt idx="94">
                  <c:v>7410</c:v>
                </c:pt>
                <c:pt idx="95">
                  <c:v>7365</c:v>
                </c:pt>
                <c:pt idx="96">
                  <c:v>7658</c:v>
                </c:pt>
                <c:pt idx="97">
                  <c:v>7547</c:v>
                </c:pt>
                <c:pt idx="98">
                  <c:v>7547</c:v>
                </c:pt>
                <c:pt idx="99">
                  <c:v>7527</c:v>
                </c:pt>
                <c:pt idx="100">
                  <c:v>7574</c:v>
                </c:pt>
                <c:pt idx="101">
                  <c:v>7400</c:v>
                </c:pt>
                <c:pt idx="102">
                  <c:v>7265</c:v>
                </c:pt>
                <c:pt idx="103">
                  <c:v>7153</c:v>
                </c:pt>
                <c:pt idx="104">
                  <c:v>5636</c:v>
                </c:pt>
                <c:pt idx="105">
                  <c:v>7276</c:v>
                </c:pt>
                <c:pt idx="106">
                  <c:v>6972</c:v>
                </c:pt>
                <c:pt idx="107">
                  <c:v>6895</c:v>
                </c:pt>
                <c:pt idx="108">
                  <c:v>7365</c:v>
                </c:pt>
                <c:pt idx="109">
                  <c:v>7332</c:v>
                </c:pt>
                <c:pt idx="110">
                  <c:v>7852</c:v>
                </c:pt>
                <c:pt idx="111">
                  <c:v>7387</c:v>
                </c:pt>
                <c:pt idx="112">
                  <c:v>7877</c:v>
                </c:pt>
                <c:pt idx="113">
                  <c:v>7702</c:v>
                </c:pt>
                <c:pt idx="114">
                  <c:v>7680</c:v>
                </c:pt>
                <c:pt idx="115">
                  <c:v>7843</c:v>
                </c:pt>
                <c:pt idx="116">
                  <c:v>7354</c:v>
                </c:pt>
                <c:pt idx="117">
                  <c:v>7343</c:v>
                </c:pt>
                <c:pt idx="118">
                  <c:v>7858</c:v>
                </c:pt>
                <c:pt idx="119">
                  <c:v>7376</c:v>
                </c:pt>
                <c:pt idx="120">
                  <c:v>7876</c:v>
                </c:pt>
                <c:pt idx="121">
                  <c:v>7679</c:v>
                </c:pt>
                <c:pt idx="122">
                  <c:v>7858</c:v>
                </c:pt>
                <c:pt idx="123">
                  <c:v>7929</c:v>
                </c:pt>
                <c:pt idx="124">
                  <c:v>8019</c:v>
                </c:pt>
                <c:pt idx="125">
                  <c:v>7948</c:v>
                </c:pt>
                <c:pt idx="126">
                  <c:v>7819</c:v>
                </c:pt>
                <c:pt idx="127">
                  <c:v>7857</c:v>
                </c:pt>
                <c:pt idx="128">
                  <c:v>8128</c:v>
                </c:pt>
                <c:pt idx="129">
                  <c:v>7843</c:v>
                </c:pt>
                <c:pt idx="130">
                  <c:v>7720</c:v>
                </c:pt>
                <c:pt idx="131">
                  <c:v>6249</c:v>
                </c:pt>
                <c:pt idx="132">
                  <c:v>8314</c:v>
                </c:pt>
                <c:pt idx="133">
                  <c:v>7545</c:v>
                </c:pt>
                <c:pt idx="134">
                  <c:v>0</c:v>
                </c:pt>
                <c:pt idx="135">
                  <c:v>9037</c:v>
                </c:pt>
                <c:pt idx="136">
                  <c:v>10385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96-4952-BB32-5AE562BE7855}"/>
            </c:ext>
          </c:extLst>
        </c:ser>
        <c:ser>
          <c:idx val="19"/>
          <c:order val="19"/>
          <c:tx>
            <c:strRef>
              <c:f>Conductividad!$Y$7</c:f>
              <c:strCache>
                <c:ptCount val="1"/>
                <c:pt idx="0">
                  <c:v>Venta Simón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Conductividad!$Y$320:$Y$699</c15:sqref>
                  </c15:fullRef>
                </c:ext>
              </c:extLst>
              <c:f>(Conductividad!$Y$477:$Y$479,Conductividad!$Y$563:$Y$699)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96-4952-BB32-5AE562BE7855}"/>
            </c:ext>
          </c:extLst>
        </c:ser>
        <c:ser>
          <c:idx val="15"/>
          <c:order val="15"/>
          <c:tx>
            <c:strRef>
              <c:f>Conductividad!$U$7</c:f>
              <c:strCache>
                <c:ptCount val="1"/>
                <c:pt idx="0">
                  <c:v>Lo Poyo</c:v>
                </c:pt>
              </c:strCache>
            </c:strRef>
          </c:tx>
          <c:cat>
            <c:numRef>
              <c:extLst>
                <c:ext xmlns:c15="http://schemas.microsoft.com/office/drawing/2012/chart" uri="{02D57815-91ED-43cb-92C2-25804820EDAC}">
                  <c15:fullRef>
                    <c15:sqref>Conductividad!$B$320:$B$699</c15:sqref>
                  </c15:fullRef>
                </c:ext>
              </c:extLst>
              <c:f>(Conductividad!$B$477:$B$479,Conductividad!$B$563:$B$699)</c:f>
              <c:numCache>
                <c:formatCode>m/d/yyyy</c:formatCode>
                <c:ptCount val="137"/>
                <c:pt idx="0">
                  <c:v>45600</c:v>
                </c:pt>
                <c:pt idx="1">
                  <c:v>45602</c:v>
                </c:pt>
                <c:pt idx="2">
                  <c:v>45604</c:v>
                </c:pt>
                <c:pt idx="3">
                  <c:v>45607</c:v>
                </c:pt>
                <c:pt idx="4">
                  <c:v>45609</c:v>
                </c:pt>
                <c:pt idx="5">
                  <c:v>45614</c:v>
                </c:pt>
                <c:pt idx="6">
                  <c:v>45616</c:v>
                </c:pt>
                <c:pt idx="7">
                  <c:v>45618</c:v>
                </c:pt>
                <c:pt idx="8">
                  <c:v>45621</c:v>
                </c:pt>
                <c:pt idx="9">
                  <c:v>45623</c:v>
                </c:pt>
                <c:pt idx="10">
                  <c:v>45625</c:v>
                </c:pt>
                <c:pt idx="11">
                  <c:v>45628</c:v>
                </c:pt>
                <c:pt idx="12">
                  <c:v>45630</c:v>
                </c:pt>
                <c:pt idx="13">
                  <c:v>45637</c:v>
                </c:pt>
                <c:pt idx="14">
                  <c:v>45639</c:v>
                </c:pt>
                <c:pt idx="15">
                  <c:v>45642</c:v>
                </c:pt>
                <c:pt idx="16">
                  <c:v>45643</c:v>
                </c:pt>
                <c:pt idx="17">
                  <c:v>45646</c:v>
                </c:pt>
                <c:pt idx="18">
                  <c:v>45649</c:v>
                </c:pt>
                <c:pt idx="19">
                  <c:v>45653</c:v>
                </c:pt>
                <c:pt idx="20">
                  <c:v>45656</c:v>
                </c:pt>
                <c:pt idx="21">
                  <c:v>45660</c:v>
                </c:pt>
                <c:pt idx="22">
                  <c:v>45665</c:v>
                </c:pt>
                <c:pt idx="23">
                  <c:v>45667</c:v>
                </c:pt>
                <c:pt idx="24">
                  <c:v>45670</c:v>
                </c:pt>
                <c:pt idx="25">
                  <c:v>45672</c:v>
                </c:pt>
                <c:pt idx="26">
                  <c:v>45674</c:v>
                </c:pt>
                <c:pt idx="27">
                  <c:v>45677</c:v>
                </c:pt>
                <c:pt idx="28">
                  <c:v>45679</c:v>
                </c:pt>
                <c:pt idx="29">
                  <c:v>45681</c:v>
                </c:pt>
                <c:pt idx="30">
                  <c:v>45684</c:v>
                </c:pt>
                <c:pt idx="31">
                  <c:v>45686</c:v>
                </c:pt>
                <c:pt idx="32">
                  <c:v>45688</c:v>
                </c:pt>
                <c:pt idx="33">
                  <c:v>45691</c:v>
                </c:pt>
                <c:pt idx="34">
                  <c:v>45693</c:v>
                </c:pt>
                <c:pt idx="35">
                  <c:v>45695</c:v>
                </c:pt>
                <c:pt idx="36">
                  <c:v>45698</c:v>
                </c:pt>
                <c:pt idx="37">
                  <c:v>45700</c:v>
                </c:pt>
                <c:pt idx="38">
                  <c:v>45702</c:v>
                </c:pt>
                <c:pt idx="39">
                  <c:v>45705</c:v>
                </c:pt>
                <c:pt idx="40">
                  <c:v>45707</c:v>
                </c:pt>
                <c:pt idx="41">
                  <c:v>45709</c:v>
                </c:pt>
                <c:pt idx="42">
                  <c:v>45712</c:v>
                </c:pt>
                <c:pt idx="43">
                  <c:v>45714</c:v>
                </c:pt>
                <c:pt idx="44">
                  <c:v>45716</c:v>
                </c:pt>
                <c:pt idx="45">
                  <c:v>45720</c:v>
                </c:pt>
                <c:pt idx="46">
                  <c:v>45721</c:v>
                </c:pt>
                <c:pt idx="47">
                  <c:v>45723</c:v>
                </c:pt>
                <c:pt idx="48">
                  <c:v>45726</c:v>
                </c:pt>
                <c:pt idx="49">
                  <c:v>45728</c:v>
                </c:pt>
                <c:pt idx="50">
                  <c:v>45730</c:v>
                </c:pt>
                <c:pt idx="51">
                  <c:v>45733</c:v>
                </c:pt>
                <c:pt idx="52">
                  <c:v>45737</c:v>
                </c:pt>
                <c:pt idx="53">
                  <c:v>45740</c:v>
                </c:pt>
                <c:pt idx="54">
                  <c:v>45742</c:v>
                </c:pt>
                <c:pt idx="55">
                  <c:v>45744</c:v>
                </c:pt>
                <c:pt idx="56">
                  <c:v>45747</c:v>
                </c:pt>
                <c:pt idx="57">
                  <c:v>45749</c:v>
                </c:pt>
                <c:pt idx="58">
                  <c:v>45751</c:v>
                </c:pt>
                <c:pt idx="59">
                  <c:v>45754</c:v>
                </c:pt>
                <c:pt idx="60">
                  <c:v>45756</c:v>
                </c:pt>
                <c:pt idx="61">
                  <c:v>45758</c:v>
                </c:pt>
                <c:pt idx="62">
                  <c:v>45761</c:v>
                </c:pt>
                <c:pt idx="63">
                  <c:v>45763</c:v>
                </c:pt>
                <c:pt idx="64">
                  <c:v>45768</c:v>
                </c:pt>
                <c:pt idx="65">
                  <c:v>45770</c:v>
                </c:pt>
                <c:pt idx="66">
                  <c:v>45772</c:v>
                </c:pt>
                <c:pt idx="67">
                  <c:v>45775</c:v>
                </c:pt>
                <c:pt idx="68">
                  <c:v>45777</c:v>
                </c:pt>
                <c:pt idx="69">
                  <c:v>45779</c:v>
                </c:pt>
                <c:pt idx="70">
                  <c:v>45782</c:v>
                </c:pt>
                <c:pt idx="71">
                  <c:v>45784</c:v>
                </c:pt>
                <c:pt idx="72">
                  <c:v>45786</c:v>
                </c:pt>
                <c:pt idx="73">
                  <c:v>45789</c:v>
                </c:pt>
                <c:pt idx="74">
                  <c:v>45791</c:v>
                </c:pt>
                <c:pt idx="75">
                  <c:v>45793</c:v>
                </c:pt>
                <c:pt idx="76">
                  <c:v>45796</c:v>
                </c:pt>
                <c:pt idx="77">
                  <c:v>45798</c:v>
                </c:pt>
                <c:pt idx="78">
                  <c:v>45800</c:v>
                </c:pt>
                <c:pt idx="79">
                  <c:v>45803</c:v>
                </c:pt>
                <c:pt idx="80">
                  <c:v>45805</c:v>
                </c:pt>
                <c:pt idx="81">
                  <c:v>45807</c:v>
                </c:pt>
                <c:pt idx="82">
                  <c:v>45810</c:v>
                </c:pt>
                <c:pt idx="83">
                  <c:v>45812</c:v>
                </c:pt>
                <c:pt idx="84">
                  <c:v>45814</c:v>
                </c:pt>
                <c:pt idx="85">
                  <c:v>45819</c:v>
                </c:pt>
                <c:pt idx="86">
                  <c:v>45821</c:v>
                </c:pt>
                <c:pt idx="87">
                  <c:v>45824</c:v>
                </c:pt>
                <c:pt idx="88">
                  <c:v>45826</c:v>
                </c:pt>
                <c:pt idx="89">
                  <c:v>45828</c:v>
                </c:pt>
                <c:pt idx="90">
                  <c:v>45831</c:v>
                </c:pt>
                <c:pt idx="91">
                  <c:v>45833</c:v>
                </c:pt>
                <c:pt idx="92">
                  <c:v>45835</c:v>
                </c:pt>
                <c:pt idx="93">
                  <c:v>45838</c:v>
                </c:pt>
                <c:pt idx="94">
                  <c:v>45840</c:v>
                </c:pt>
                <c:pt idx="95">
                  <c:v>45842</c:v>
                </c:pt>
                <c:pt idx="96">
                  <c:v>45845</c:v>
                </c:pt>
                <c:pt idx="97">
                  <c:v>45847</c:v>
                </c:pt>
                <c:pt idx="98">
                  <c:v>45849</c:v>
                </c:pt>
                <c:pt idx="99">
                  <c:v>45852</c:v>
                </c:pt>
                <c:pt idx="100">
                  <c:v>45854</c:v>
                </c:pt>
                <c:pt idx="101">
                  <c:v>45856</c:v>
                </c:pt>
                <c:pt idx="102">
                  <c:v>45859</c:v>
                </c:pt>
                <c:pt idx="103">
                  <c:v>45861</c:v>
                </c:pt>
                <c:pt idx="104">
                  <c:v>45863</c:v>
                </c:pt>
                <c:pt idx="105">
                  <c:v>45866</c:v>
                </c:pt>
                <c:pt idx="106">
                  <c:v>45868</c:v>
                </c:pt>
                <c:pt idx="107">
                  <c:v>45870</c:v>
                </c:pt>
                <c:pt idx="108">
                  <c:v>45873</c:v>
                </c:pt>
                <c:pt idx="109">
                  <c:v>45875</c:v>
                </c:pt>
                <c:pt idx="110">
                  <c:v>45877</c:v>
                </c:pt>
                <c:pt idx="111">
                  <c:v>45880</c:v>
                </c:pt>
                <c:pt idx="112">
                  <c:v>45882</c:v>
                </c:pt>
                <c:pt idx="113">
                  <c:v>45887</c:v>
                </c:pt>
                <c:pt idx="114">
                  <c:v>45889</c:v>
                </c:pt>
                <c:pt idx="115">
                  <c:v>45891</c:v>
                </c:pt>
                <c:pt idx="116">
                  <c:v>45894</c:v>
                </c:pt>
                <c:pt idx="117">
                  <c:v>45896</c:v>
                </c:pt>
                <c:pt idx="118">
                  <c:v>45898</c:v>
                </c:pt>
                <c:pt idx="119">
                  <c:v>45901</c:v>
                </c:pt>
                <c:pt idx="120">
                  <c:v>45903</c:v>
                </c:pt>
                <c:pt idx="121">
                  <c:v>45905</c:v>
                </c:pt>
                <c:pt idx="122">
                  <c:v>45910</c:v>
                </c:pt>
                <c:pt idx="123">
                  <c:v>45912</c:v>
                </c:pt>
                <c:pt idx="124">
                  <c:v>45917</c:v>
                </c:pt>
                <c:pt idx="125">
                  <c:v>45919</c:v>
                </c:pt>
                <c:pt idx="126">
                  <c:v>45922</c:v>
                </c:pt>
                <c:pt idx="127">
                  <c:v>45924</c:v>
                </c:pt>
                <c:pt idx="128">
                  <c:v>45926</c:v>
                </c:pt>
                <c:pt idx="129">
                  <c:v>45929</c:v>
                </c:pt>
                <c:pt idx="130">
                  <c:v>45931</c:v>
                </c:pt>
                <c:pt idx="131">
                  <c:v>45933</c:v>
                </c:pt>
                <c:pt idx="132">
                  <c:v>45936</c:v>
                </c:pt>
                <c:pt idx="133">
                  <c:v>45938</c:v>
                </c:pt>
                <c:pt idx="134">
                  <c:v>45943</c:v>
                </c:pt>
                <c:pt idx="135">
                  <c:v>45945</c:v>
                </c:pt>
                <c:pt idx="136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Conductividad!$U$320:$U$699</c15:sqref>
                  </c15:fullRef>
                </c:ext>
              </c:extLst>
              <c:f>(Conductividad!$U$477:$U$479,Conductividad!$U$563:$U$699)</c:f>
              <c:numCache>
                <c:formatCode>0</c:formatCode>
                <c:ptCount val="137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6-4952-BB32-5AE562BE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9736"/>
        <c:axId val="794568752"/>
      </c:lineChart>
      <c:catAx>
        <c:axId val="794559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68752"/>
        <c:crosses val="autoZero"/>
        <c:auto val="0"/>
        <c:lblAlgn val="ctr"/>
        <c:lblOffset val="100"/>
        <c:noMultiLvlLbl val="0"/>
      </c:catAx>
      <c:valAx>
        <c:axId val="794568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600" b="1" i="0" baseline="0">
                    <a:effectLst/>
                  </a:rPr>
                  <a:t>µS/cm</a:t>
                </a:r>
                <a:endParaRPr lang="es-E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7.0416617094679543E-2"/>
              <c:y val="0.10499533521737575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5973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2369622424647897"/>
          <c:y val="8.5736265725404998E-4"/>
          <c:w val="0.31075192561714099"/>
          <c:h val="0.2097861344918091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nitratos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211950778879897E-2"/>
          <c:y val="0.1678250769834872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NitratosDiario!$C$7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dPt>
            <c:idx val="238"/>
            <c:bubble3D val="0"/>
            <c:extLst>
              <c:ext xmlns:c16="http://schemas.microsoft.com/office/drawing/2014/chart" uri="{C3380CC4-5D6E-409C-BE32-E72D297353CC}">
                <c16:uniqueId val="{00000000-A3F6-4FA8-9127-50B1E0BE34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NitratosDiario!$C$150:$C$700</c15:sqref>
                  </c15:fullRef>
                </c:ext>
              </c:extLst>
              <c:f>NitratosDiario!$C$448:$C$700</c:f>
              <c:numCache>
                <c:formatCode>0</c:formatCode>
                <c:ptCount val="249"/>
                <c:pt idx="0">
                  <c:v>1579</c:v>
                </c:pt>
                <c:pt idx="1">
                  <c:v>1622</c:v>
                </c:pt>
                <c:pt idx="2">
                  <c:v>1781</c:v>
                </c:pt>
                <c:pt idx="3">
                  <c:v>1277</c:v>
                </c:pt>
                <c:pt idx="4">
                  <c:v>1506</c:v>
                </c:pt>
                <c:pt idx="5">
                  <c:v>1679</c:v>
                </c:pt>
                <c:pt idx="6">
                  <c:v>1815</c:v>
                </c:pt>
                <c:pt idx="7">
                  <c:v>2642</c:v>
                </c:pt>
                <c:pt idx="8">
                  <c:v>1829</c:v>
                </c:pt>
                <c:pt idx="9">
                  <c:v>1936</c:v>
                </c:pt>
                <c:pt idx="10">
                  <c:v>688</c:v>
                </c:pt>
                <c:pt idx="11">
                  <c:v>1668</c:v>
                </c:pt>
                <c:pt idx="12">
                  <c:v>1539</c:v>
                </c:pt>
                <c:pt idx="13">
                  <c:v>1692</c:v>
                </c:pt>
                <c:pt idx="14">
                  <c:v>1568</c:v>
                </c:pt>
                <c:pt idx="15">
                  <c:v>1339</c:v>
                </c:pt>
                <c:pt idx="16">
                  <c:v>1613</c:v>
                </c:pt>
                <c:pt idx="17">
                  <c:v>1156</c:v>
                </c:pt>
                <c:pt idx="18">
                  <c:v>1277</c:v>
                </c:pt>
                <c:pt idx="19">
                  <c:v>696</c:v>
                </c:pt>
                <c:pt idx="20">
                  <c:v>1189</c:v>
                </c:pt>
                <c:pt idx="21">
                  <c:v>1318</c:v>
                </c:pt>
                <c:pt idx="22">
                  <c:v>1408</c:v>
                </c:pt>
                <c:pt idx="23">
                  <c:v>1116</c:v>
                </c:pt>
                <c:pt idx="24">
                  <c:v>1155</c:v>
                </c:pt>
                <c:pt idx="25">
                  <c:v>1468</c:v>
                </c:pt>
                <c:pt idx="26">
                  <c:v>1427</c:v>
                </c:pt>
                <c:pt idx="27">
                  <c:v>1727.8894080000002</c:v>
                </c:pt>
                <c:pt idx="28">
                  <c:v>415.92960000000005</c:v>
                </c:pt>
                <c:pt idx="29">
                  <c:v>127.15315200000001</c:v>
                </c:pt>
                <c:pt idx="30">
                  <c:v>524.75904000000003</c:v>
                </c:pt>
                <c:pt idx="31">
                  <c:v>368.17286400000006</c:v>
                </c:pt>
                <c:pt idx="32">
                  <c:v>1702.8921599999999</c:v>
                </c:pt>
                <c:pt idx="33">
                  <c:v>1799.8848000000003</c:v>
                </c:pt>
                <c:pt idx="34">
                  <c:v>2361.2774400000003</c:v>
                </c:pt>
                <c:pt idx="35">
                  <c:v>2320.56576</c:v>
                </c:pt>
                <c:pt idx="36">
                  <c:v>2097.9648000000002</c:v>
                </c:pt>
                <c:pt idx="37">
                  <c:v>1388.7936000000002</c:v>
                </c:pt>
                <c:pt idx="38">
                  <c:v>745.61472000000003</c:v>
                </c:pt>
                <c:pt idx="39">
                  <c:v>1078.89408</c:v>
                </c:pt>
                <c:pt idx="40">
                  <c:v>1254.2774400000003</c:v>
                </c:pt>
                <c:pt idx="41">
                  <c:v>947.1409920000001</c:v>
                </c:pt>
                <c:pt idx="42">
                  <c:v>1241.0496000000001</c:v>
                </c:pt>
                <c:pt idx="43">
                  <c:v>873.33120000000008</c:v>
                </c:pt>
                <c:pt idx="44">
                  <c:v>972.83807999999999</c:v>
                </c:pt>
                <c:pt idx="45">
                  <c:v>763.34400000000005</c:v>
                </c:pt>
                <c:pt idx="46">
                  <c:v>1039.9104</c:v>
                </c:pt>
                <c:pt idx="47" formatCode="0.00">
                  <c:v>794.09341440000014</c:v>
                </c:pt>
                <c:pt idx="48" formatCode="0.00">
                  <c:v>733.42687679999995</c:v>
                </c:pt>
                <c:pt idx="49" formatCode="0.00">
                  <c:v>411.42815999999999</c:v>
                </c:pt>
                <c:pt idx="50" formatCode="0.00">
                  <c:v>786.2321376000001</c:v>
                </c:pt>
                <c:pt idx="51" formatCode="0.00">
                  <c:v>1011.2688000000001</c:v>
                </c:pt>
                <c:pt idx="52" formatCode="0.00">
                  <c:v>837.26784000000009</c:v>
                </c:pt>
                <c:pt idx="53" formatCode="0.00">
                  <c:v>990.57945600000005</c:v>
                </c:pt>
                <c:pt idx="54" formatCode="0.00">
                  <c:v>3257.0640000000003</c:v>
                </c:pt>
                <c:pt idx="55" formatCode="0.00">
                  <c:v>2212.5311999999999</c:v>
                </c:pt>
                <c:pt idx="56" formatCode="0.00">
                  <c:v>2177.2800000000002</c:v>
                </c:pt>
                <c:pt idx="57" formatCode="0.00">
                  <c:v>1987.6320000000001</c:v>
                </c:pt>
                <c:pt idx="58" formatCode="0.00">
                  <c:v>1452.7446335999996</c:v>
                </c:pt>
                <c:pt idx="59" formatCode="0.00">
                  <c:v>2076.6240000000003</c:v>
                </c:pt>
                <c:pt idx="60" formatCode="0.00">
                  <c:v>1661.0832</c:v>
                </c:pt>
                <c:pt idx="61" formatCode="0.00">
                  <c:v>1337.47</c:v>
                </c:pt>
                <c:pt idx="62" formatCode="0.00">
                  <c:v>1455.9609600000001</c:v>
                </c:pt>
                <c:pt idx="63" formatCode="0.00">
                  <c:v>1329.4022400000001</c:v>
                </c:pt>
                <c:pt idx="64" formatCode="0.00">
                  <c:v>963.96134400000005</c:v>
                </c:pt>
                <c:pt idx="65" formatCode="0.00">
                  <c:v>1002.79296</c:v>
                </c:pt>
                <c:pt idx="66" formatCode="0.00">
                  <c:v>632.75040000000001</c:v>
                </c:pt>
                <c:pt idx="67" formatCode="0.00">
                  <c:v>967.76640000000009</c:v>
                </c:pt>
                <c:pt idx="68" formatCode="0.00">
                  <c:v>981.46857599999998</c:v>
                </c:pt>
                <c:pt idx="69" formatCode="0.00">
                  <c:v>856.03737600000011</c:v>
                </c:pt>
                <c:pt idx="70" formatCode="0.00">
                  <c:v>692.89862400000004</c:v>
                </c:pt>
                <c:pt idx="71" formatCode="0.00">
                  <c:v>781.05600000000004</c:v>
                </c:pt>
                <c:pt idx="72" formatCode="0.00">
                  <c:v>909.55785600000013</c:v>
                </c:pt>
                <c:pt idx="73" formatCode="0.00">
                  <c:v>977.14944000000014</c:v>
                </c:pt>
                <c:pt idx="74" formatCode="0.00">
                  <c:v>708.37631999999996</c:v>
                </c:pt>
                <c:pt idx="75" formatCode="0.00">
                  <c:v>328.64400000000001</c:v>
                </c:pt>
                <c:pt idx="76" formatCode="0.00">
                  <c:v>289.94112000000001</c:v>
                </c:pt>
                <c:pt idx="77" formatCode="0.00">
                  <c:v>270.83807999999999</c:v>
                </c:pt>
                <c:pt idx="78" formatCode="0.00">
                  <c:v>258.00767999999999</c:v>
                </c:pt>
                <c:pt idx="79" formatCode="0.00">
                  <c:v>172.99008000000001</c:v>
                </c:pt>
                <c:pt idx="80" formatCode="0.00">
                  <c:v>565.78175999999996</c:v>
                </c:pt>
                <c:pt idx="81" formatCode="0.00">
                  <c:v>213.73632000000003</c:v>
                </c:pt>
                <c:pt idx="82" formatCode="0.00">
                  <c:v>398.90016000000008</c:v>
                </c:pt>
                <c:pt idx="83" formatCode="0.00">
                  <c:v>242.6112</c:v>
                </c:pt>
                <c:pt idx="84" formatCode="0.00">
                  <c:v>190.77120000000002</c:v>
                </c:pt>
                <c:pt idx="85" formatCode="0.00">
                  <c:v>398.52086400000002</c:v>
                </c:pt>
                <c:pt idx="86" formatCode="0.00">
                  <c:v>345.6</c:v>
                </c:pt>
                <c:pt idx="87" formatCode="0.00">
                  <c:v>290.55283200000008</c:v>
                </c:pt>
                <c:pt idx="88" formatCode="0.00">
                  <c:v>342.88358399999998</c:v>
                </c:pt>
                <c:pt idx="89" formatCode="0.00">
                  <c:v>660.44159999999999</c:v>
                </c:pt>
                <c:pt idx="90" formatCode="0.00">
                  <c:v>321.01401600000008</c:v>
                </c:pt>
                <c:pt idx="91" formatCode="0.00">
                  <c:v>102.84624000000001</c:v>
                </c:pt>
                <c:pt idx="92" formatCode="0.00">
                  <c:v>98.520191999999994</c:v>
                </c:pt>
                <c:pt idx="93" formatCode="0.00">
                  <c:v>366.42931199999998</c:v>
                </c:pt>
                <c:pt idx="94" formatCode="0.00">
                  <c:v>156.888576</c:v>
                </c:pt>
                <c:pt idx="95" formatCode="0.00">
                  <c:v>564.03734399999996</c:v>
                </c:pt>
                <c:pt idx="96" formatCode="0.00">
                  <c:v>337.92336000000006</c:v>
                </c:pt>
                <c:pt idx="97" formatCode="0.00">
                  <c:v>498.67488000000009</c:v>
                </c:pt>
                <c:pt idx="98" formatCode="0.00">
                  <c:v>660.46752000000004</c:v>
                </c:pt>
                <c:pt idx="99" formatCode="0.00">
                  <c:v>332.42400000000004</c:v>
                </c:pt>
                <c:pt idx="100" formatCode="0.00">
                  <c:v>696.11616000000004</c:v>
                </c:pt>
                <c:pt idx="101" formatCode="0.00">
                  <c:v>57.784320000000008</c:v>
                </c:pt>
                <c:pt idx="102" formatCode="0.00">
                  <c:v>192.81888000000001</c:v>
                </c:pt>
                <c:pt idx="103" formatCode="0.00">
                  <c:v>342.36</c:v>
                </c:pt>
                <c:pt idx="104" formatCode="0.00">
                  <c:v>387.06336000000005</c:v>
                </c:pt>
                <c:pt idx="105" formatCode="0.00">
                  <c:v>532.81151999999997</c:v>
                </c:pt>
                <c:pt idx="106" formatCode="0.00">
                  <c:v>413.45856000000009</c:v>
                </c:pt>
                <c:pt idx="107" formatCode="0.00">
                  <c:v>510.84950400000008</c:v>
                </c:pt>
                <c:pt idx="108" formatCode="0.00">
                  <c:v>330.11280000000005</c:v>
                </c:pt>
                <c:pt idx="109" formatCode="0.00">
                  <c:v>509.12063999999998</c:v>
                </c:pt>
                <c:pt idx="110" formatCode="0.00">
                  <c:v>806.79455999999993</c:v>
                </c:pt>
                <c:pt idx="111" formatCode="0.00">
                  <c:v>992.86560000000009</c:v>
                </c:pt>
                <c:pt idx="112" formatCode="0.00">
                  <c:v>1662.7507200000002</c:v>
                </c:pt>
                <c:pt idx="113" formatCode="0.00">
                  <c:v>1384.3872000000001</c:v>
                </c:pt>
                <c:pt idx="114" formatCode="0.00">
                  <c:v>1329.8688</c:v>
                </c:pt>
                <c:pt idx="115" formatCode="0.00">
                  <c:v>1208.09664</c:v>
                </c:pt>
                <c:pt idx="116" formatCode="0.00">
                  <c:v>3021.5030400000001</c:v>
                </c:pt>
                <c:pt idx="117" formatCode="0.00">
                  <c:v>1516.2336</c:v>
                </c:pt>
                <c:pt idx="118" formatCode="0.00">
                  <c:v>742.10687999999993</c:v>
                </c:pt>
                <c:pt idx="119" formatCode="0.00">
                  <c:v>1728.6048000000001</c:v>
                </c:pt>
                <c:pt idx="120" formatCode="0.00">
                  <c:v>1490.4</c:v>
                </c:pt>
                <c:pt idx="121" formatCode="0.00">
                  <c:v>1137.35232</c:v>
                </c:pt>
                <c:pt idx="122" formatCode="0.00">
                  <c:v>1350.40608</c:v>
                </c:pt>
                <c:pt idx="123" formatCode="0.00">
                  <c:v>1168.7328</c:v>
                </c:pt>
                <c:pt idx="124" formatCode="0.00">
                  <c:v>1503.3600000000001</c:v>
                </c:pt>
                <c:pt idx="125" formatCode="0.00">
                  <c:v>597.62448000000006</c:v>
                </c:pt>
                <c:pt idx="126" formatCode="0.00">
                  <c:v>1399.4467200000001</c:v>
                </c:pt>
                <c:pt idx="127" formatCode="0.00">
                  <c:v>576.79776000000015</c:v>
                </c:pt>
                <c:pt idx="128" formatCode="0.00">
                  <c:v>1471.2192</c:v>
                </c:pt>
                <c:pt idx="129" formatCode="0.00">
                  <c:v>1072.4572800000001</c:v>
                </c:pt>
                <c:pt idx="130" formatCode="0.00">
                  <c:v>749.55024000000003</c:v>
                </c:pt>
                <c:pt idx="131" formatCode="0.00">
                  <c:v>424.12550399999998</c:v>
                </c:pt>
                <c:pt idx="132" formatCode="0.00">
                  <c:v>405.21081600000008</c:v>
                </c:pt>
                <c:pt idx="133" formatCode="0.00">
                  <c:v>1387.3161600000001</c:v>
                </c:pt>
                <c:pt idx="134" formatCode="0.00">
                  <c:v>1007.45856</c:v>
                </c:pt>
                <c:pt idx="135" formatCode="0.00">
                  <c:v>1602.72</c:v>
                </c:pt>
                <c:pt idx="136" formatCode="0.00">
                  <c:v>447.98400000000004</c:v>
                </c:pt>
                <c:pt idx="137" formatCode="0.00">
                  <c:v>1241.0496000000001</c:v>
                </c:pt>
                <c:pt idx="138" formatCode="0.00">
                  <c:v>728.66304000000002</c:v>
                </c:pt>
                <c:pt idx="139" formatCode="0.00">
                  <c:v>753.16608000000008</c:v>
                </c:pt>
                <c:pt idx="140" formatCode="0.00">
                  <c:v>717.244416</c:v>
                </c:pt>
                <c:pt idx="141" formatCode="0.00">
                  <c:v>621.30239999999992</c:v>
                </c:pt>
                <c:pt idx="142" formatCode="0.00">
                  <c:v>722.3955840000001</c:v>
                </c:pt>
                <c:pt idx="143" formatCode="0.00">
                  <c:v>823.03776000000005</c:v>
                </c:pt>
                <c:pt idx="144" formatCode="0.00">
                  <c:v>508.04064000000005</c:v>
                </c:pt>
                <c:pt idx="145" formatCode="0.00">
                  <c:v>1114.5600000000002</c:v>
                </c:pt>
                <c:pt idx="146" formatCode="0.00">
                  <c:v>757.71935999999994</c:v>
                </c:pt>
                <c:pt idx="147" formatCode="0.00">
                  <c:v>669.08160000000009</c:v>
                </c:pt>
                <c:pt idx="148" formatCode="0.00">
                  <c:v>454.23936000000009</c:v>
                </c:pt>
                <c:pt idx="149" formatCode="0.00">
                  <c:v>758.78207999999995</c:v>
                </c:pt>
                <c:pt idx="150" formatCode="0.00">
                  <c:v>817.68960000000004</c:v>
                </c:pt>
                <c:pt idx="151" formatCode="0.00">
                  <c:v>849.52800000000002</c:v>
                </c:pt>
                <c:pt idx="152" formatCode="0.00">
                  <c:v>924.42816000000005</c:v>
                </c:pt>
                <c:pt idx="153" formatCode="0.00">
                  <c:v>843.31843200000014</c:v>
                </c:pt>
                <c:pt idx="154" formatCode="0.00">
                  <c:v>865.77984000000015</c:v>
                </c:pt>
                <c:pt idx="155" formatCode="0.00">
                  <c:v>708.85670400000004</c:v>
                </c:pt>
                <c:pt idx="156" formatCode="0.00">
                  <c:v>758.62310400000013</c:v>
                </c:pt>
                <c:pt idx="157" formatCode="0.00">
                  <c:v>3493.9295999999999</c:v>
                </c:pt>
                <c:pt idx="158" formatCode="0.00">
                  <c:v>2697.2352000000001</c:v>
                </c:pt>
                <c:pt idx="159" formatCode="0.00">
                  <c:v>5030.1388800000004</c:v>
                </c:pt>
                <c:pt idx="160" formatCode="0.00">
                  <c:v>4164.6528000000008</c:v>
                </c:pt>
                <c:pt idx="161" formatCode="0.00">
                  <c:v>2093.0400000000004</c:v>
                </c:pt>
                <c:pt idx="162" formatCode="0.00">
                  <c:v>2845.6704</c:v>
                </c:pt>
                <c:pt idx="163" formatCode="0.00">
                  <c:v>2009.8713600000001</c:v>
                </c:pt>
                <c:pt idx="164" formatCode="0.00">
                  <c:v>2947.1904</c:v>
                </c:pt>
                <c:pt idx="165" formatCode="0.00">
                  <c:v>2848.4351999999999</c:v>
                </c:pt>
                <c:pt idx="166" formatCode="0.00">
                  <c:v>2384.64</c:v>
                </c:pt>
                <c:pt idx="167" formatCode="0.00">
                  <c:v>2678.4000000000005</c:v>
                </c:pt>
                <c:pt idx="168" formatCode="0.00">
                  <c:v>2217.1968000000002</c:v>
                </c:pt>
                <c:pt idx="169" formatCode="0.00">
                  <c:v>2204.9280000000003</c:v>
                </c:pt>
                <c:pt idx="170" formatCode="0.00">
                  <c:v>1715.6966399999999</c:v>
                </c:pt>
                <c:pt idx="171" formatCode="0.00">
                  <c:v>2343.1680000000001</c:v>
                </c:pt>
                <c:pt idx="172" formatCode="0.00">
                  <c:v>1333.8432</c:v>
                </c:pt>
                <c:pt idx="173" formatCode="0.00">
                  <c:v>1987.5456000000001</c:v>
                </c:pt>
                <c:pt idx="174" formatCode="0.00">
                  <c:v>2185.5744000000004</c:v>
                </c:pt>
                <c:pt idx="175" formatCode="0.00">
                  <c:v>1857.9456</c:v>
                </c:pt>
                <c:pt idx="176" formatCode="0.00">
                  <c:v>2637.7919999999999</c:v>
                </c:pt>
                <c:pt idx="177" formatCode="0.00">
                  <c:v>2111.616</c:v>
                </c:pt>
                <c:pt idx="178" formatCode="0.00">
                  <c:v>1371.3408000000002</c:v>
                </c:pt>
                <c:pt idx="179" formatCode="0.00">
                  <c:v>1716.2496000000001</c:v>
                </c:pt>
                <c:pt idx="180" formatCode="0.00">
                  <c:v>1523.93184</c:v>
                </c:pt>
                <c:pt idx="181" formatCode="0.00">
                  <c:v>1739.8886400000001</c:v>
                </c:pt>
                <c:pt idx="182" formatCode="0.00">
                  <c:v>1987.6320000000001</c:v>
                </c:pt>
                <c:pt idx="183" formatCode="0.00">
                  <c:v>1826.6688000000001</c:v>
                </c:pt>
                <c:pt idx="184" formatCode="0.00">
                  <c:v>1162.2528</c:v>
                </c:pt>
                <c:pt idx="185" formatCode="0.00">
                  <c:v>733.11263999999994</c:v>
                </c:pt>
                <c:pt idx="186" formatCode="0.00">
                  <c:v>1199.9232</c:v>
                </c:pt>
                <c:pt idx="187" formatCode="0.00">
                  <c:v>1327.51872</c:v>
                </c:pt>
                <c:pt idx="188" formatCode="0.00">
                  <c:v>866.76480000000015</c:v>
                </c:pt>
                <c:pt idx="189" formatCode="0.00">
                  <c:v>771.72479999999996</c:v>
                </c:pt>
                <c:pt idx="190" formatCode="0.00">
                  <c:v>511.50528000000008</c:v>
                </c:pt>
                <c:pt idx="191" formatCode="0.00">
                  <c:v>851.90400000000011</c:v>
                </c:pt>
                <c:pt idx="192" formatCode="0.00">
                  <c:v>1164.9312</c:v>
                </c:pt>
                <c:pt idx="193" formatCode="0.00">
                  <c:v>1004.93568</c:v>
                </c:pt>
                <c:pt idx="194" formatCode="0.00">
                  <c:v>1224.288</c:v>
                </c:pt>
                <c:pt idx="195" formatCode="0.00">
                  <c:v>1164.6633600000002</c:v>
                </c:pt>
                <c:pt idx="196" formatCode="0.00">
                  <c:v>892.44288000000006</c:v>
                </c:pt>
                <c:pt idx="197" formatCode="0.00">
                  <c:v>357.86102400000004</c:v>
                </c:pt>
                <c:pt idx="198" formatCode="0.00">
                  <c:v>824.41152000000011</c:v>
                </c:pt>
                <c:pt idx="199" formatCode="0.00">
                  <c:v>532.12723200000005</c:v>
                </c:pt>
                <c:pt idx="200" formatCode="0.00">
                  <c:v>804.48768000000007</c:v>
                </c:pt>
                <c:pt idx="201" formatCode="0.00">
                  <c:v>827.08992000000001</c:v>
                </c:pt>
                <c:pt idx="202" formatCode="0.00">
                  <c:v>623.12025600000004</c:v>
                </c:pt>
                <c:pt idx="203" formatCode="0.00">
                  <c:v>796.23129600000004</c:v>
                </c:pt>
                <c:pt idx="204" formatCode="0.00">
                  <c:v>680.95641599999999</c:v>
                </c:pt>
                <c:pt idx="205" formatCode="0.00">
                  <c:v>837.21600000000001</c:v>
                </c:pt>
                <c:pt idx="206" formatCode="0.00">
                  <c:v>590.78592000000003</c:v>
                </c:pt>
                <c:pt idx="207" formatCode="0.00">
                  <c:v>494.25120000000004</c:v>
                </c:pt>
                <c:pt idx="208" formatCode="0.00">
                  <c:v>675.76032000000009</c:v>
                </c:pt>
                <c:pt idx="209" formatCode="0.00">
                  <c:v>548.32809599999996</c:v>
                </c:pt>
                <c:pt idx="210" formatCode="0.00">
                  <c:v>283.60886399999998</c:v>
                </c:pt>
                <c:pt idx="211" formatCode="0.00">
                  <c:v>846.10656000000006</c:v>
                </c:pt>
                <c:pt idx="212" formatCode="0.00">
                  <c:v>594.43200000000002</c:v>
                </c:pt>
                <c:pt idx="213" formatCode="0.00">
                  <c:v>458.88076800000005</c:v>
                </c:pt>
                <c:pt idx="214" formatCode="0.00">
                  <c:v>543.87590399999999</c:v>
                </c:pt>
                <c:pt idx="215" formatCode="0.00">
                  <c:v>132.76223999999999</c:v>
                </c:pt>
                <c:pt idx="216" formatCode="0.00">
                  <c:v>572.749056</c:v>
                </c:pt>
                <c:pt idx="217" formatCode="0.00">
                  <c:v>234.708192</c:v>
                </c:pt>
                <c:pt idx="218" formatCode="0.00">
                  <c:v>600.84288000000004</c:v>
                </c:pt>
                <c:pt idx="219" formatCode="0.00">
                  <c:v>410.17017599999997</c:v>
                </c:pt>
                <c:pt idx="220" formatCode="0.00">
                  <c:v>527.162688</c:v>
                </c:pt>
                <c:pt idx="221" formatCode="0.00">
                  <c:v>51.946272</c:v>
                </c:pt>
                <c:pt idx="222" formatCode="0.00">
                  <c:v>529.70803200000012</c:v>
                </c:pt>
                <c:pt idx="223" formatCode="0.00">
                  <c:v>459.52704000000006</c:v>
                </c:pt>
                <c:pt idx="224" formatCode="0.00">
                  <c:v>430.23052800000011</c:v>
                </c:pt>
                <c:pt idx="225" formatCode="0.00">
                  <c:v>408.34454400000004</c:v>
                </c:pt>
                <c:pt idx="226" formatCode="0.00">
                  <c:v>260.02944000000002</c:v>
                </c:pt>
                <c:pt idx="227" formatCode="0.00">
                  <c:v>268.89408000000003</c:v>
                </c:pt>
                <c:pt idx="228" formatCode="0.00">
                  <c:v>387.99216000000001</c:v>
                </c:pt>
                <c:pt idx="229" formatCode="0.00">
                  <c:v>128.10873600000002</c:v>
                </c:pt>
                <c:pt idx="230" formatCode="0.00">
                  <c:v>624.91219200000012</c:v>
                </c:pt>
                <c:pt idx="231" formatCode="0.00">
                  <c:v>375.9799680000001</c:v>
                </c:pt>
                <c:pt idx="232" formatCode="0.00">
                  <c:v>541.78329599999995</c:v>
                </c:pt>
                <c:pt idx="233" formatCode="0.00">
                  <c:v>1361.232</c:v>
                </c:pt>
                <c:pt idx="234" formatCode="0.00">
                  <c:v>616.91673600000001</c:v>
                </c:pt>
                <c:pt idx="235" formatCode="0.00">
                  <c:v>615.06713191219205</c:v>
                </c:pt>
                <c:pt idx="236" formatCode="0.00">
                  <c:v>195.41980684800004</c:v>
                </c:pt>
                <c:pt idx="237" formatCode="0.00">
                  <c:v>257.53939200000002</c:v>
                </c:pt>
                <c:pt idx="238" formatCode="0.00">
                  <c:v>559.19289600000013</c:v>
                </c:pt>
                <c:pt idx="239" formatCode="0.00">
                  <c:v>642.15244800000005</c:v>
                </c:pt>
                <c:pt idx="240" formatCode="0.00">
                  <c:v>508.97635199999996</c:v>
                </c:pt>
                <c:pt idx="241" formatCode="0.00">
                  <c:v>811.90512000000001</c:v>
                </c:pt>
                <c:pt idx="242" formatCode="0.00">
                  <c:v>2814.1343999999999</c:v>
                </c:pt>
                <c:pt idx="243" formatCode="0.00">
                  <c:v>432.23294536199995</c:v>
                </c:pt>
                <c:pt idx="244" formatCode="0.00">
                  <c:v>0</c:v>
                </c:pt>
                <c:pt idx="245" formatCode="0.00">
                  <c:v>1003.5359999999999</c:v>
                </c:pt>
                <c:pt idx="246" formatCode="0.00">
                  <c:v>6884.5593600000011</c:v>
                </c:pt>
                <c:pt idx="247" formatCode="0.00">
                  <c:v>4716.2995200000005</c:v>
                </c:pt>
                <c:pt idx="248" formatCode="0.00">
                  <c:v>4499.6688000000004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NitratosDiario!$D$7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NitratosDiario!$D$150:$D$700</c15:sqref>
                  </c15:fullRef>
                </c:ext>
              </c:extLst>
              <c:f>NitratosDiario!$D$448:$D$700</c:f>
              <c:numCache>
                <c:formatCode>0</c:formatCode>
                <c:ptCount val="249"/>
                <c:pt idx="0">
                  <c:v>145</c:v>
                </c:pt>
                <c:pt idx="1">
                  <c:v>148</c:v>
                </c:pt>
                <c:pt idx="2">
                  <c:v>143</c:v>
                </c:pt>
                <c:pt idx="3">
                  <c:v>159</c:v>
                </c:pt>
                <c:pt idx="4">
                  <c:v>165</c:v>
                </c:pt>
                <c:pt idx="5">
                  <c:v>201</c:v>
                </c:pt>
                <c:pt idx="6">
                  <c:v>233</c:v>
                </c:pt>
                <c:pt idx="7">
                  <c:v>316</c:v>
                </c:pt>
                <c:pt idx="8">
                  <c:v>251</c:v>
                </c:pt>
                <c:pt idx="9">
                  <c:v>186</c:v>
                </c:pt>
                <c:pt idx="10">
                  <c:v>195</c:v>
                </c:pt>
                <c:pt idx="11">
                  <c:v>214</c:v>
                </c:pt>
                <c:pt idx="12">
                  <c:v>173</c:v>
                </c:pt>
                <c:pt idx="13">
                  <c:v>146</c:v>
                </c:pt>
                <c:pt idx="14">
                  <c:v>144</c:v>
                </c:pt>
                <c:pt idx="15">
                  <c:v>201</c:v>
                </c:pt>
                <c:pt idx="16">
                  <c:v>205</c:v>
                </c:pt>
                <c:pt idx="17">
                  <c:v>97</c:v>
                </c:pt>
                <c:pt idx="18">
                  <c:v>330</c:v>
                </c:pt>
                <c:pt idx="19">
                  <c:v>157</c:v>
                </c:pt>
                <c:pt idx="20">
                  <c:v>138</c:v>
                </c:pt>
                <c:pt idx="21">
                  <c:v>190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NitratosDiario!$E$7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NitratosDiario!$E$150:$E$700</c15:sqref>
                  </c15:fullRef>
                </c:ext>
              </c:extLst>
              <c:f>NitratosDiario!$E$448:$E$700</c:f>
              <c:numCache>
                <c:formatCode>0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NitratosDiario!$H$7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NitratosDiario!$H$150:$H$700</c15:sqref>
                  </c15:fullRef>
                </c:ext>
              </c:extLst>
              <c:f>NitratosDiario!$H$448:$H$700</c:f>
              <c:numCache>
                <c:formatCode>0</c:formatCode>
                <c:ptCount val="249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0.00">
                  <c:v>3.5527679999999999E-2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NitratosDiario!$I$7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NitratosDiario!$I$150:$I$700</c15:sqref>
                  </c15:fullRef>
                </c:ext>
              </c:extLst>
              <c:f>NitratosDiario!$I$448:$I$700</c:f>
              <c:numCache>
                <c:formatCode>0</c:formatCode>
                <c:ptCount val="249"/>
                <c:pt idx="0">
                  <c:v>60.78</c:v>
                </c:pt>
                <c:pt idx="1">
                  <c:v>64.040000000000006</c:v>
                </c:pt>
                <c:pt idx="2">
                  <c:v>56.63</c:v>
                </c:pt>
                <c:pt idx="3">
                  <c:v>79.22</c:v>
                </c:pt>
                <c:pt idx="4">
                  <c:v>52.09</c:v>
                </c:pt>
                <c:pt idx="5">
                  <c:v>74.069999999999993</c:v>
                </c:pt>
                <c:pt idx="6">
                  <c:v>67.3</c:v>
                </c:pt>
                <c:pt idx="7">
                  <c:v>70.87</c:v>
                </c:pt>
                <c:pt idx="8">
                  <c:v>73.89</c:v>
                </c:pt>
                <c:pt idx="9">
                  <c:v>51.89</c:v>
                </c:pt>
                <c:pt idx="10">
                  <c:v>101.72</c:v>
                </c:pt>
                <c:pt idx="11">
                  <c:v>66.37</c:v>
                </c:pt>
                <c:pt idx="12">
                  <c:v>87.53</c:v>
                </c:pt>
                <c:pt idx="13">
                  <c:v>69</c:v>
                </c:pt>
                <c:pt idx="14">
                  <c:v>67.86</c:v>
                </c:pt>
                <c:pt idx="15">
                  <c:v>12.05</c:v>
                </c:pt>
                <c:pt idx="16">
                  <c:v>64.989999999999995</c:v>
                </c:pt>
                <c:pt idx="17">
                  <c:v>1.1200000000000001</c:v>
                </c:pt>
                <c:pt idx="18">
                  <c:v>1.73</c:v>
                </c:pt>
                <c:pt idx="19">
                  <c:v>79.63</c:v>
                </c:pt>
                <c:pt idx="20">
                  <c:v>64.989999999999995</c:v>
                </c:pt>
                <c:pt idx="21">
                  <c:v>57</c:v>
                </c:pt>
                <c:pt idx="22">
                  <c:v>20.54</c:v>
                </c:pt>
                <c:pt idx="23">
                  <c:v>27.2</c:v>
                </c:pt>
                <c:pt idx="24">
                  <c:v>25.35</c:v>
                </c:pt>
                <c:pt idx="25">
                  <c:v>25.39</c:v>
                </c:pt>
                <c:pt idx="26">
                  <c:v>20.350000000000001</c:v>
                </c:pt>
                <c:pt idx="27">
                  <c:v>18.434304000000001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414.15010560000002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36.6187392</c:v>
                </c:pt>
                <c:pt idx="112" formatCode="0.00">
                  <c:v>77.293440000000004</c:v>
                </c:pt>
                <c:pt idx="113" formatCode="0.00">
                  <c:v>32.764175999999999</c:v>
                </c:pt>
                <c:pt idx="114" formatCode="0.00">
                  <c:v>24.218870400000007</c:v>
                </c:pt>
                <c:pt idx="115" formatCode="0.00">
                  <c:v>14.253408000000002</c:v>
                </c:pt>
                <c:pt idx="116" formatCode="0.00">
                  <c:v>518.27904000000012</c:v>
                </c:pt>
                <c:pt idx="117" formatCode="0.00">
                  <c:v>8.5183488000000018</c:v>
                </c:pt>
                <c:pt idx="118" formatCode="0.00">
                  <c:v>3.4237728000000001</c:v>
                </c:pt>
                <c:pt idx="119" formatCode="0.00">
                  <c:v>3.0730752000000003</c:v>
                </c:pt>
                <c:pt idx="120" formatCode="0.00">
                  <c:v>4.7165760000000008</c:v>
                </c:pt>
                <c:pt idx="121" formatCode="0.00">
                  <c:v>5.0993279999999999</c:v>
                </c:pt>
                <c:pt idx="122" formatCode="0.00">
                  <c:v>4.3497215999999996</c:v>
                </c:pt>
                <c:pt idx="123" formatCode="0.00">
                  <c:v>5.9754239999999994</c:v>
                </c:pt>
                <c:pt idx="124" formatCode="0.00">
                  <c:v>4.2854400000000004</c:v>
                </c:pt>
                <c:pt idx="125" formatCode="0.00">
                  <c:v>14.342831999999998</c:v>
                </c:pt>
                <c:pt idx="126" formatCode="0.00">
                  <c:v>98.837279999999993</c:v>
                </c:pt>
                <c:pt idx="127" formatCode="0.00">
                  <c:v>36.014198400000005</c:v>
                </c:pt>
                <c:pt idx="128" formatCode="0.00">
                  <c:v>58.765824000000002</c:v>
                </c:pt>
                <c:pt idx="129" formatCode="0.00">
                  <c:v>11.341641600000001</c:v>
                </c:pt>
                <c:pt idx="130" formatCode="0.00">
                  <c:v>9.1601280000000003</c:v>
                </c:pt>
                <c:pt idx="131" formatCode="0.00">
                  <c:v>5.9031936000000007</c:v>
                </c:pt>
                <c:pt idx="132" formatCode="0.00">
                  <c:v>64.144224000000008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139.86431999999999</c:v>
                </c:pt>
                <c:pt idx="136" formatCode="0.00">
                  <c:v>86.883840000000021</c:v>
                </c:pt>
                <c:pt idx="137" formatCode="0.00">
                  <c:v>58.654368000000005</c:v>
                </c:pt>
                <c:pt idx="138" formatCode="0.00">
                  <c:v>154.65600000000001</c:v>
                </c:pt>
                <c:pt idx="139" formatCode="0.00">
                  <c:v>123.60297600000003</c:v>
                </c:pt>
                <c:pt idx="140" formatCode="0.00">
                  <c:v>119.72102400000001</c:v>
                </c:pt>
                <c:pt idx="141" formatCode="0.00">
                  <c:v>136.58112</c:v>
                </c:pt>
                <c:pt idx="142" formatCode="0.00">
                  <c:v>98.243711999999988</c:v>
                </c:pt>
                <c:pt idx="143" formatCode="0.00">
                  <c:v>160.22015999999999</c:v>
                </c:pt>
                <c:pt idx="144" formatCode="0.00">
                  <c:v>142.56</c:v>
                </c:pt>
                <c:pt idx="145" formatCode="0.00">
                  <c:v>93.074399999999997</c:v>
                </c:pt>
                <c:pt idx="146" formatCode="0.00">
                  <c:v>92.88172800000001</c:v>
                </c:pt>
                <c:pt idx="147" formatCode="0.00">
                  <c:v>108.26265600000001</c:v>
                </c:pt>
                <c:pt idx="148" formatCode="0.00">
                  <c:v>59.446655999999997</c:v>
                </c:pt>
                <c:pt idx="149" formatCode="0.00">
                  <c:v>92.793599999999998</c:v>
                </c:pt>
                <c:pt idx="150" formatCode="0.00">
                  <c:v>51.014015999999998</c:v>
                </c:pt>
                <c:pt idx="151" formatCode="0.00">
                  <c:v>159.62918400000001</c:v>
                </c:pt>
                <c:pt idx="152" formatCode="0.00">
                  <c:v>138.20544000000001</c:v>
                </c:pt>
                <c:pt idx="153" formatCode="0.00">
                  <c:v>126.30643200000002</c:v>
                </c:pt>
                <c:pt idx="154" formatCode="0.00">
                  <c:v>122.43744</c:v>
                </c:pt>
                <c:pt idx="155" formatCode="0.00">
                  <c:v>23.080723200000001</c:v>
                </c:pt>
                <c:pt idx="156" formatCode="0.00">
                  <c:v>23.703321599999999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7.0917120000000002</c:v>
                </c:pt>
                <c:pt idx="161" formatCode="0.00">
                  <c:v>14.027904000000001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22.057919999999999</c:v>
                </c:pt>
                <c:pt idx="166" formatCode="0.00">
                  <c:v>103.55212800000001</c:v>
                </c:pt>
                <c:pt idx="167" formatCode="0.00">
                  <c:v>14.938560000000001</c:v>
                </c:pt>
                <c:pt idx="168" formatCode="0.00">
                  <c:v>45.849888000000007</c:v>
                </c:pt>
                <c:pt idx="169" formatCode="0.00">
                  <c:v>42.168470400000004</c:v>
                </c:pt>
                <c:pt idx="170" formatCode="0.00">
                  <c:v>0</c:v>
                </c:pt>
                <c:pt idx="171" formatCode="0.00">
                  <c:v>8.7272639999999999</c:v>
                </c:pt>
                <c:pt idx="172" formatCode="0.00">
                  <c:v>46.655999999999999</c:v>
                </c:pt>
                <c:pt idx="173" formatCode="0.00">
                  <c:v>0</c:v>
                </c:pt>
                <c:pt idx="174" formatCode="0.00">
                  <c:v>32.452358400000001</c:v>
                </c:pt>
                <c:pt idx="175" formatCode="0.00">
                  <c:v>25.746335999999999</c:v>
                </c:pt>
                <c:pt idx="176" formatCode="0.00">
                  <c:v>17.753904000000002</c:v>
                </c:pt>
                <c:pt idx="177" formatCode="0.00">
                  <c:v>9.4621823999999997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1"/>
          <c:order val="5"/>
          <c:tx>
            <c:strRef>
              <c:f>NitratosDiario!$L$7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NitratosDiario!$L$150:$L$700</c15:sqref>
                  </c15:fullRef>
                </c:ext>
              </c:extLst>
              <c:f>NitratosDiario!$L$448:$L$700</c:f>
              <c:numCache>
                <c:formatCode>0</c:formatCode>
                <c:ptCount val="249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B7F-8E19-94A1BD912629}"/>
            </c:ext>
          </c:extLst>
        </c:ser>
        <c:ser>
          <c:idx val="6"/>
          <c:order val="6"/>
          <c:tx>
            <c:strRef>
              <c:f>NitratosDiario!$J$7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NitratosDiario!$J$150:$J$700</c15:sqref>
                  </c15:fullRef>
                </c:ext>
              </c:extLst>
              <c:f>NitratosDiario!$J$448:$J$700</c:f>
              <c:numCache>
                <c:formatCode>0</c:formatCode>
                <c:ptCount val="249"/>
                <c:pt idx="0">
                  <c:v>28.27</c:v>
                </c:pt>
                <c:pt idx="1">
                  <c:v>24.84</c:v>
                </c:pt>
                <c:pt idx="2">
                  <c:v>30.08</c:v>
                </c:pt>
                <c:pt idx="3">
                  <c:v>16.13</c:v>
                </c:pt>
                <c:pt idx="4">
                  <c:v>11.28</c:v>
                </c:pt>
                <c:pt idx="5">
                  <c:v>15.06</c:v>
                </c:pt>
                <c:pt idx="6">
                  <c:v>13.51</c:v>
                </c:pt>
                <c:pt idx="7">
                  <c:v>15.51</c:v>
                </c:pt>
                <c:pt idx="8">
                  <c:v>5.76</c:v>
                </c:pt>
                <c:pt idx="9">
                  <c:v>6.59</c:v>
                </c:pt>
                <c:pt idx="10">
                  <c:v>11.6</c:v>
                </c:pt>
                <c:pt idx="11">
                  <c:v>7.92</c:v>
                </c:pt>
                <c:pt idx="12">
                  <c:v>10.37</c:v>
                </c:pt>
                <c:pt idx="13">
                  <c:v>5.53</c:v>
                </c:pt>
                <c:pt idx="14">
                  <c:v>5.67</c:v>
                </c:pt>
                <c:pt idx="15">
                  <c:v>1.49</c:v>
                </c:pt>
                <c:pt idx="16">
                  <c:v>4.9800000000000004</c:v>
                </c:pt>
                <c:pt idx="17">
                  <c:v>2.9</c:v>
                </c:pt>
                <c:pt idx="18" formatCode="0.00">
                  <c:v>0</c:v>
                </c:pt>
                <c:pt idx="19">
                  <c:v>9.82</c:v>
                </c:pt>
                <c:pt idx="20">
                  <c:v>14.67</c:v>
                </c:pt>
                <c:pt idx="21">
                  <c:v>17.63</c:v>
                </c:pt>
                <c:pt idx="22">
                  <c:v>4.8499999999999996</c:v>
                </c:pt>
                <c:pt idx="23">
                  <c:v>4.62</c:v>
                </c:pt>
                <c:pt idx="24">
                  <c:v>2.8</c:v>
                </c:pt>
                <c:pt idx="25">
                  <c:v>1.53</c:v>
                </c:pt>
                <c:pt idx="26">
                  <c:v>1.88</c:v>
                </c:pt>
                <c:pt idx="27">
                  <c:v>3.5054208000000004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B7F-8E19-94A1BD912629}"/>
            </c:ext>
          </c:extLst>
        </c:ser>
        <c:ser>
          <c:idx val="7"/>
          <c:order val="7"/>
          <c:tx>
            <c:strRef>
              <c:f>NitratosDiario!$K$7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NitratosDiario!$K$150:$K$700</c15:sqref>
                  </c15:fullRef>
                </c:ext>
              </c:extLst>
              <c:f>NitratosDiario!$K$448:$K$700</c:f>
              <c:numCache>
                <c:formatCode>General</c:formatCode>
                <c:ptCount val="249"/>
                <c:pt idx="0" formatCode="0">
                  <c:v>0</c:v>
                </c:pt>
                <c:pt idx="1" formatCode="0">
                  <c:v>0</c:v>
                </c:pt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2-4B7F-8E19-94A1BD912629}"/>
            </c:ext>
          </c:extLst>
        </c:ser>
        <c:ser>
          <c:idx val="8"/>
          <c:order val="8"/>
          <c:tx>
            <c:strRef>
              <c:f>NitratosDiario!$M$7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NitratosDiario!$M$150:$M$700</c15:sqref>
                  </c15:fullRef>
                </c:ext>
              </c:extLst>
              <c:f>NitratosDiario!$M$448:$M$700</c:f>
              <c:numCache>
                <c:formatCode>0</c:formatCode>
                <c:ptCount val="249"/>
                <c:pt idx="0">
                  <c:v>368.61</c:v>
                </c:pt>
                <c:pt idx="1">
                  <c:v>274.72000000000003</c:v>
                </c:pt>
                <c:pt idx="2">
                  <c:v>178.17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20.059999999999999</c:v>
                </c:pt>
                <c:pt idx="8">
                  <c:v>60.78</c:v>
                </c:pt>
                <c:pt idx="9">
                  <c:v>62.23</c:v>
                </c:pt>
                <c:pt idx="10">
                  <c:v>49.32</c:v>
                </c:pt>
                <c:pt idx="11">
                  <c:v>64.98</c:v>
                </c:pt>
                <c:pt idx="12">
                  <c:v>32.619999999999997</c:v>
                </c:pt>
                <c:pt idx="13">
                  <c:v>397.79</c:v>
                </c:pt>
                <c:pt idx="14">
                  <c:v>306.12</c:v>
                </c:pt>
                <c:pt idx="15">
                  <c:v>11.08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81.760000000000005</c:v>
                </c:pt>
                <c:pt idx="21">
                  <c:v>125.78</c:v>
                </c:pt>
                <c:pt idx="22">
                  <c:v>19.97</c:v>
                </c:pt>
                <c:pt idx="23">
                  <c:v>22.81</c:v>
                </c:pt>
                <c:pt idx="24">
                  <c:v>0</c:v>
                </c:pt>
                <c:pt idx="25">
                  <c:v>62.87</c:v>
                </c:pt>
                <c:pt idx="26">
                  <c:v>61.54</c:v>
                </c:pt>
                <c:pt idx="27">
                  <c:v>58.677696000000005</c:v>
                </c:pt>
                <c:pt idx="28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54.418521600000005</c:v>
                </c:pt>
                <c:pt idx="32" formatCode="0.00">
                  <c:v>0</c:v>
                </c:pt>
                <c:pt idx="33" formatCode="0.00">
                  <c:v>205.19136</c:v>
                </c:pt>
                <c:pt idx="34" formatCode="0.00">
                  <c:v>51.425280000000001</c:v>
                </c:pt>
                <c:pt idx="35" formatCode="0.00">
                  <c:v>54.478656000000008</c:v>
                </c:pt>
                <c:pt idx="36" formatCode="0.00">
                  <c:v>35.173439999999999</c:v>
                </c:pt>
                <c:pt idx="37" formatCode="0.00">
                  <c:v>89.413632000000007</c:v>
                </c:pt>
                <c:pt idx="38" formatCode="0.00">
                  <c:v>0</c:v>
                </c:pt>
                <c:pt idx="39" formatCode="0.00">
                  <c:v>68.152320000000003</c:v>
                </c:pt>
                <c:pt idx="40" formatCode="0.00">
                  <c:v>92.579328000000004</c:v>
                </c:pt>
                <c:pt idx="41" formatCode="0.00">
                  <c:v>0</c:v>
                </c:pt>
                <c:pt idx="42" formatCode="0.00">
                  <c:v>148.17254400000002</c:v>
                </c:pt>
                <c:pt idx="43" formatCode="0.00">
                  <c:v>38.646720000000002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9.8217791999999999</c:v>
                </c:pt>
                <c:pt idx="47" formatCode="0.00">
                  <c:v>0</c:v>
                </c:pt>
                <c:pt idx="48" formatCode="0.00">
                  <c:v>3.4292159999999998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46.2139776</c:v>
                </c:pt>
                <c:pt idx="52" formatCode="0.00">
                  <c:v>19.392047999999999</c:v>
                </c:pt>
                <c:pt idx="53" formatCode="0.00">
                  <c:v>263.52440640000003</c:v>
                </c:pt>
                <c:pt idx="54" formatCode="0.00">
                  <c:v>305.72596800000002</c:v>
                </c:pt>
                <c:pt idx="55" formatCode="0.00">
                  <c:v>104.05324800000001</c:v>
                </c:pt>
                <c:pt idx="56" formatCode="0.00">
                  <c:v>123.740352</c:v>
                </c:pt>
                <c:pt idx="57" formatCode="0.00">
                  <c:v>31.325184</c:v>
                </c:pt>
                <c:pt idx="58" formatCode="0.00">
                  <c:v>363.18881088000001</c:v>
                </c:pt>
                <c:pt idx="59" formatCode="0.00">
                  <c:v>162.15724800000004</c:v>
                </c:pt>
                <c:pt idx="60" formatCode="0.00">
                  <c:v>142.40448000000001</c:v>
                </c:pt>
                <c:pt idx="61" formatCode="0.00">
                  <c:v>135.22999999999999</c:v>
                </c:pt>
                <c:pt idx="62" formatCode="0.00">
                  <c:v>52.876800000000003</c:v>
                </c:pt>
                <c:pt idx="63" formatCode="0.00">
                  <c:v>71.318016000000014</c:v>
                </c:pt>
                <c:pt idx="64" formatCode="0.00">
                  <c:v>44.141760000000005</c:v>
                </c:pt>
                <c:pt idx="65" formatCode="0.00">
                  <c:v>60.901631999999999</c:v>
                </c:pt>
                <c:pt idx="66" formatCode="0.00">
                  <c:v>17.992800000000003</c:v>
                </c:pt>
                <c:pt idx="67" formatCode="0.00">
                  <c:v>15.161472000000003</c:v>
                </c:pt>
                <c:pt idx="68" formatCode="0.00">
                  <c:v>12.627360000000001</c:v>
                </c:pt>
                <c:pt idx="69" formatCode="0.00">
                  <c:v>44.592768</c:v>
                </c:pt>
                <c:pt idx="70" formatCode="0.00">
                  <c:v>17.701632</c:v>
                </c:pt>
                <c:pt idx="71" formatCode="0.00">
                  <c:v>88.698239999999998</c:v>
                </c:pt>
                <c:pt idx="72" formatCode="0.00">
                  <c:v>34.784640000000003</c:v>
                </c:pt>
                <c:pt idx="73" formatCode="0.00">
                  <c:v>42.977088000000002</c:v>
                </c:pt>
                <c:pt idx="74" formatCode="0.00">
                  <c:v>31.987008000000007</c:v>
                </c:pt>
                <c:pt idx="75" formatCode="0.00">
                  <c:v>114.316704</c:v>
                </c:pt>
                <c:pt idx="76" formatCode="0.00">
                  <c:v>25.349759999999996</c:v>
                </c:pt>
                <c:pt idx="77" formatCode="0.00">
                  <c:v>74.644416000000007</c:v>
                </c:pt>
                <c:pt idx="78" formatCode="0.00">
                  <c:v>68.827967999999998</c:v>
                </c:pt>
                <c:pt idx="79" formatCode="0.00">
                  <c:v>108.158976</c:v>
                </c:pt>
                <c:pt idx="80" formatCode="0.00">
                  <c:v>81.430272000000002</c:v>
                </c:pt>
                <c:pt idx="81" formatCode="0.00">
                  <c:v>36.640512000000001</c:v>
                </c:pt>
                <c:pt idx="82" formatCode="0.00">
                  <c:v>31.837536</c:v>
                </c:pt>
                <c:pt idx="83" formatCode="0.00">
                  <c:v>31.600799999999996</c:v>
                </c:pt>
                <c:pt idx="84" formatCode="0.00">
                  <c:v>27.832896000000002</c:v>
                </c:pt>
                <c:pt idx="85" formatCode="0.00">
                  <c:v>19.403711999999999</c:v>
                </c:pt>
                <c:pt idx="86" formatCode="0.00">
                  <c:v>18.182880000000001</c:v>
                </c:pt>
                <c:pt idx="87" formatCode="0.00">
                  <c:v>16.334784000000003</c:v>
                </c:pt>
                <c:pt idx="88" formatCode="0.00">
                  <c:v>69.424127999999996</c:v>
                </c:pt>
                <c:pt idx="89" formatCode="0.00">
                  <c:v>40.210560000000001</c:v>
                </c:pt>
                <c:pt idx="90" formatCode="0.00">
                  <c:v>62.215776000000005</c:v>
                </c:pt>
                <c:pt idx="91" formatCode="0.00">
                  <c:v>25.743744000000003</c:v>
                </c:pt>
                <c:pt idx="92" formatCode="0.00">
                  <c:v>33.527520000000003</c:v>
                </c:pt>
                <c:pt idx="93" formatCode="0.00">
                  <c:v>62.441280000000006</c:v>
                </c:pt>
                <c:pt idx="94" formatCode="0.00">
                  <c:v>27.523584</c:v>
                </c:pt>
                <c:pt idx="95" formatCode="0.00">
                  <c:v>48.91104</c:v>
                </c:pt>
                <c:pt idx="96" formatCode="0.00">
                  <c:v>46.949759999999998</c:v>
                </c:pt>
                <c:pt idx="97" formatCode="0.00">
                  <c:v>57.841344000000007</c:v>
                </c:pt>
                <c:pt idx="98" formatCode="0.00">
                  <c:v>79.591680000000011</c:v>
                </c:pt>
                <c:pt idx="99" formatCode="0.00">
                  <c:v>51.039072000000004</c:v>
                </c:pt>
                <c:pt idx="100" formatCode="0.00">
                  <c:v>85.847040000000007</c:v>
                </c:pt>
                <c:pt idx="101" formatCode="0.00">
                  <c:v>37.836288000000003</c:v>
                </c:pt>
                <c:pt idx="102" formatCode="0.00">
                  <c:v>40.875840000000004</c:v>
                </c:pt>
                <c:pt idx="103" formatCode="0.00">
                  <c:v>32.085504</c:v>
                </c:pt>
                <c:pt idx="104" formatCode="0.00">
                  <c:v>39.770784000000006</c:v>
                </c:pt>
                <c:pt idx="105" formatCode="0.00">
                  <c:v>44.668800000000005</c:v>
                </c:pt>
                <c:pt idx="106" formatCode="0.00">
                  <c:v>99.154368000000005</c:v>
                </c:pt>
                <c:pt idx="107" formatCode="0.00">
                  <c:v>127.39334400000001</c:v>
                </c:pt>
                <c:pt idx="108" formatCode="0.00">
                  <c:v>117.3312</c:v>
                </c:pt>
                <c:pt idx="109" formatCode="0.00">
                  <c:v>88.28006400000001</c:v>
                </c:pt>
                <c:pt idx="110" formatCode="0.00">
                  <c:v>146.333088</c:v>
                </c:pt>
                <c:pt idx="111" formatCode="0.00">
                  <c:v>93.864959999999996</c:v>
                </c:pt>
                <c:pt idx="112" formatCode="0.00">
                  <c:v>59.802623999999994</c:v>
                </c:pt>
                <c:pt idx="113" formatCode="0.00">
                  <c:v>63.365760000000002</c:v>
                </c:pt>
                <c:pt idx="114" formatCode="0.00">
                  <c:v>58.748544000000003</c:v>
                </c:pt>
                <c:pt idx="115" formatCode="0.00">
                  <c:v>40.476672000000001</c:v>
                </c:pt>
                <c:pt idx="116" formatCode="0.00">
                  <c:v>37.037260800000006</c:v>
                </c:pt>
                <c:pt idx="117" formatCode="0.00">
                  <c:v>40.098239999999997</c:v>
                </c:pt>
                <c:pt idx="118" formatCode="0.00">
                  <c:v>24.520319999999998</c:v>
                </c:pt>
                <c:pt idx="119" formatCode="0.00">
                  <c:v>86.745599999999996</c:v>
                </c:pt>
                <c:pt idx="120" formatCode="0.00">
                  <c:v>38.949120000000008</c:v>
                </c:pt>
                <c:pt idx="121" formatCode="0.00">
                  <c:v>40.681440000000002</c:v>
                </c:pt>
                <c:pt idx="122" formatCode="0.00">
                  <c:v>27.559007999999999</c:v>
                </c:pt>
                <c:pt idx="123" formatCode="0.00">
                  <c:v>40.402368000000003</c:v>
                </c:pt>
                <c:pt idx="124" formatCode="0.00">
                  <c:v>51.72336</c:v>
                </c:pt>
                <c:pt idx="125" formatCode="0.00">
                  <c:v>90.953279999999992</c:v>
                </c:pt>
                <c:pt idx="126" formatCode="0.00">
                  <c:v>100.41408000000001</c:v>
                </c:pt>
                <c:pt idx="127" formatCode="0.00">
                  <c:v>36.295775999999996</c:v>
                </c:pt>
                <c:pt idx="128" formatCode="0.00">
                  <c:v>73.685376000000005</c:v>
                </c:pt>
                <c:pt idx="129" formatCode="0.00">
                  <c:v>20.520000000000003</c:v>
                </c:pt>
                <c:pt idx="130" formatCode="0.00">
                  <c:v>79.815455999999998</c:v>
                </c:pt>
                <c:pt idx="131" formatCode="0.00">
                  <c:v>40.875840000000004</c:v>
                </c:pt>
                <c:pt idx="132" formatCode="0.00">
                  <c:v>31.877280000000003</c:v>
                </c:pt>
                <c:pt idx="133" formatCode="0.00">
                  <c:v>31.858272000000003</c:v>
                </c:pt>
                <c:pt idx="134" formatCode="0.00">
                  <c:v>35.92512</c:v>
                </c:pt>
                <c:pt idx="135" formatCode="0.00">
                  <c:v>15.108508800000001</c:v>
                </c:pt>
                <c:pt idx="136" formatCode="0.00">
                  <c:v>52.223616</c:v>
                </c:pt>
                <c:pt idx="137" formatCode="0.00">
                  <c:v>72.534528000000009</c:v>
                </c:pt>
                <c:pt idx="138" formatCode="0.00">
                  <c:v>44.749152000000002</c:v>
                </c:pt>
                <c:pt idx="139" formatCode="0.00">
                  <c:v>73.906560000000013</c:v>
                </c:pt>
                <c:pt idx="140" formatCode="0.00">
                  <c:v>60.673535999999999</c:v>
                </c:pt>
                <c:pt idx="141" formatCode="0.00">
                  <c:v>55.012608000000007</c:v>
                </c:pt>
                <c:pt idx="142" formatCode="0.00">
                  <c:v>31.292352000000001</c:v>
                </c:pt>
                <c:pt idx="143" formatCode="0.00">
                  <c:v>25.655616000000002</c:v>
                </c:pt>
                <c:pt idx="144" formatCode="0.00">
                  <c:v>26.315712000000005</c:v>
                </c:pt>
                <c:pt idx="145" formatCode="0.00">
                  <c:v>47.471616000000004</c:v>
                </c:pt>
                <c:pt idx="146" formatCode="0.00">
                  <c:v>55.194912000000002</c:v>
                </c:pt>
                <c:pt idx="147" formatCode="0.00">
                  <c:v>32.486400000000003</c:v>
                </c:pt>
                <c:pt idx="148" formatCode="0.00">
                  <c:v>31.505760000000002</c:v>
                </c:pt>
                <c:pt idx="149" formatCode="0.00">
                  <c:v>34.655040000000007</c:v>
                </c:pt>
                <c:pt idx="150" formatCode="0.00">
                  <c:v>39.426048000000002</c:v>
                </c:pt>
                <c:pt idx="151" formatCode="0.00">
                  <c:v>64.535616000000005</c:v>
                </c:pt>
                <c:pt idx="152" formatCode="0.00">
                  <c:v>61.171200000000006</c:v>
                </c:pt>
                <c:pt idx="153" formatCode="0.00">
                  <c:v>80.421120000000002</c:v>
                </c:pt>
                <c:pt idx="154" formatCode="0.00">
                  <c:v>106.17868799999999</c:v>
                </c:pt>
                <c:pt idx="155" formatCode="0.00">
                  <c:v>98.050175999999993</c:v>
                </c:pt>
                <c:pt idx="156" formatCode="0.00">
                  <c:v>73.094400000000007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88.318080000000009</c:v>
                </c:pt>
                <c:pt idx="160" formatCode="0.00">
                  <c:v>77.229504000000006</c:v>
                </c:pt>
                <c:pt idx="161" formatCode="0.00">
                  <c:v>45.308160000000001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56.920320000000004</c:v>
                </c:pt>
                <c:pt idx="165" formatCode="0.00">
                  <c:v>64.057824000000011</c:v>
                </c:pt>
                <c:pt idx="166" formatCode="0.00">
                  <c:v>69.745536000000001</c:v>
                </c:pt>
                <c:pt idx="167" formatCode="0.00">
                  <c:v>35.952767999999999</c:v>
                </c:pt>
                <c:pt idx="168" formatCode="0.00">
                  <c:v>60.134399999999999</c:v>
                </c:pt>
                <c:pt idx="169" formatCode="0.00">
                  <c:v>56.990304000000002</c:v>
                </c:pt>
                <c:pt idx="170" formatCode="0.00">
                  <c:v>49.089888000000009</c:v>
                </c:pt>
                <c:pt idx="171" formatCode="0.00">
                  <c:v>44.540928000000001</c:v>
                </c:pt>
                <c:pt idx="172" formatCode="0.00">
                  <c:v>31.492800000000003</c:v>
                </c:pt>
                <c:pt idx="173" formatCode="0.00">
                  <c:v>32.011200000000002</c:v>
                </c:pt>
                <c:pt idx="174" formatCode="0.00">
                  <c:v>71.794944000000001</c:v>
                </c:pt>
                <c:pt idx="175" formatCode="0.00">
                  <c:v>59.503679999999996</c:v>
                </c:pt>
                <c:pt idx="176" formatCode="0.00">
                  <c:v>49.781952000000004</c:v>
                </c:pt>
                <c:pt idx="177" formatCode="0.00">
                  <c:v>40.658112000000003</c:v>
                </c:pt>
                <c:pt idx="178" formatCode="0.00">
                  <c:v>61.955711999999998</c:v>
                </c:pt>
                <c:pt idx="179" formatCode="0.00">
                  <c:v>60.873120000000007</c:v>
                </c:pt>
                <c:pt idx="180" formatCode="0.00">
                  <c:v>36.593856000000002</c:v>
                </c:pt>
                <c:pt idx="181" formatCode="0.00">
                  <c:v>49.285152000000004</c:v>
                </c:pt>
                <c:pt idx="182" formatCode="0.00">
                  <c:v>49.55212800000001</c:v>
                </c:pt>
                <c:pt idx="183" formatCode="0.00">
                  <c:v>35.247744000000004</c:v>
                </c:pt>
                <c:pt idx="184" formatCode="0.00">
                  <c:v>82.380672000000004</c:v>
                </c:pt>
                <c:pt idx="185" formatCode="0.00">
                  <c:v>69.411167999999989</c:v>
                </c:pt>
                <c:pt idx="186" formatCode="0.00">
                  <c:v>66.951359999999994</c:v>
                </c:pt>
                <c:pt idx="187" formatCode="0.00">
                  <c:v>73.446911999999998</c:v>
                </c:pt>
                <c:pt idx="188" formatCode="0.00">
                  <c:v>87.544800000000009</c:v>
                </c:pt>
                <c:pt idx="189" formatCode="0.00">
                  <c:v>53.632799999999996</c:v>
                </c:pt>
                <c:pt idx="190" formatCode="0.00">
                  <c:v>70.96896000000001</c:v>
                </c:pt>
                <c:pt idx="191" formatCode="0.00">
                  <c:v>82.353024000000005</c:v>
                </c:pt>
                <c:pt idx="192" formatCode="0.00">
                  <c:v>91.279871999999997</c:v>
                </c:pt>
                <c:pt idx="193" formatCode="0.00">
                  <c:v>68.989536000000001</c:v>
                </c:pt>
                <c:pt idx="194" formatCode="0.00">
                  <c:v>67.604544000000004</c:v>
                </c:pt>
                <c:pt idx="195" formatCode="0.00">
                  <c:v>58.786560000000009</c:v>
                </c:pt>
                <c:pt idx="196" formatCode="0.00">
                  <c:v>56.03904</c:v>
                </c:pt>
                <c:pt idx="197" formatCode="0.00">
                  <c:v>81.5184</c:v>
                </c:pt>
                <c:pt idx="198" formatCode="0.00">
                  <c:v>75.18873600000002</c:v>
                </c:pt>
                <c:pt idx="199" formatCode="0.00">
                  <c:v>60.579360000000001</c:v>
                </c:pt>
                <c:pt idx="200" formatCode="0.00">
                  <c:v>88.418304000000006</c:v>
                </c:pt>
                <c:pt idx="201" formatCode="0.00">
                  <c:v>96.869088000000005</c:v>
                </c:pt>
                <c:pt idx="202" formatCode="0.00">
                  <c:v>37.267776000000005</c:v>
                </c:pt>
                <c:pt idx="203" formatCode="0.00">
                  <c:v>88.04419200000001</c:v>
                </c:pt>
                <c:pt idx="204" formatCode="0.00">
                  <c:v>83.026944</c:v>
                </c:pt>
                <c:pt idx="205" formatCode="0.00">
                  <c:v>82.734048000000016</c:v>
                </c:pt>
                <c:pt idx="206" formatCode="0.00">
                  <c:v>81.591839999999991</c:v>
                </c:pt>
                <c:pt idx="207" formatCode="0.00">
                  <c:v>84.8232</c:v>
                </c:pt>
                <c:pt idx="208" formatCode="0.00">
                  <c:v>30.374783999999998</c:v>
                </c:pt>
                <c:pt idx="209" formatCode="0.00">
                  <c:v>31.298400000000001</c:v>
                </c:pt>
                <c:pt idx="210" formatCode="0.00">
                  <c:v>27.343872000000005</c:v>
                </c:pt>
                <c:pt idx="211" formatCode="0.00">
                  <c:v>31.021056000000002</c:v>
                </c:pt>
                <c:pt idx="212" formatCode="0.00">
                  <c:v>30.855168000000003</c:v>
                </c:pt>
                <c:pt idx="213" formatCode="0.00">
                  <c:v>88.636032000000014</c:v>
                </c:pt>
                <c:pt idx="214" formatCode="0.00">
                  <c:v>74.126016000000007</c:v>
                </c:pt>
                <c:pt idx="215" formatCode="0.00">
                  <c:v>70.424640000000011</c:v>
                </c:pt>
                <c:pt idx="216" formatCode="0.00">
                  <c:v>68.221440000000001</c:v>
                </c:pt>
                <c:pt idx="217" formatCode="0.00">
                  <c:v>76.287744000000004</c:v>
                </c:pt>
                <c:pt idx="218" formatCode="0.00">
                  <c:v>88.850304000000008</c:v>
                </c:pt>
                <c:pt idx="219" formatCode="0.00">
                  <c:v>64.744703999999999</c:v>
                </c:pt>
                <c:pt idx="220" formatCode="0.00">
                  <c:v>80.374464000000003</c:v>
                </c:pt>
                <c:pt idx="221" formatCode="0.00">
                  <c:v>70.169759999999997</c:v>
                </c:pt>
                <c:pt idx="222" formatCode="0.00">
                  <c:v>91.352447999999995</c:v>
                </c:pt>
                <c:pt idx="223" formatCode="0.00">
                  <c:v>91.428479999999993</c:v>
                </c:pt>
                <c:pt idx="224" formatCode="0.00">
                  <c:v>89.662464</c:v>
                </c:pt>
                <c:pt idx="225" formatCode="0.00">
                  <c:v>85.541184000000015</c:v>
                </c:pt>
                <c:pt idx="226" formatCode="0.00">
                  <c:v>83.692223999999996</c:v>
                </c:pt>
                <c:pt idx="227" formatCode="0.00">
                  <c:v>92.158560000000008</c:v>
                </c:pt>
                <c:pt idx="228" formatCode="0.00">
                  <c:v>79.548480000000012</c:v>
                </c:pt>
                <c:pt idx="229" formatCode="0.00">
                  <c:v>66.284351999999998</c:v>
                </c:pt>
                <c:pt idx="230" formatCode="0.00">
                  <c:v>79.814592000000005</c:v>
                </c:pt>
                <c:pt idx="231" formatCode="0.00">
                  <c:v>89.467200000000005</c:v>
                </c:pt>
                <c:pt idx="232" formatCode="0.00">
                  <c:v>83.95747200000001</c:v>
                </c:pt>
                <c:pt idx="233" formatCode="0.00">
                  <c:v>82.240704000000008</c:v>
                </c:pt>
                <c:pt idx="234" formatCode="0.00">
                  <c:v>85.317408</c:v>
                </c:pt>
                <c:pt idx="235" formatCode="0.00">
                  <c:v>130.624262496</c:v>
                </c:pt>
                <c:pt idx="236" formatCode="0.00">
                  <c:v>140.69376</c:v>
                </c:pt>
                <c:pt idx="237" formatCode="0.00">
                  <c:v>149.50656000000004</c:v>
                </c:pt>
                <c:pt idx="238" formatCode="0.00">
                  <c:v>151.62336000000002</c:v>
                </c:pt>
                <c:pt idx="239" formatCode="0.00">
                  <c:v>102.619872</c:v>
                </c:pt>
                <c:pt idx="240" formatCode="0.00">
                  <c:v>54.743040000000008</c:v>
                </c:pt>
                <c:pt idx="241" formatCode="0.00">
                  <c:v>55.499904000000008</c:v>
                </c:pt>
                <c:pt idx="242" formatCode="0.00">
                  <c:v>32.148057600000001</c:v>
                </c:pt>
                <c:pt idx="243" formatCode="0.00">
                  <c:v>21.701136600000002</c:v>
                </c:pt>
                <c:pt idx="244" formatCode="0.00">
                  <c:v>26.925695999999999</c:v>
                </c:pt>
                <c:pt idx="245" formatCode="0.00">
                  <c:v>490.67424000000005</c:v>
                </c:pt>
                <c:pt idx="246" formatCode="0.00">
                  <c:v>0</c:v>
                </c:pt>
                <c:pt idx="247" formatCode="0.00">
                  <c:v>212.06016000000005</c:v>
                </c:pt>
                <c:pt idx="248" formatCode="0.00">
                  <c:v>90.101376000000002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2-4B7F-8E19-94A1BD912629}"/>
            </c:ext>
          </c:extLst>
        </c:ser>
        <c:ser>
          <c:idx val="9"/>
          <c:order val="9"/>
          <c:tx>
            <c:strRef>
              <c:f>NitratosDiario!$N$7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NitratosDiario!$B$150:$B$700</c15:sqref>
                  </c15:fullRef>
                </c:ext>
              </c:extLst>
              <c:f>NitratosDiario!$B$448:$B$700</c:f>
              <c:strCache>
                <c:ptCount val="249"/>
                <c:pt idx="0">
                  <c:v>26/12/2023</c:v>
                </c:pt>
                <c:pt idx="1">
                  <c:v>27/12/2023</c:v>
                </c:pt>
                <c:pt idx="2">
                  <c:v>29/12/2023</c:v>
                </c:pt>
                <c:pt idx="3">
                  <c:v>26/01/2024</c:v>
                </c:pt>
                <c:pt idx="4">
                  <c:v>30/01/2024</c:v>
                </c:pt>
                <c:pt idx="5">
                  <c:v>31/01/2024</c:v>
                </c:pt>
                <c:pt idx="6">
                  <c:v>02/02/2024</c:v>
                </c:pt>
                <c:pt idx="7">
                  <c:v>05/02/2024</c:v>
                </c:pt>
                <c:pt idx="8">
                  <c:v>07/02/2024</c:v>
                </c:pt>
                <c:pt idx="9">
                  <c:v>09/02/2024</c:v>
                </c:pt>
                <c:pt idx="10">
                  <c:v>12/02/2024</c:v>
                </c:pt>
                <c:pt idx="11">
                  <c:v>14/02/2024</c:v>
                </c:pt>
                <c:pt idx="12">
                  <c:v>16/02/2024</c:v>
                </c:pt>
                <c:pt idx="13">
                  <c:v>20/02/2024</c:v>
                </c:pt>
                <c:pt idx="14">
                  <c:v>21/02/2024</c:v>
                </c:pt>
                <c:pt idx="15">
                  <c:v>23/02/2024</c:v>
                </c:pt>
                <c:pt idx="16">
                  <c:v>26/02/2024</c:v>
                </c:pt>
                <c:pt idx="17">
                  <c:v>28/02/2024</c:v>
                </c:pt>
                <c:pt idx="18">
                  <c:v>01/03/2024</c:v>
                </c:pt>
                <c:pt idx="19">
                  <c:v>04/03/2024</c:v>
                </c:pt>
                <c:pt idx="20">
                  <c:v>06/03/2024</c:v>
                </c:pt>
                <c:pt idx="21">
                  <c:v>08/03/2024</c:v>
                </c:pt>
                <c:pt idx="22">
                  <c:v>11/03/2024</c:v>
                </c:pt>
                <c:pt idx="23">
                  <c:v>13/03/2024</c:v>
                </c:pt>
                <c:pt idx="24">
                  <c:v>15/03/2024</c:v>
                </c:pt>
                <c:pt idx="25">
                  <c:v>20/03/2024</c:v>
                </c:pt>
                <c:pt idx="26">
                  <c:v>22/03/2024</c:v>
                </c:pt>
                <c:pt idx="27">
                  <c:v>25/03/2024</c:v>
                </c:pt>
                <c:pt idx="28">
                  <c:v>15/04/2024</c:v>
                </c:pt>
                <c:pt idx="29">
                  <c:v>17/04/2024</c:v>
                </c:pt>
                <c:pt idx="30">
                  <c:v>19/04/2024</c:v>
                </c:pt>
                <c:pt idx="31">
                  <c:v>22/04/2024</c:v>
                </c:pt>
                <c:pt idx="32">
                  <c:v>24/04/2024</c:v>
                </c:pt>
                <c:pt idx="33">
                  <c:v>26/04/2024</c:v>
                </c:pt>
                <c:pt idx="34">
                  <c:v>30/04/2024</c:v>
                </c:pt>
                <c:pt idx="35">
                  <c:v>02/05/2024</c:v>
                </c:pt>
                <c:pt idx="36">
                  <c:v>03/05/2024</c:v>
                </c:pt>
                <c:pt idx="37">
                  <c:v>06/05/2024</c:v>
                </c:pt>
                <c:pt idx="38">
                  <c:v>08/05/2024</c:v>
                </c:pt>
                <c:pt idx="39">
                  <c:v>10/05/2024</c:v>
                </c:pt>
                <c:pt idx="40">
                  <c:v>13/05/2024</c:v>
                </c:pt>
                <c:pt idx="41">
                  <c:v>15/05/2024</c:v>
                </c:pt>
                <c:pt idx="42">
                  <c:v>17/05/2024</c:v>
                </c:pt>
                <c:pt idx="43">
                  <c:v>20/05/2024</c:v>
                </c:pt>
                <c:pt idx="44">
                  <c:v>22/05/2024</c:v>
                </c:pt>
                <c:pt idx="45">
                  <c:v>24/05/2024</c:v>
                </c:pt>
                <c:pt idx="46">
                  <c:v>27/05/2024</c:v>
                </c:pt>
                <c:pt idx="47">
                  <c:v>29/05/2024</c:v>
                </c:pt>
                <c:pt idx="48">
                  <c:v>31/05/2024</c:v>
                </c:pt>
                <c:pt idx="49">
                  <c:v>03/06/2024</c:v>
                </c:pt>
                <c:pt idx="50">
                  <c:v>05/06/2024</c:v>
                </c:pt>
                <c:pt idx="51">
                  <c:v>07/06/2024</c:v>
                </c:pt>
                <c:pt idx="52">
                  <c:v>10/06/2024</c:v>
                </c:pt>
                <c:pt idx="53">
                  <c:v>12/06/2024</c:v>
                </c:pt>
                <c:pt idx="54">
                  <c:v>14/06/2024</c:v>
                </c:pt>
                <c:pt idx="55">
                  <c:v>17/06/2024</c:v>
                </c:pt>
                <c:pt idx="56">
                  <c:v>19/06/2024</c:v>
                </c:pt>
                <c:pt idx="57">
                  <c:v>21/06/2024</c:v>
                </c:pt>
                <c:pt idx="58">
                  <c:v>24/06/2024</c:v>
                </c:pt>
                <c:pt idx="59">
                  <c:v>26/06/2024</c:v>
                </c:pt>
                <c:pt idx="60">
                  <c:v>28/06/2024</c:v>
                </c:pt>
                <c:pt idx="61">
                  <c:v>01/07/2024</c:v>
                </c:pt>
                <c:pt idx="62">
                  <c:v>03/07/2024</c:v>
                </c:pt>
                <c:pt idx="63">
                  <c:v>05/07/2024</c:v>
                </c:pt>
                <c:pt idx="64">
                  <c:v>08/07/2024</c:v>
                </c:pt>
                <c:pt idx="65">
                  <c:v>10/07/2024</c:v>
                </c:pt>
                <c:pt idx="66">
                  <c:v>12/07/2024</c:v>
                </c:pt>
                <c:pt idx="67">
                  <c:v>15/07/2024</c:v>
                </c:pt>
                <c:pt idx="68">
                  <c:v>17/07/2024</c:v>
                </c:pt>
                <c:pt idx="69">
                  <c:v>19/07/2024</c:v>
                </c:pt>
                <c:pt idx="70">
                  <c:v>22/07/2024</c:v>
                </c:pt>
                <c:pt idx="71">
                  <c:v>24/07/2024</c:v>
                </c:pt>
                <c:pt idx="72">
                  <c:v>26/07/2024</c:v>
                </c:pt>
                <c:pt idx="73">
                  <c:v>29/07/2024</c:v>
                </c:pt>
                <c:pt idx="74">
                  <c:v>31/07/2024</c:v>
                </c:pt>
                <c:pt idx="75">
                  <c:v>02/08/2024</c:v>
                </c:pt>
                <c:pt idx="76">
                  <c:v>05/08/2024</c:v>
                </c:pt>
                <c:pt idx="77">
                  <c:v>07/08/2024</c:v>
                </c:pt>
                <c:pt idx="78">
                  <c:v>09/08/2024</c:v>
                </c:pt>
                <c:pt idx="79">
                  <c:v>12/08/2024</c:v>
                </c:pt>
                <c:pt idx="80">
                  <c:v>14/08/2024</c:v>
                </c:pt>
                <c:pt idx="81">
                  <c:v>16/08/2024</c:v>
                </c:pt>
                <c:pt idx="82">
                  <c:v>20/08/2024</c:v>
                </c:pt>
                <c:pt idx="83">
                  <c:v>21/08/2024</c:v>
                </c:pt>
                <c:pt idx="84">
                  <c:v>23/08/2024</c:v>
                </c:pt>
                <c:pt idx="85">
                  <c:v>26/08/2024</c:v>
                </c:pt>
                <c:pt idx="86">
                  <c:v>28/08/2024</c:v>
                </c:pt>
                <c:pt idx="87">
                  <c:v>30/08/2024</c:v>
                </c:pt>
                <c:pt idx="88">
                  <c:v>02/09/2024</c:v>
                </c:pt>
                <c:pt idx="89">
                  <c:v>04/09/2024</c:v>
                </c:pt>
                <c:pt idx="90">
                  <c:v>06/09/2024</c:v>
                </c:pt>
                <c:pt idx="91">
                  <c:v>11/09/2024</c:v>
                </c:pt>
                <c:pt idx="92">
                  <c:v>12/09/2024</c:v>
                </c:pt>
                <c:pt idx="93">
                  <c:v>13/09/2024</c:v>
                </c:pt>
                <c:pt idx="94">
                  <c:v>16/09/2024</c:v>
                </c:pt>
                <c:pt idx="95">
                  <c:v>18/09/2024</c:v>
                </c:pt>
                <c:pt idx="96">
                  <c:v>20/09/2024</c:v>
                </c:pt>
                <c:pt idx="97">
                  <c:v>23/09/2024</c:v>
                </c:pt>
                <c:pt idx="98">
                  <c:v>25/09/2024</c:v>
                </c:pt>
                <c:pt idx="99">
                  <c:v>30/09/2024</c:v>
                </c:pt>
                <c:pt idx="100">
                  <c:v>02/10/2024</c:v>
                </c:pt>
                <c:pt idx="101">
                  <c:v>04/10/2024</c:v>
                </c:pt>
                <c:pt idx="102">
                  <c:v>07/10/2024</c:v>
                </c:pt>
                <c:pt idx="103">
                  <c:v>11/10/2024</c:v>
                </c:pt>
                <c:pt idx="104">
                  <c:v>14/10/2024</c:v>
                </c:pt>
                <c:pt idx="105">
                  <c:v>16/10/2024</c:v>
                </c:pt>
                <c:pt idx="106">
                  <c:v>18/10/2024</c:v>
                </c:pt>
                <c:pt idx="107">
                  <c:v>21/10/2024</c:v>
                </c:pt>
                <c:pt idx="108">
                  <c:v>23/10/2024</c:v>
                </c:pt>
                <c:pt idx="109">
                  <c:v>25/10/2024</c:v>
                </c:pt>
                <c:pt idx="110">
                  <c:v>28/10/2024</c:v>
                </c:pt>
                <c:pt idx="111">
                  <c:v>30/10/2024</c:v>
                </c:pt>
                <c:pt idx="112">
                  <c:v>04/11/2024</c:v>
                </c:pt>
                <c:pt idx="113">
                  <c:v>06/11/2024</c:v>
                </c:pt>
                <c:pt idx="114">
                  <c:v>08/11/2024</c:v>
                </c:pt>
                <c:pt idx="115">
                  <c:v>11/11/2024</c:v>
                </c:pt>
                <c:pt idx="116">
                  <c:v>13/11/2024</c:v>
                </c:pt>
                <c:pt idx="117">
                  <c:v>18/11/2024</c:v>
                </c:pt>
                <c:pt idx="118">
                  <c:v>20/11/2024</c:v>
                </c:pt>
                <c:pt idx="119">
                  <c:v>22/11/2024</c:v>
                </c:pt>
                <c:pt idx="120">
                  <c:v>25/11/2024</c:v>
                </c:pt>
                <c:pt idx="121">
                  <c:v>27/11/2024</c:v>
                </c:pt>
                <c:pt idx="122">
                  <c:v>29/11/2024</c:v>
                </c:pt>
                <c:pt idx="123">
                  <c:v>02/12/2024</c:v>
                </c:pt>
                <c:pt idx="124">
                  <c:v>04/12/2024</c:v>
                </c:pt>
                <c:pt idx="125">
                  <c:v>11/12/2024</c:v>
                </c:pt>
                <c:pt idx="126">
                  <c:v>13/12/2024</c:v>
                </c:pt>
                <c:pt idx="127">
                  <c:v>16/12/2024</c:v>
                </c:pt>
                <c:pt idx="128">
                  <c:v>17/12/2024</c:v>
                </c:pt>
                <c:pt idx="129">
                  <c:v>20/12/2024</c:v>
                </c:pt>
                <c:pt idx="130">
                  <c:v>23/12/2024</c:v>
                </c:pt>
                <c:pt idx="131">
                  <c:v>27/12/2024</c:v>
                </c:pt>
                <c:pt idx="132">
                  <c:v>30/12/2024</c:v>
                </c:pt>
                <c:pt idx="133">
                  <c:v>03/01/2025</c:v>
                </c:pt>
                <c:pt idx="134">
                  <c:v>08/01/2025</c:v>
                </c:pt>
                <c:pt idx="135">
                  <c:v>10/01/2025</c:v>
                </c:pt>
                <c:pt idx="136">
                  <c:v>13/01/2025</c:v>
                </c:pt>
                <c:pt idx="137">
                  <c:v>15/01/2025</c:v>
                </c:pt>
                <c:pt idx="138">
                  <c:v>17/01/2025</c:v>
                </c:pt>
                <c:pt idx="139">
                  <c:v>20/01/2025</c:v>
                </c:pt>
                <c:pt idx="140">
                  <c:v>22/01/2025</c:v>
                </c:pt>
                <c:pt idx="141">
                  <c:v>24/01/2025</c:v>
                </c:pt>
                <c:pt idx="142">
                  <c:v>27/01/2025</c:v>
                </c:pt>
                <c:pt idx="143">
                  <c:v>29/01/2025</c:v>
                </c:pt>
                <c:pt idx="144">
                  <c:v>31/01/2025</c:v>
                </c:pt>
                <c:pt idx="145">
                  <c:v>03/02/2025</c:v>
                </c:pt>
                <c:pt idx="146">
                  <c:v>05/02/2025</c:v>
                </c:pt>
                <c:pt idx="147">
                  <c:v>07/02/2025</c:v>
                </c:pt>
                <c:pt idx="148">
                  <c:v>10/02/2025</c:v>
                </c:pt>
                <c:pt idx="149">
                  <c:v>12/02/2025</c:v>
                </c:pt>
                <c:pt idx="150">
                  <c:v>14/02/2025</c:v>
                </c:pt>
                <c:pt idx="151">
                  <c:v>17/02/2025</c:v>
                </c:pt>
                <c:pt idx="152">
                  <c:v>19/02/2025</c:v>
                </c:pt>
                <c:pt idx="153">
                  <c:v>21/02/2025</c:v>
                </c:pt>
                <c:pt idx="154">
                  <c:v>24/02/2025</c:v>
                </c:pt>
                <c:pt idx="155">
                  <c:v>26/02/2025</c:v>
                </c:pt>
                <c:pt idx="156">
                  <c:v>28/02/2025</c:v>
                </c:pt>
                <c:pt idx="157">
                  <c:v>04/03/2025</c:v>
                </c:pt>
                <c:pt idx="158">
                  <c:v>05/03/2025</c:v>
                </c:pt>
                <c:pt idx="159">
                  <c:v>07/03/2025</c:v>
                </c:pt>
                <c:pt idx="160">
                  <c:v>10/03/2025</c:v>
                </c:pt>
                <c:pt idx="161">
                  <c:v>12/03/2025</c:v>
                </c:pt>
                <c:pt idx="162">
                  <c:v>14/03/2025</c:v>
                </c:pt>
                <c:pt idx="163">
                  <c:v>17/03/2025</c:v>
                </c:pt>
                <c:pt idx="164">
                  <c:v>21/03/2025</c:v>
                </c:pt>
                <c:pt idx="165">
                  <c:v>24/03/2025</c:v>
                </c:pt>
                <c:pt idx="166">
                  <c:v>26/03/2025</c:v>
                </c:pt>
                <c:pt idx="167">
                  <c:v>28/03/2025</c:v>
                </c:pt>
                <c:pt idx="168">
                  <c:v>31/03/2025</c:v>
                </c:pt>
                <c:pt idx="169">
                  <c:v>02/04/2025</c:v>
                </c:pt>
                <c:pt idx="170">
                  <c:v>04/04/2025</c:v>
                </c:pt>
                <c:pt idx="171">
                  <c:v>07/04/2025</c:v>
                </c:pt>
                <c:pt idx="172">
                  <c:v>09/04/2025</c:v>
                </c:pt>
                <c:pt idx="173">
                  <c:v>11/04/2025</c:v>
                </c:pt>
                <c:pt idx="174">
                  <c:v>14/04/2025</c:v>
                </c:pt>
                <c:pt idx="175">
                  <c:v>16/04/2025</c:v>
                </c:pt>
                <c:pt idx="176">
                  <c:v>21/04/2025</c:v>
                </c:pt>
                <c:pt idx="177">
                  <c:v>23/04/2025</c:v>
                </c:pt>
                <c:pt idx="178">
                  <c:v>25/04/2025</c:v>
                </c:pt>
                <c:pt idx="179">
                  <c:v>28/04/2025</c:v>
                </c:pt>
                <c:pt idx="180">
                  <c:v>30/04/2025</c:v>
                </c:pt>
                <c:pt idx="181">
                  <c:v>02/05/2025</c:v>
                </c:pt>
                <c:pt idx="182">
                  <c:v>05/05/2025</c:v>
                </c:pt>
                <c:pt idx="183">
                  <c:v>07/05/2025</c:v>
                </c:pt>
                <c:pt idx="184">
                  <c:v>09/05/2025</c:v>
                </c:pt>
                <c:pt idx="185">
                  <c:v>12/05/2025</c:v>
                </c:pt>
                <c:pt idx="186">
                  <c:v>14/05/2025</c:v>
                </c:pt>
                <c:pt idx="187">
                  <c:v>16/05/2025</c:v>
                </c:pt>
                <c:pt idx="188">
                  <c:v>19/05/2025</c:v>
                </c:pt>
                <c:pt idx="189">
                  <c:v>21/05/2025</c:v>
                </c:pt>
                <c:pt idx="190">
                  <c:v>23/05/2025</c:v>
                </c:pt>
                <c:pt idx="191">
                  <c:v>26/05/2025</c:v>
                </c:pt>
                <c:pt idx="192">
                  <c:v>28/05/2025</c:v>
                </c:pt>
                <c:pt idx="193">
                  <c:v>30/05/2025</c:v>
                </c:pt>
                <c:pt idx="194">
                  <c:v>02/06/2025</c:v>
                </c:pt>
                <c:pt idx="195">
                  <c:v>04/06/2025</c:v>
                </c:pt>
                <c:pt idx="196">
                  <c:v>06/06/2025</c:v>
                </c:pt>
                <c:pt idx="197">
                  <c:v>11/06/2025</c:v>
                </c:pt>
                <c:pt idx="198">
                  <c:v>13/06/2025</c:v>
                </c:pt>
                <c:pt idx="199">
                  <c:v>16/06/2025</c:v>
                </c:pt>
                <c:pt idx="200">
                  <c:v>18/06/2025</c:v>
                </c:pt>
                <c:pt idx="201">
                  <c:v>20/06/2025</c:v>
                </c:pt>
                <c:pt idx="202">
                  <c:v>23/06/2025</c:v>
                </c:pt>
                <c:pt idx="203">
                  <c:v>25/06/2025</c:v>
                </c:pt>
                <c:pt idx="204">
                  <c:v>27/06/2025</c:v>
                </c:pt>
                <c:pt idx="205">
                  <c:v>30/06/2025</c:v>
                </c:pt>
                <c:pt idx="206">
                  <c:v>02/07/2025</c:v>
                </c:pt>
                <c:pt idx="207">
                  <c:v>04/07/2025</c:v>
                </c:pt>
                <c:pt idx="208">
                  <c:v>07/07/2025</c:v>
                </c:pt>
                <c:pt idx="209">
                  <c:v>09/07/2025</c:v>
                </c:pt>
                <c:pt idx="210">
                  <c:v>11/07/2025</c:v>
                </c:pt>
                <c:pt idx="211">
                  <c:v>14/07/2025</c:v>
                </c:pt>
                <c:pt idx="212">
                  <c:v>16/07/2025</c:v>
                </c:pt>
                <c:pt idx="213">
                  <c:v>18/07/2025</c:v>
                </c:pt>
                <c:pt idx="214">
                  <c:v>21/07/2025</c:v>
                </c:pt>
                <c:pt idx="215">
                  <c:v>23/07/2025</c:v>
                </c:pt>
                <c:pt idx="216">
                  <c:v>25/07/2025</c:v>
                </c:pt>
                <c:pt idx="217">
                  <c:v>28/07/2025</c:v>
                </c:pt>
                <c:pt idx="218">
                  <c:v>30/07/2025</c:v>
                </c:pt>
                <c:pt idx="219">
                  <c:v>01/08/2025</c:v>
                </c:pt>
                <c:pt idx="220">
                  <c:v>04/08/2025</c:v>
                </c:pt>
                <c:pt idx="221">
                  <c:v>06/08/2025</c:v>
                </c:pt>
                <c:pt idx="222">
                  <c:v>08/08/2025</c:v>
                </c:pt>
                <c:pt idx="223">
                  <c:v>11/08/2025</c:v>
                </c:pt>
                <c:pt idx="224">
                  <c:v>13/08/2025</c:v>
                </c:pt>
                <c:pt idx="225">
                  <c:v>18/08/2025</c:v>
                </c:pt>
                <c:pt idx="226">
                  <c:v>20/08/2025</c:v>
                </c:pt>
                <c:pt idx="227">
                  <c:v>22/08/2025</c:v>
                </c:pt>
                <c:pt idx="228">
                  <c:v>25/08/2025</c:v>
                </c:pt>
                <c:pt idx="229">
                  <c:v>27/08/2025</c:v>
                </c:pt>
                <c:pt idx="230">
                  <c:v>29/08/2025</c:v>
                </c:pt>
                <c:pt idx="231">
                  <c:v>01/09/2025</c:v>
                </c:pt>
                <c:pt idx="232">
                  <c:v>03/09/2025</c:v>
                </c:pt>
                <c:pt idx="233">
                  <c:v>05/09/2025</c:v>
                </c:pt>
                <c:pt idx="234">
                  <c:v>10/09/2025</c:v>
                </c:pt>
                <c:pt idx="235">
                  <c:v>12/09/2025</c:v>
                </c:pt>
                <c:pt idx="236">
                  <c:v>17/09/2025</c:v>
                </c:pt>
                <c:pt idx="237">
                  <c:v>19/09/2025</c:v>
                </c:pt>
                <c:pt idx="238">
                  <c:v>22/09/2025</c:v>
                </c:pt>
                <c:pt idx="239">
                  <c:v>24/09/2025</c:v>
                </c:pt>
                <c:pt idx="240">
                  <c:v>26/09/2025</c:v>
                </c:pt>
                <c:pt idx="241">
                  <c:v>29/09/2025</c:v>
                </c:pt>
                <c:pt idx="242">
                  <c:v>01/10/2025</c:v>
                </c:pt>
                <c:pt idx="243">
                  <c:v>03/10/2025</c:v>
                </c:pt>
                <c:pt idx="244">
                  <c:v>06/10/2025</c:v>
                </c:pt>
                <c:pt idx="245">
                  <c:v>08/10/2025</c:v>
                </c:pt>
                <c:pt idx="246">
                  <c:v>13/10/2025</c:v>
                </c:pt>
                <c:pt idx="247">
                  <c:v>15/10/2025</c:v>
                </c:pt>
                <c:pt idx="248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NitratosDiario!$N$150:$N$700</c15:sqref>
                  </c15:fullRef>
                </c:ext>
              </c:extLst>
              <c:f>NitratosDiario!$N$448:$N$700</c:f>
              <c:numCache>
                <c:formatCode>0.00</c:formatCode>
                <c:ptCount val="249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25.99776</c:v>
                </c:pt>
                <c:pt idx="29">
                  <c:v>0</c:v>
                </c:pt>
                <c:pt idx="30">
                  <c:v>84.955392000000003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B7C-8C54-6A2A6A62A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832"/>
        <c:axId val="794560520"/>
      </c:lineChart>
      <c:catAx>
        <c:axId val="7945648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520"/>
        <c:crosses val="autoZero"/>
        <c:auto val="0"/>
        <c:lblAlgn val="ctr"/>
        <c:lblOffset val="100"/>
        <c:noMultiLvlLbl val="0"/>
      </c:catAx>
      <c:valAx>
        <c:axId val="794560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kgNO3/d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64832"/>
        <c:crossesAt val="42746"/>
        <c:crossBetween val="between"/>
      </c:valAx>
    </c:plotArea>
    <c:legend>
      <c:legendPos val="r"/>
      <c:layout>
        <c:manualLayout>
          <c:xMode val="edge"/>
          <c:yMode val="edge"/>
          <c:x val="0.57750874375093741"/>
          <c:y val="2.8695881099968885E-3"/>
          <c:w val="0.4224912507996173"/>
          <c:h val="0.15989971452243967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Control</a:t>
            </a:r>
            <a:r>
              <a:rPr lang="es-ES" baseline="0"/>
              <a:t>  de fosfatos</a:t>
            </a:r>
            <a:endParaRPr lang="es-E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22599944032522E-2"/>
          <c:y val="0.2089192917376563"/>
          <c:w val="0.84318288523955531"/>
          <c:h val="0.66730944187444574"/>
        </c:manualLayout>
      </c:layout>
      <c:lineChart>
        <c:grouping val="standard"/>
        <c:varyColors val="0"/>
        <c:ser>
          <c:idx val="0"/>
          <c:order val="0"/>
          <c:tx>
            <c:strRef>
              <c:f>Fosfatos!$C$7</c:f>
              <c:strCache>
                <c:ptCount val="1"/>
                <c:pt idx="0">
                  <c:v>Drenaje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Fosfatos!$C$60:$C$600</c15:sqref>
                  </c15:fullRef>
                </c:ext>
              </c:extLst>
              <c:f>(Fosfatos!$C$257:$C$259,Fosfatos!$C$362:$C$600)</c:f>
              <c:numCache>
                <c:formatCode>0.00</c:formatCode>
                <c:ptCount val="2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922-A27D-BDFB0AF5DFAA}"/>
            </c:ext>
          </c:extLst>
        </c:ser>
        <c:ser>
          <c:idx val="1"/>
          <c:order val="1"/>
          <c:tx>
            <c:strRef>
              <c:f>Fosfatos!$D$7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Fosfatos!$D$60:$D$600</c15:sqref>
                  </c15:fullRef>
                </c:ext>
              </c:extLst>
              <c:f>(Fosfatos!$D$257:$D$259,Fosfatos!$D$362:$D$600)</c:f>
              <c:numCache>
                <c:formatCode>0.000</c:formatCode>
                <c:ptCount val="233"/>
                <c:pt idx="0">
                  <c:v>0.32600000000000001</c:v>
                </c:pt>
                <c:pt idx="1">
                  <c:v>0.29499999999999998</c:v>
                </c:pt>
                <c:pt idx="2">
                  <c:v>0.34899999999999998</c:v>
                </c:pt>
                <c:pt idx="3">
                  <c:v>0.152</c:v>
                </c:pt>
                <c:pt idx="4">
                  <c:v>0.42199999999999999</c:v>
                </c:pt>
                <c:pt idx="5">
                  <c:v>0.38300000000000001</c:v>
                </c:pt>
                <c:pt idx="6">
                  <c:v>0.59699999999999998</c:v>
                </c:pt>
                <c:pt idx="7">
                  <c:v>0.64</c:v>
                </c:pt>
                <c:pt idx="8">
                  <c:v>0.32200000000000001</c:v>
                </c:pt>
                <c:pt idx="9">
                  <c:v>0.38400000000000001</c:v>
                </c:pt>
                <c:pt idx="10">
                  <c:v>0.38100000000000001</c:v>
                </c:pt>
                <c:pt idx="11">
                  <c:v>0.48</c:v>
                </c:pt>
                <c:pt idx="12">
                  <c:v>0.37</c:v>
                </c:pt>
                <c:pt idx="13">
                  <c:v>0.83</c:v>
                </c:pt>
                <c:pt idx="14" formatCode="0.00">
                  <c:v>0.71</c:v>
                </c:pt>
                <c:pt idx="15" formatCode="0.00">
                  <c:v>0.8</c:v>
                </c:pt>
                <c:pt idx="16" formatCode="0.00">
                  <c:v>0.67</c:v>
                </c:pt>
                <c:pt idx="17" formatCode="0.00">
                  <c:v>1.2</c:v>
                </c:pt>
                <c:pt idx="18" formatCode="0.00">
                  <c:v>1.3</c:v>
                </c:pt>
                <c:pt idx="19" formatCode="0.00">
                  <c:v>0.46</c:v>
                </c:pt>
                <c:pt idx="20" formatCode="0.00">
                  <c:v>0.57999999999999996</c:v>
                </c:pt>
                <c:pt idx="21" formatCode="0.00">
                  <c:v>0.71</c:v>
                </c:pt>
                <c:pt idx="22" formatCode="0.00">
                  <c:v>0.8</c:v>
                </c:pt>
                <c:pt idx="23" formatCode="0.00">
                  <c:v>1</c:v>
                </c:pt>
                <c:pt idx="24" formatCode="0.00">
                  <c:v>0.8</c:v>
                </c:pt>
                <c:pt idx="25" formatCode="0.00">
                  <c:v>0.86</c:v>
                </c:pt>
                <c:pt idx="26" formatCode="0.00">
                  <c:v>0.89</c:v>
                </c:pt>
                <c:pt idx="27" formatCode="0.00">
                  <c:v>0.67</c:v>
                </c:pt>
                <c:pt idx="28" formatCode="0.00">
                  <c:v>0.74</c:v>
                </c:pt>
                <c:pt idx="29" formatCode="0.00">
                  <c:v>0.64</c:v>
                </c:pt>
                <c:pt idx="30" formatCode="0.00">
                  <c:v>0.52</c:v>
                </c:pt>
                <c:pt idx="31" formatCode="0.00">
                  <c:v>0.86</c:v>
                </c:pt>
                <c:pt idx="32" formatCode="0.00">
                  <c:v>0.98</c:v>
                </c:pt>
                <c:pt idx="33" formatCode="0.00">
                  <c:v>0.61</c:v>
                </c:pt>
                <c:pt idx="34" formatCode="0.00">
                  <c:v>0.64</c:v>
                </c:pt>
                <c:pt idx="35" formatCode="0.00">
                  <c:v>0.21</c:v>
                </c:pt>
                <c:pt idx="36" formatCode="0.00">
                  <c:v>0.64</c:v>
                </c:pt>
                <c:pt idx="37" formatCode="0.00">
                  <c:v>0.92</c:v>
                </c:pt>
                <c:pt idx="38" formatCode="0.00">
                  <c:v>0.61</c:v>
                </c:pt>
                <c:pt idx="39" formatCode="0.00">
                  <c:v>0.61</c:v>
                </c:pt>
                <c:pt idx="40" formatCode="0.00">
                  <c:v>0.49</c:v>
                </c:pt>
                <c:pt idx="41" formatCode="0.00">
                  <c:v>0.92</c:v>
                </c:pt>
                <c:pt idx="42" formatCode="0.00">
                  <c:v>0.37</c:v>
                </c:pt>
                <c:pt idx="43" formatCode="0.00">
                  <c:v>0.43</c:v>
                </c:pt>
                <c:pt idx="44" formatCode="0.00">
                  <c:v>0.49</c:v>
                </c:pt>
                <c:pt idx="45" formatCode="0.00">
                  <c:v>0.64</c:v>
                </c:pt>
                <c:pt idx="46" formatCode="0.00">
                  <c:v>0.71</c:v>
                </c:pt>
                <c:pt idx="47" formatCode="0.00">
                  <c:v>0.46</c:v>
                </c:pt>
                <c:pt idx="48" formatCode="0.00">
                  <c:v>0.64</c:v>
                </c:pt>
                <c:pt idx="49" formatCode="0.00">
                  <c:v>0.37</c:v>
                </c:pt>
                <c:pt idx="50" formatCode="0.00">
                  <c:v>0.37</c:v>
                </c:pt>
                <c:pt idx="51" formatCode="0.00">
                  <c:v>0.71</c:v>
                </c:pt>
                <c:pt idx="52" formatCode="0.00">
                  <c:v>0.57999999999999996</c:v>
                </c:pt>
                <c:pt idx="53" formatCode="0.00">
                  <c:v>0.64</c:v>
                </c:pt>
                <c:pt idx="54" formatCode="0.00">
                  <c:v>0.57999999999999996</c:v>
                </c:pt>
                <c:pt idx="55" formatCode="0.00">
                  <c:v>0.64</c:v>
                </c:pt>
                <c:pt idx="56" formatCode="0.00">
                  <c:v>0.74</c:v>
                </c:pt>
                <c:pt idx="57" formatCode="0.00">
                  <c:v>0.57999999999999996</c:v>
                </c:pt>
                <c:pt idx="58" formatCode="0.00">
                  <c:v>0.55000000000000004</c:v>
                </c:pt>
                <c:pt idx="59" formatCode="0.00">
                  <c:v>0.71</c:v>
                </c:pt>
                <c:pt idx="60" formatCode="0.00">
                  <c:v>0.52</c:v>
                </c:pt>
                <c:pt idx="61" formatCode="0.00">
                  <c:v>1.1000000000000001</c:v>
                </c:pt>
                <c:pt idx="62" formatCode="0.00">
                  <c:v>0.31</c:v>
                </c:pt>
                <c:pt idx="63" formatCode="0.00">
                  <c:v>0.34</c:v>
                </c:pt>
                <c:pt idx="64" formatCode="0.00">
                  <c:v>0.43</c:v>
                </c:pt>
                <c:pt idx="65" formatCode="0.00">
                  <c:v>0.55000000000000004</c:v>
                </c:pt>
                <c:pt idx="66" formatCode="0.00">
                  <c:v>0.46</c:v>
                </c:pt>
                <c:pt idx="67" formatCode="0.00">
                  <c:v>0.55000000000000004</c:v>
                </c:pt>
                <c:pt idx="68" formatCode="0.00">
                  <c:v>0.67</c:v>
                </c:pt>
                <c:pt idx="69" formatCode="0.00">
                  <c:v>0.61</c:v>
                </c:pt>
                <c:pt idx="70" formatCode="0.00">
                  <c:v>0.71</c:v>
                </c:pt>
                <c:pt idx="71" formatCode="0.00">
                  <c:v>0.77</c:v>
                </c:pt>
                <c:pt idx="72" formatCode="0.00">
                  <c:v>0.8</c:v>
                </c:pt>
                <c:pt idx="73" formatCode="0.00">
                  <c:v>0.4</c:v>
                </c:pt>
                <c:pt idx="74" formatCode="0.00">
                  <c:v>0.4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0.46</c:v>
                </c:pt>
                <c:pt idx="79" formatCode="0.00">
                  <c:v>0.4</c:v>
                </c:pt>
                <c:pt idx="80" formatCode="0.00">
                  <c:v>0.43</c:v>
                </c:pt>
                <c:pt idx="81" formatCode="0.00">
                  <c:v>0.34</c:v>
                </c:pt>
                <c:pt idx="82" formatCode="0.00">
                  <c:v>0.46</c:v>
                </c:pt>
                <c:pt idx="83" formatCode="0.00">
                  <c:v>0.37</c:v>
                </c:pt>
                <c:pt idx="84" formatCode="0.00">
                  <c:v>0.34</c:v>
                </c:pt>
                <c:pt idx="85" formatCode="0.00">
                  <c:v>0.37</c:v>
                </c:pt>
                <c:pt idx="86" formatCode="0.00">
                  <c:v>0.46</c:v>
                </c:pt>
                <c:pt idx="87" formatCode="0.00">
                  <c:v>0.28000000000000003</c:v>
                </c:pt>
                <c:pt idx="88" formatCode="0.00">
                  <c:v>0.31</c:v>
                </c:pt>
                <c:pt idx="89" formatCode="0.00">
                  <c:v>0.46</c:v>
                </c:pt>
                <c:pt idx="90" formatCode="0.00">
                  <c:v>0.37</c:v>
                </c:pt>
                <c:pt idx="91" formatCode="0.00">
                  <c:v>0.52</c:v>
                </c:pt>
                <c:pt idx="92" formatCode="0.00">
                  <c:v>0.37</c:v>
                </c:pt>
                <c:pt idx="93" formatCode="0.00">
                  <c:v>0.37</c:v>
                </c:pt>
                <c:pt idx="94" formatCode="0.00">
                  <c:v>0.46</c:v>
                </c:pt>
                <c:pt idx="95" formatCode="0.00">
                  <c:v>1.9</c:v>
                </c:pt>
                <c:pt idx="96" formatCode="0.00">
                  <c:v>0</c:v>
                </c:pt>
                <c:pt idx="97" formatCode="0.00">
                  <c:v>0.64</c:v>
                </c:pt>
                <c:pt idx="98" formatCode="0.00">
                  <c:v>0.61</c:v>
                </c:pt>
                <c:pt idx="99" formatCode="0.00">
                  <c:v>0.8</c:v>
                </c:pt>
                <c:pt idx="100" formatCode="0.00">
                  <c:v>0</c:v>
                </c:pt>
                <c:pt idx="101" formatCode="0.00">
                  <c:v>0.74</c:v>
                </c:pt>
                <c:pt idx="102" formatCode="0.00">
                  <c:v>0.52</c:v>
                </c:pt>
                <c:pt idx="103" formatCode="0.00">
                  <c:v>0.67</c:v>
                </c:pt>
                <c:pt idx="104" formatCode="0.00">
                  <c:v>0.67</c:v>
                </c:pt>
                <c:pt idx="105" formatCode="0.00">
                  <c:v>0.67</c:v>
                </c:pt>
                <c:pt idx="106" formatCode="0.00">
                  <c:v>0.83</c:v>
                </c:pt>
                <c:pt idx="107" formatCode="0.00">
                  <c:v>0.4</c:v>
                </c:pt>
                <c:pt idx="108" formatCode="0.00">
                  <c:v>0.77</c:v>
                </c:pt>
                <c:pt idx="109" formatCode="0.00">
                  <c:v>0.4</c:v>
                </c:pt>
                <c:pt idx="110" formatCode="0.00">
                  <c:v>0.34</c:v>
                </c:pt>
                <c:pt idx="111" formatCode="0.00">
                  <c:v>0.28000000000000003</c:v>
                </c:pt>
                <c:pt idx="112" formatCode="0.00">
                  <c:v>0.43</c:v>
                </c:pt>
                <c:pt idx="113" formatCode="0.00">
                  <c:v>0.52</c:v>
                </c:pt>
                <c:pt idx="114" formatCode="0.00">
                  <c:v>0.52</c:v>
                </c:pt>
                <c:pt idx="115" formatCode="0.00">
                  <c:v>0.28000000000000003</c:v>
                </c:pt>
                <c:pt idx="116" formatCode="0.00">
                  <c:v>0.34</c:v>
                </c:pt>
                <c:pt idx="117" formatCode="0.00">
                  <c:v>0.43</c:v>
                </c:pt>
                <c:pt idx="118" formatCode="0.00">
                  <c:v>0.71</c:v>
                </c:pt>
                <c:pt idx="119" formatCode="0.00">
                  <c:v>0.49</c:v>
                </c:pt>
                <c:pt idx="120" formatCode="0.00">
                  <c:v>0.4</c:v>
                </c:pt>
                <c:pt idx="121" formatCode="0.00">
                  <c:v>0.57999999999999996</c:v>
                </c:pt>
                <c:pt idx="122" formatCode="0.00">
                  <c:v>0.8</c:v>
                </c:pt>
                <c:pt idx="123" formatCode="0.00">
                  <c:v>0.71</c:v>
                </c:pt>
                <c:pt idx="124" formatCode="0.00">
                  <c:v>0.71</c:v>
                </c:pt>
                <c:pt idx="125" formatCode="0.00">
                  <c:v>0.64</c:v>
                </c:pt>
                <c:pt idx="126" formatCode="0.00">
                  <c:v>0.4</c:v>
                </c:pt>
                <c:pt idx="127" formatCode="0.00">
                  <c:v>0.4</c:v>
                </c:pt>
                <c:pt idx="128" formatCode="0.00">
                  <c:v>0.21</c:v>
                </c:pt>
                <c:pt idx="129" formatCode="0.00">
                  <c:v>0.34</c:v>
                </c:pt>
                <c:pt idx="130" formatCode="0.00">
                  <c:v>0.37</c:v>
                </c:pt>
                <c:pt idx="131" formatCode="0.00">
                  <c:v>0.31</c:v>
                </c:pt>
                <c:pt idx="132" formatCode="0.00">
                  <c:v>0.28000000000000003</c:v>
                </c:pt>
                <c:pt idx="133" formatCode="0.00">
                  <c:v>0.31</c:v>
                </c:pt>
                <c:pt idx="134" formatCode="0.00">
                  <c:v>0.34</c:v>
                </c:pt>
                <c:pt idx="135" formatCode="0.00">
                  <c:v>0.46</c:v>
                </c:pt>
                <c:pt idx="136" formatCode="0.00">
                  <c:v>0.37</c:v>
                </c:pt>
                <c:pt idx="137" formatCode="0.00">
                  <c:v>0.52</c:v>
                </c:pt>
                <c:pt idx="138" formatCode="0.00">
                  <c:v>0.57999999999999996</c:v>
                </c:pt>
                <c:pt idx="139" formatCode="0.00">
                  <c:v>0.61</c:v>
                </c:pt>
                <c:pt idx="140" formatCode="0.00">
                  <c:v>0.64</c:v>
                </c:pt>
                <c:pt idx="141" formatCode="0.00">
                  <c:v>0.71</c:v>
                </c:pt>
                <c:pt idx="142" formatCode="0.00">
                  <c:v>0.46</c:v>
                </c:pt>
                <c:pt idx="143" formatCode="0.00">
                  <c:v>1.1000000000000001</c:v>
                </c:pt>
                <c:pt idx="144" formatCode="0.00">
                  <c:v>0.47</c:v>
                </c:pt>
                <c:pt idx="145" formatCode="0.00">
                  <c:v>0.57999999999999996</c:v>
                </c:pt>
                <c:pt idx="146" formatCode="0.00">
                  <c:v>0.95</c:v>
                </c:pt>
                <c:pt idx="147" formatCode="0.00">
                  <c:v>0.61</c:v>
                </c:pt>
                <c:pt idx="148" formatCode="0.00">
                  <c:v>0.8</c:v>
                </c:pt>
                <c:pt idx="149" formatCode="0.00">
                  <c:v>0.67</c:v>
                </c:pt>
                <c:pt idx="150" formatCode="0.00">
                  <c:v>0.49</c:v>
                </c:pt>
                <c:pt idx="151" formatCode="0.00">
                  <c:v>0.64</c:v>
                </c:pt>
                <c:pt idx="152" formatCode="0.00">
                  <c:v>0.34</c:v>
                </c:pt>
                <c:pt idx="153" formatCode="0.00">
                  <c:v>0.21</c:v>
                </c:pt>
                <c:pt idx="154" formatCode="0.00">
                  <c:v>0.34</c:v>
                </c:pt>
                <c:pt idx="155" formatCode="0.00">
                  <c:v>0.34</c:v>
                </c:pt>
                <c:pt idx="156" formatCode="0.00">
                  <c:v>0.31</c:v>
                </c:pt>
                <c:pt idx="157" formatCode="0.00">
                  <c:v>0.61</c:v>
                </c:pt>
                <c:pt idx="158" formatCode="0.00">
                  <c:v>0.74</c:v>
                </c:pt>
                <c:pt idx="159" formatCode="0.00">
                  <c:v>0.61</c:v>
                </c:pt>
                <c:pt idx="160" formatCode="0.00">
                  <c:v>0.52</c:v>
                </c:pt>
                <c:pt idx="161" formatCode="0.00">
                  <c:v>0.64</c:v>
                </c:pt>
                <c:pt idx="162" formatCode="0.00">
                  <c:v>0.43</c:v>
                </c:pt>
                <c:pt idx="163" formatCode="0.00">
                  <c:v>0.67</c:v>
                </c:pt>
                <c:pt idx="164" formatCode="0.00">
                  <c:v>0.67</c:v>
                </c:pt>
                <c:pt idx="165" formatCode="0.00">
                  <c:v>0.77</c:v>
                </c:pt>
                <c:pt idx="166" formatCode="0.00">
                  <c:v>0.95</c:v>
                </c:pt>
                <c:pt idx="167" formatCode="0.00">
                  <c:v>0.67</c:v>
                </c:pt>
                <c:pt idx="168" formatCode="0.00">
                  <c:v>0.55000000000000004</c:v>
                </c:pt>
                <c:pt idx="169" formatCode="0.00">
                  <c:v>0.77</c:v>
                </c:pt>
                <c:pt idx="170" formatCode="0.00">
                  <c:v>0.86</c:v>
                </c:pt>
                <c:pt idx="171" formatCode="0.00">
                  <c:v>0.89</c:v>
                </c:pt>
                <c:pt idx="172" formatCode="0.00">
                  <c:v>0.8</c:v>
                </c:pt>
                <c:pt idx="173" formatCode="0.00">
                  <c:v>0.61</c:v>
                </c:pt>
                <c:pt idx="174" formatCode="0.00">
                  <c:v>0.77</c:v>
                </c:pt>
                <c:pt idx="175" formatCode="0.00">
                  <c:v>0.8</c:v>
                </c:pt>
                <c:pt idx="176" formatCode="0.00">
                  <c:v>0.77</c:v>
                </c:pt>
                <c:pt idx="177" formatCode="0.00">
                  <c:v>0.77</c:v>
                </c:pt>
                <c:pt idx="178" formatCode="0.00">
                  <c:v>0.52</c:v>
                </c:pt>
                <c:pt idx="179" formatCode="0.00">
                  <c:v>0.83</c:v>
                </c:pt>
                <c:pt idx="180" formatCode="0.00">
                  <c:v>0.86</c:v>
                </c:pt>
                <c:pt idx="181" formatCode="0.00">
                  <c:v>0.61</c:v>
                </c:pt>
                <c:pt idx="182" formatCode="0.00">
                  <c:v>0.55000000000000004</c:v>
                </c:pt>
                <c:pt idx="183" formatCode="0.00">
                  <c:v>0.92</c:v>
                </c:pt>
                <c:pt idx="184" formatCode="0.00">
                  <c:v>0.67</c:v>
                </c:pt>
                <c:pt idx="185" formatCode="0.00">
                  <c:v>0.52</c:v>
                </c:pt>
                <c:pt idx="186" formatCode="0.00">
                  <c:v>0.64</c:v>
                </c:pt>
                <c:pt idx="187" formatCode="0.00">
                  <c:v>0.55000000000000004</c:v>
                </c:pt>
                <c:pt idx="188" formatCode="0.00">
                  <c:v>0.61</c:v>
                </c:pt>
                <c:pt idx="189" formatCode="0.00">
                  <c:v>0.55000000000000004</c:v>
                </c:pt>
                <c:pt idx="190" formatCode="0.00">
                  <c:v>0.55000000000000004</c:v>
                </c:pt>
                <c:pt idx="191" formatCode="0.00">
                  <c:v>0.57999999999999996</c:v>
                </c:pt>
                <c:pt idx="192" formatCode="0.00">
                  <c:v>0.67</c:v>
                </c:pt>
                <c:pt idx="193" formatCode="0.00">
                  <c:v>0.74</c:v>
                </c:pt>
                <c:pt idx="194" formatCode="0.00">
                  <c:v>0.77</c:v>
                </c:pt>
                <c:pt idx="195" formatCode="0.00">
                  <c:v>0.86</c:v>
                </c:pt>
                <c:pt idx="196" formatCode="0.00">
                  <c:v>0.71</c:v>
                </c:pt>
                <c:pt idx="197" formatCode="0.00">
                  <c:v>0.89</c:v>
                </c:pt>
                <c:pt idx="198" formatCode="0.00">
                  <c:v>0.71</c:v>
                </c:pt>
                <c:pt idx="199" formatCode="0.00">
                  <c:v>0.43</c:v>
                </c:pt>
                <c:pt idx="200" formatCode="0.00">
                  <c:v>0.8</c:v>
                </c:pt>
                <c:pt idx="201" formatCode="0.00">
                  <c:v>0.74</c:v>
                </c:pt>
                <c:pt idx="202" formatCode="0.00">
                  <c:v>0.61</c:v>
                </c:pt>
                <c:pt idx="203" formatCode="0.00">
                  <c:v>0.43</c:v>
                </c:pt>
                <c:pt idx="204" formatCode="0.00">
                  <c:v>0.71</c:v>
                </c:pt>
                <c:pt idx="205" formatCode="0.00">
                  <c:v>0.49</c:v>
                </c:pt>
                <c:pt idx="206" formatCode="0.00">
                  <c:v>0.57999999999999996</c:v>
                </c:pt>
                <c:pt idx="207" formatCode="0.00">
                  <c:v>0.49</c:v>
                </c:pt>
                <c:pt idx="208" formatCode="0.00">
                  <c:v>0.43</c:v>
                </c:pt>
                <c:pt idx="209" formatCode="0.00">
                  <c:v>0.37</c:v>
                </c:pt>
                <c:pt idx="210" formatCode="0.00">
                  <c:v>0.71</c:v>
                </c:pt>
                <c:pt idx="211" formatCode="0.00">
                  <c:v>0.74</c:v>
                </c:pt>
                <c:pt idx="212" formatCode="0.00">
                  <c:v>0.77</c:v>
                </c:pt>
                <c:pt idx="213" formatCode="0.00">
                  <c:v>0.8</c:v>
                </c:pt>
                <c:pt idx="214" formatCode="0.00">
                  <c:v>0.43</c:v>
                </c:pt>
                <c:pt idx="215" formatCode="0.00">
                  <c:v>0.25</c:v>
                </c:pt>
                <c:pt idx="216" formatCode="0.00">
                  <c:v>0.71</c:v>
                </c:pt>
                <c:pt idx="217" formatCode="0.00">
                  <c:v>0.55000000000000004</c:v>
                </c:pt>
                <c:pt idx="218" formatCode="0.00">
                  <c:v>0.61</c:v>
                </c:pt>
                <c:pt idx="219" formatCode="0.00">
                  <c:v>0.71</c:v>
                </c:pt>
                <c:pt idx="220" formatCode="0.00">
                  <c:v>0.46</c:v>
                </c:pt>
                <c:pt idx="221" formatCode="0.00">
                  <c:v>0.57999999999999996</c:v>
                </c:pt>
                <c:pt idx="222" formatCode="0.00">
                  <c:v>0.74</c:v>
                </c:pt>
                <c:pt idx="223" formatCode="0.00">
                  <c:v>0</c:v>
                </c:pt>
                <c:pt idx="224" formatCode="0.00">
                  <c:v>0.37</c:v>
                </c:pt>
                <c:pt idx="225" formatCode="0.00">
                  <c:v>1.2</c:v>
                </c:pt>
                <c:pt idx="226" formatCode="0.00">
                  <c:v>0.92</c:v>
                </c:pt>
                <c:pt idx="227" formatCode="0.00">
                  <c:v>0.74</c:v>
                </c:pt>
                <c:pt idx="228" formatCode="0.00">
                  <c:v>0</c:v>
                </c:pt>
                <c:pt idx="229" formatCode="0.00">
                  <c:v>0.71</c:v>
                </c:pt>
                <c:pt idx="230" formatCode="0.0">
                  <c:v>1.8</c:v>
                </c:pt>
                <c:pt idx="231" formatCode="0.00">
                  <c:v>0.71</c:v>
                </c:pt>
                <c:pt idx="232" formatCode="0.00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922-A27D-BDFB0AF5DFAA}"/>
            </c:ext>
          </c:extLst>
        </c:ser>
        <c:ser>
          <c:idx val="2"/>
          <c:order val="2"/>
          <c:tx>
            <c:strRef>
              <c:f>Fosfatos!$I$7</c:f>
              <c:strCache>
                <c:ptCount val="1"/>
                <c:pt idx="0">
                  <c:v>Tuberías salmuera bajo N-332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Fosfatos!$I$60:$I$600</c15:sqref>
                  </c15:fullRef>
                </c:ext>
              </c:extLst>
              <c:f>(Fosfatos!$I$257:$I$259,Fosfatos!$I$362:$I$600)</c:f>
              <c:numCache>
                <c:formatCode>0.00</c:formatCode>
                <c:ptCount val="2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922-A27D-BDFB0AF5DFAA}"/>
            </c:ext>
          </c:extLst>
        </c:ser>
        <c:ser>
          <c:idx val="3"/>
          <c:order val="3"/>
          <c:tx>
            <c:strRef>
              <c:f>Fosfatos!$J$7</c:f>
              <c:strCache>
                <c:ptCount val="1"/>
                <c:pt idx="0">
                  <c:v>Canal D-7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Fosfatos!$J$60:$J$600</c15:sqref>
                  </c15:fullRef>
                </c:ext>
              </c:extLst>
              <c:f>(Fosfatos!$J$257:$J$259,Fosfatos!$J$362:$J$600)</c:f>
              <c:numCache>
                <c:formatCode>0.000</c:formatCode>
                <c:ptCount val="233"/>
                <c:pt idx="0">
                  <c:v>8.5000000000000006E-2</c:v>
                </c:pt>
                <c:pt idx="1">
                  <c:v>7.8E-2</c:v>
                </c:pt>
                <c:pt idx="2">
                  <c:v>7.4999999999999997E-2</c:v>
                </c:pt>
                <c:pt idx="3">
                  <c:v>3.0499999999999999E-2</c:v>
                </c:pt>
                <c:pt idx="4">
                  <c:v>3.0499999999999999E-2</c:v>
                </c:pt>
                <c:pt idx="5">
                  <c:v>0</c:v>
                </c:pt>
                <c:pt idx="6">
                  <c:v>0.188</c:v>
                </c:pt>
                <c:pt idx="7">
                  <c:v>0.17599999999999999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 formatCode="0.0">
                  <c:v>4.4000000000000004</c:v>
                </c:pt>
                <c:pt idx="24" formatCode="0.00">
                  <c:v>1.7</c:v>
                </c:pt>
                <c:pt idx="25">
                  <c:v>0</c:v>
                </c:pt>
                <c:pt idx="26" formatCode="0.00">
                  <c:v>0</c:v>
                </c:pt>
                <c:pt idx="27" formatCode="0.00">
                  <c:v>0.21</c:v>
                </c:pt>
                <c:pt idx="28" formatCode="0.00">
                  <c:v>0.21</c:v>
                </c:pt>
                <c:pt idx="29" formatCode="0.00">
                  <c:v>0</c:v>
                </c:pt>
                <c:pt idx="30" formatCode="0.00">
                  <c:v>0.28000000000000003</c:v>
                </c:pt>
                <c:pt idx="31" formatCode="0.00">
                  <c:v>0</c:v>
                </c:pt>
                <c:pt idx="32" formatCode="0.00">
                  <c:v>0.37</c:v>
                </c:pt>
                <c:pt idx="33" formatCode="0.00">
                  <c:v>0</c:v>
                </c:pt>
                <c:pt idx="34" formatCode="0.00">
                  <c:v>0.25</c:v>
                </c:pt>
                <c:pt idx="35" formatCode="0.00">
                  <c:v>0.71</c:v>
                </c:pt>
                <c:pt idx="36" formatCode="0.00">
                  <c:v>0</c:v>
                </c:pt>
                <c:pt idx="37" formatCode="0.00">
                  <c:v>1.8</c:v>
                </c:pt>
                <c:pt idx="38" formatCode="0.00">
                  <c:v>0.46</c:v>
                </c:pt>
                <c:pt idx="39" formatCode="0.00">
                  <c:v>0.49</c:v>
                </c:pt>
                <c:pt idx="40" formatCode="0.00">
                  <c:v>0.31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0.25</c:v>
                </c:pt>
                <c:pt idx="46" formatCode="0.00">
                  <c:v>0.21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0.67</c:v>
                </c:pt>
                <c:pt idx="68" formatCode="0.00">
                  <c:v>0.28000000000000003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0.21</c:v>
                </c:pt>
                <c:pt idx="72" formatCode="0.00">
                  <c:v>0.37</c:v>
                </c:pt>
                <c:pt idx="73" formatCode="0.00">
                  <c:v>0.74</c:v>
                </c:pt>
                <c:pt idx="74" formatCode="0.00">
                  <c:v>0.37</c:v>
                </c:pt>
                <c:pt idx="75" formatCode="0.00">
                  <c:v>0.31</c:v>
                </c:pt>
                <c:pt idx="76" formatCode="0.00">
                  <c:v>0.25</c:v>
                </c:pt>
                <c:pt idx="77" formatCode="0.00">
                  <c:v>0.28000000000000003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0.98</c:v>
                </c:pt>
                <c:pt idx="96" formatCode="0.00">
                  <c:v>0.61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0.55000000000000004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90-4922-A27D-BDFB0AF5DFAA}"/>
            </c:ext>
          </c:extLst>
        </c:ser>
        <c:ser>
          <c:idx val="4"/>
          <c:order val="4"/>
          <c:tx>
            <c:strRef>
              <c:f>Fosfatos!$K$7</c:f>
              <c:strCache>
                <c:ptCount val="1"/>
                <c:pt idx="0">
                  <c:v>Azud CHS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Fosfatos!$K$60:$K$600</c15:sqref>
                  </c15:fullRef>
                </c:ext>
              </c:extLst>
              <c:f>(Fosfatos!$K$257:$K$259,Fosfatos!$K$362:$K$600)</c:f>
              <c:numCache>
                <c:formatCode>0.00</c:formatCode>
                <c:ptCount val="2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90-4922-A27D-BDFB0AF5DFAA}"/>
            </c:ext>
          </c:extLst>
        </c:ser>
        <c:ser>
          <c:idx val="6"/>
          <c:order val="5"/>
          <c:tx>
            <c:strRef>
              <c:f>Fosfatos!$M$7</c:f>
              <c:strCache>
                <c:ptCount val="1"/>
                <c:pt idx="0">
                  <c:v>Surgencia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Fosfatos!$M$60:$M$600</c15:sqref>
                  </c15:fullRef>
                </c:ext>
              </c:extLst>
              <c:f>(Fosfatos!$M$257:$M$259,Fosfatos!$M$362:$M$600)</c:f>
              <c:numCache>
                <c:formatCode>0.00</c:formatCode>
                <c:ptCount val="2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0-4922-A27D-BDFB0AF5DFAA}"/>
            </c:ext>
          </c:extLst>
        </c:ser>
        <c:ser>
          <c:idx val="13"/>
          <c:order val="6"/>
          <c:tx>
            <c:strRef>
              <c:f>Fosfatos!$N$7</c:f>
              <c:strCache>
                <c:ptCount val="1"/>
                <c:pt idx="0">
                  <c:v>Aliviadero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Fosfatos!$N$60:$N$600</c15:sqref>
                  </c15:fullRef>
                </c:ext>
              </c:extLst>
              <c:f>(Fosfatos!$N$257:$N$259,Fosfatos!$N$362:$N$600)</c:f>
              <c:numCache>
                <c:formatCode>0.00</c:formatCode>
                <c:ptCount val="233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2" formatCode="0.00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CB3-B03F-AF9C27A6E4B9}"/>
            </c:ext>
          </c:extLst>
        </c:ser>
        <c:ser>
          <c:idx val="7"/>
          <c:order val="7"/>
          <c:tx>
            <c:strRef>
              <c:f>Fosfatos!$O$7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Fosfatos!$O$60:$O$600</c15:sqref>
                  </c15:fullRef>
                </c:ext>
              </c:extLst>
              <c:f>(Fosfatos!$O$257:$O$259,Fosfatos!$O$362:$O$600)</c:f>
              <c:numCache>
                <c:formatCode>0.000</c:formatCode>
                <c:ptCount val="233"/>
                <c:pt idx="0">
                  <c:v>0.11799999999999999</c:v>
                </c:pt>
                <c:pt idx="1">
                  <c:v>0.128</c:v>
                </c:pt>
                <c:pt idx="2">
                  <c:v>0.105</c:v>
                </c:pt>
                <c:pt idx="3">
                  <c:v>9.0999999999999998E-2</c:v>
                </c:pt>
                <c:pt idx="4">
                  <c:v>8.5000000000000006E-2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90-4922-A27D-BDFB0AF5DFAA}"/>
            </c:ext>
          </c:extLst>
        </c:ser>
        <c:ser>
          <c:idx val="8"/>
          <c:order val="8"/>
          <c:tx>
            <c:strRef>
              <c:f>Fosfatos!$P$7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Fosfatos!$P$60:$P$600</c15:sqref>
                  </c15:fullRef>
                </c:ext>
              </c:extLst>
              <c:f>(Fosfatos!$P$257:$P$259,Fosfatos!$P$362:$P$600)</c:f>
              <c:numCache>
                <c:formatCode>0.000</c:formatCode>
                <c:ptCount val="2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">
                  <c:v>0</c:v>
                </c:pt>
                <c:pt idx="14" formatCode="0">
                  <c:v>0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  <c:pt idx="21" formatCode="0">
                  <c:v>0</c:v>
                </c:pt>
                <c:pt idx="22" formatCode="0">
                  <c:v>0</c:v>
                </c:pt>
                <c:pt idx="23" formatCode="0">
                  <c:v>0</c:v>
                </c:pt>
                <c:pt idx="24" formatCode="0">
                  <c:v>0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  <c:pt idx="31" formatCode="0">
                  <c:v>0</c:v>
                </c:pt>
                <c:pt idx="32" formatCode="0">
                  <c:v>0</c:v>
                </c:pt>
                <c:pt idx="33" formatCode="0">
                  <c:v>0</c:v>
                </c:pt>
                <c:pt idx="34" formatCode="0">
                  <c:v>0</c:v>
                </c:pt>
                <c:pt idx="35" formatCode="0">
                  <c:v>0</c:v>
                </c:pt>
                <c:pt idx="36" formatCode="0">
                  <c:v>0</c:v>
                </c:pt>
                <c:pt idx="37" formatCode="0">
                  <c:v>0</c:v>
                </c:pt>
                <c:pt idx="38" formatCode="0">
                  <c:v>0</c:v>
                </c:pt>
                <c:pt idx="39" formatCode="0">
                  <c:v>0</c:v>
                </c:pt>
                <c:pt idx="40" formatCode="0">
                  <c:v>0</c:v>
                </c:pt>
                <c:pt idx="41" formatCode="0">
                  <c:v>0</c:v>
                </c:pt>
                <c:pt idx="42" formatCode="0">
                  <c:v>0</c:v>
                </c:pt>
                <c:pt idx="43" formatCode="0">
                  <c:v>0</c:v>
                </c:pt>
                <c:pt idx="44" formatCode="0">
                  <c:v>0</c:v>
                </c:pt>
                <c:pt idx="45" formatCode="0">
                  <c:v>0</c:v>
                </c:pt>
                <c:pt idx="46" formatCode="0">
                  <c:v>0</c:v>
                </c:pt>
                <c:pt idx="47" formatCode="0">
                  <c:v>0</c:v>
                </c:pt>
                <c:pt idx="48" formatCode="0">
                  <c:v>0</c:v>
                </c:pt>
                <c:pt idx="49" formatCode="0">
                  <c:v>0</c:v>
                </c:pt>
                <c:pt idx="50" formatCode="0">
                  <c:v>0</c:v>
                </c:pt>
                <c:pt idx="51" formatCode="0">
                  <c:v>0</c:v>
                </c:pt>
                <c:pt idx="52" formatCode="0">
                  <c:v>0</c:v>
                </c:pt>
                <c:pt idx="53" formatCode="0">
                  <c:v>0</c:v>
                </c:pt>
                <c:pt idx="54" formatCode="0">
                  <c:v>0</c:v>
                </c:pt>
                <c:pt idx="55" formatCode="0">
                  <c:v>0</c:v>
                </c:pt>
                <c:pt idx="56" formatCode="0">
                  <c:v>0</c:v>
                </c:pt>
                <c:pt idx="57" formatCode="0">
                  <c:v>0</c:v>
                </c:pt>
                <c:pt idx="58" formatCode="0">
                  <c:v>0</c:v>
                </c:pt>
                <c:pt idx="59" formatCode="0">
                  <c:v>0</c:v>
                </c:pt>
                <c:pt idx="60" formatCode="0">
                  <c:v>0</c:v>
                </c:pt>
                <c:pt idx="61" formatCode="0">
                  <c:v>0</c:v>
                </c:pt>
                <c:pt idx="62" formatCode="0">
                  <c:v>0</c:v>
                </c:pt>
                <c:pt idx="63" formatCode="0">
                  <c:v>0</c:v>
                </c:pt>
                <c:pt idx="64" formatCode="0">
                  <c:v>0</c:v>
                </c:pt>
                <c:pt idx="65" formatCode="0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90-4922-A27D-BDFB0AF5DFAA}"/>
            </c:ext>
          </c:extLst>
        </c:ser>
        <c:ser>
          <c:idx val="9"/>
          <c:order val="9"/>
          <c:tx>
            <c:strRef>
              <c:f>Fosfatos!$Q$7</c:f>
              <c:strCache>
                <c:ptCount val="1"/>
                <c:pt idx="0">
                  <c:v>Desembocadura rambla del Miedo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Fosfatos!$Q$60:$Q$600</c15:sqref>
                  </c15:fullRef>
                </c:ext>
              </c:extLst>
              <c:f>(Fosfatos!$Q$257:$Q$259,Fosfatos!$Q$362:$Q$600)</c:f>
              <c:numCache>
                <c:formatCode>0.00</c:formatCode>
                <c:ptCount val="2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90-4922-A27D-BDFB0AF5DFAA}"/>
            </c:ext>
          </c:extLst>
        </c:ser>
        <c:ser>
          <c:idx val="10"/>
          <c:order val="10"/>
          <c:tx>
            <c:strRef>
              <c:f>Fosfatos!$R$7</c:f>
              <c:strCache>
                <c:ptCount val="1"/>
                <c:pt idx="0">
                  <c:v>El Carmolí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Fosfatos!$R$60:$R$600</c15:sqref>
                  </c15:fullRef>
                </c:ext>
              </c:extLst>
              <c:f>(Fosfatos!$R$257:$R$259,Fosfatos!$R$362:$R$600)</c:f>
              <c:numCache>
                <c:formatCode>0.00</c:formatCode>
                <c:ptCount val="2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1.2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690-4922-A27D-BDFB0AF5DFAA}"/>
            </c:ext>
          </c:extLst>
        </c:ser>
        <c:ser>
          <c:idx val="11"/>
          <c:order val="11"/>
          <c:tx>
            <c:strRef>
              <c:f>Fosfatos!$S$7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Fosfatos!$S$60:$S$600</c15:sqref>
                  </c15:fullRef>
                </c:ext>
              </c:extLst>
              <c:f>(Fosfatos!$S$257:$S$259,Fosfatos!$S$362:$S$600)</c:f>
              <c:numCache>
                <c:formatCode>0.000</c:formatCode>
                <c:ptCount val="233"/>
                <c:pt idx="0" formatCode="0.00">
                  <c:v>0</c:v>
                </c:pt>
                <c:pt idx="1" formatCode="0.00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 formatCode="0.00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 formatCode="0.00">
                  <c:v>0</c:v>
                </c:pt>
                <c:pt idx="11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0-4922-A27D-BDFB0AF5DFAA}"/>
            </c:ext>
          </c:extLst>
        </c:ser>
        <c:ser>
          <c:idx val="12"/>
          <c:order val="12"/>
          <c:tx>
            <c:strRef>
              <c:f>Fosfatos!$T$7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Fosfatos!$T$60:$T$600</c15:sqref>
                  </c15:fullRef>
                </c:ext>
              </c:extLst>
              <c:f>(Fosfatos!$T$257:$T$259,Fosfatos!$T$362:$T$600)</c:f>
              <c:numCache>
                <c:formatCode>0.00</c:formatCode>
                <c:ptCount val="233"/>
                <c:pt idx="0" formatCode="0.000">
                  <c:v>0</c:v>
                </c:pt>
                <c:pt idx="1" formatCode="0.000">
                  <c:v>0</c:v>
                </c:pt>
                <c:pt idx="2" formatCode="0.000">
                  <c:v>0</c:v>
                </c:pt>
                <c:pt idx="3" formatCode="0.000">
                  <c:v>0</c:v>
                </c:pt>
                <c:pt idx="4" formatCode="0.000">
                  <c:v>0</c:v>
                </c:pt>
                <c:pt idx="5" formatCode="0.000">
                  <c:v>0</c:v>
                </c:pt>
                <c:pt idx="6" formatCode="0.000">
                  <c:v>0</c:v>
                </c:pt>
                <c:pt idx="7" formatCode="0.000">
                  <c:v>0</c:v>
                </c:pt>
                <c:pt idx="8" formatCode="0.000">
                  <c:v>0</c:v>
                </c:pt>
                <c:pt idx="9" formatCode="0.000">
                  <c:v>0</c:v>
                </c:pt>
                <c:pt idx="10" formatCode="0.000">
                  <c:v>0</c:v>
                </c:pt>
                <c:pt idx="11" formatCode="0.00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0.52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690-4922-A27D-BDFB0AF5DFAA}"/>
            </c:ext>
          </c:extLst>
        </c:ser>
        <c:ser>
          <c:idx val="15"/>
          <c:order val="13"/>
          <c:tx>
            <c:strRef>
              <c:f>Fosfatos!$U$7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Fosfatos!$U$60:$U$600</c15:sqref>
                  </c15:fullRef>
                </c:ext>
              </c:extLst>
              <c:f>(Fosfatos!$U$257:$U$259,Fosfatos!$U$362:$U$600)</c:f>
              <c:numCache>
                <c:formatCode>0.000</c:formatCode>
                <c:ptCount val="233"/>
                <c:pt idx="0">
                  <c:v>0</c:v>
                </c:pt>
                <c:pt idx="1">
                  <c:v>0</c:v>
                </c:pt>
                <c:pt idx="2" formatCode="0.0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C-4D0C-A688-2CBB1CFA32AC}"/>
            </c:ext>
          </c:extLst>
        </c:ser>
        <c:ser>
          <c:idx val="16"/>
          <c:order val="14"/>
          <c:tx>
            <c:strRef>
              <c:f>Fosfatos!$V$7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Fosfatos!$V$60:$V$600</c15:sqref>
                  </c15:fullRef>
                </c:ext>
              </c:extLst>
              <c:f>(Fosfatos!$V$257:$V$259,Fosfatos!$V$362:$V$600)</c:f>
              <c:numCache>
                <c:formatCode>General</c:formatCode>
                <c:ptCount val="2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C-4D0C-A688-2CBB1CFA32AC}"/>
            </c:ext>
          </c:extLst>
        </c:ser>
        <c:ser>
          <c:idx val="17"/>
          <c:order val="15"/>
          <c:tx>
            <c:strRef>
              <c:f>Fosfatos!$W$7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Fosfatos!$W$60:$W$600</c15:sqref>
                  </c15:fullRef>
                </c:ext>
              </c:extLst>
              <c:f>(Fosfatos!$W$257:$W$259,Fosfatos!$W$362:$W$600)</c:f>
              <c:numCache>
                <c:formatCode>0.000</c:formatCode>
                <c:ptCount val="2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AC-4D0C-A688-2CBB1CFA32AC}"/>
            </c:ext>
          </c:extLst>
        </c:ser>
        <c:ser>
          <c:idx val="18"/>
          <c:order val="16"/>
          <c:tx>
            <c:strRef>
              <c:f>Fosfatos!$X$7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Fosfatos!$X$60:$X$600</c15:sqref>
                  </c15:fullRef>
                </c:ext>
              </c:extLst>
              <c:f>(Fosfatos!$X$257:$X$259,Fosfatos!$X$362:$X$600)</c:f>
              <c:numCache>
                <c:formatCode>0.000</c:formatCode>
                <c:ptCount val="2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0.156</c:v>
                </c:pt>
                <c:pt idx="5">
                  <c:v>0.10100000000000001</c:v>
                </c:pt>
                <c:pt idx="6">
                  <c:v>0.154</c:v>
                </c:pt>
                <c:pt idx="7">
                  <c:v>0.14699999999999999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0.114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0.37</c:v>
                </c:pt>
                <c:pt idx="16" formatCode="0.00">
                  <c:v>0</c:v>
                </c:pt>
                <c:pt idx="17" formatCode="0.00">
                  <c:v>0.61</c:v>
                </c:pt>
                <c:pt idx="18" formatCode="0.00">
                  <c:v>0.37</c:v>
                </c:pt>
                <c:pt idx="19" formatCode="0.00">
                  <c:v>0.25</c:v>
                </c:pt>
                <c:pt idx="20" formatCode="0.00">
                  <c:v>0.25</c:v>
                </c:pt>
                <c:pt idx="21" formatCode="0.00">
                  <c:v>0.31</c:v>
                </c:pt>
                <c:pt idx="22" formatCode="0.00">
                  <c:v>0</c:v>
                </c:pt>
                <c:pt idx="23" formatCode="0.00">
                  <c:v>0.34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0.31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0.28000000000000003</c:v>
                </c:pt>
                <c:pt idx="31" formatCode="0.00">
                  <c:v>0</c:v>
                </c:pt>
                <c:pt idx="32" formatCode="0.00">
                  <c:v>0.57999999999999996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0.28000000000000003</c:v>
                </c:pt>
                <c:pt idx="36" formatCode="0.00">
                  <c:v>0.25</c:v>
                </c:pt>
                <c:pt idx="37" formatCode="0.00">
                  <c:v>0.25</c:v>
                </c:pt>
                <c:pt idx="38" formatCode="0.00">
                  <c:v>0.43</c:v>
                </c:pt>
                <c:pt idx="39" formatCode="0.00">
                  <c:v>0.25</c:v>
                </c:pt>
                <c:pt idx="40" formatCode="0.00">
                  <c:v>0.25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0.61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0.21</c:v>
                </c:pt>
                <c:pt idx="66" formatCode="0.00">
                  <c:v>0</c:v>
                </c:pt>
                <c:pt idx="67" formatCode="0.00">
                  <c:v>0.31</c:v>
                </c:pt>
                <c:pt idx="68" formatCode="0.00">
                  <c:v>0.25</c:v>
                </c:pt>
                <c:pt idx="69" formatCode="0.00">
                  <c:v>0.43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0.28000000000000003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1.6</c:v>
                </c:pt>
                <c:pt idx="96" formatCode="0.00">
                  <c:v>0.37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0.37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0.28000000000000003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0.98</c:v>
                </c:pt>
                <c:pt idx="226" formatCode="0.00">
                  <c:v>0.31</c:v>
                </c:pt>
                <c:pt idx="227" formatCode="0.00">
                  <c:v>0.46</c:v>
                </c:pt>
                <c:pt idx="228" formatCode="0.00">
                  <c:v>0.31</c:v>
                </c:pt>
                <c:pt idx="229" formatCode="0.00">
                  <c:v>0.49</c:v>
                </c:pt>
                <c:pt idx="230" formatCode="0.00">
                  <c:v>0</c:v>
                </c:pt>
                <c:pt idx="231" formatCode="0.00">
                  <c:v>0.28000000000000003</c:v>
                </c:pt>
                <c:pt idx="232" formatCode="0.00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AC-4D0C-A688-2CBB1CFA32AC}"/>
            </c:ext>
          </c:extLst>
        </c:ser>
        <c:ser>
          <c:idx val="19"/>
          <c:order val="17"/>
          <c:tx>
            <c:strRef>
              <c:f>Fosfatos!$Y$7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Fosfatos!$B$60:$B$600</c15:sqref>
                  </c15:fullRef>
                </c:ext>
              </c:extLst>
              <c:f>(Fosfatos!$B$257:$B$259,Fosfatos!$B$362:$B$600)</c:f>
              <c:strCache>
                <c:ptCount val="233"/>
                <c:pt idx="0">
                  <c:v>26/02/2024</c:v>
                </c:pt>
                <c:pt idx="1">
                  <c:v>28/02/2024</c:v>
                </c:pt>
                <c:pt idx="2">
                  <c:v>01/03/2024</c:v>
                </c:pt>
                <c:pt idx="3">
                  <c:v>04/03/2024</c:v>
                </c:pt>
                <c:pt idx="4">
                  <c:v>06/03/2024</c:v>
                </c:pt>
                <c:pt idx="5">
                  <c:v>08/03/2024</c:v>
                </c:pt>
                <c:pt idx="6">
                  <c:v>11/03/2024</c:v>
                </c:pt>
                <c:pt idx="7">
                  <c:v>13/03/2024</c:v>
                </c:pt>
                <c:pt idx="8">
                  <c:v>15/03/2024</c:v>
                </c:pt>
                <c:pt idx="9">
                  <c:v>20/03/2024</c:v>
                </c:pt>
                <c:pt idx="10">
                  <c:v>22/03/2024</c:v>
                </c:pt>
                <c:pt idx="11">
                  <c:v>25/03/2024</c:v>
                </c:pt>
                <c:pt idx="12">
                  <c:v>15/04/2024</c:v>
                </c:pt>
                <c:pt idx="13">
                  <c:v>17/04/2024</c:v>
                </c:pt>
                <c:pt idx="14">
                  <c:v>19/04/2024</c:v>
                </c:pt>
                <c:pt idx="15">
                  <c:v>22/04/2024</c:v>
                </c:pt>
                <c:pt idx="16">
                  <c:v>24/04/2024</c:v>
                </c:pt>
                <c:pt idx="17">
                  <c:v>26/04/2024</c:v>
                </c:pt>
                <c:pt idx="18">
                  <c:v>30/04/2024</c:v>
                </c:pt>
                <c:pt idx="19">
                  <c:v>02/05/2024</c:v>
                </c:pt>
                <c:pt idx="20">
                  <c:v>03/05/2024</c:v>
                </c:pt>
                <c:pt idx="21">
                  <c:v>06/05/2024</c:v>
                </c:pt>
                <c:pt idx="22">
                  <c:v>08/05/2024</c:v>
                </c:pt>
                <c:pt idx="23">
                  <c:v>10/05/2024</c:v>
                </c:pt>
                <c:pt idx="24">
                  <c:v>13/05/2024</c:v>
                </c:pt>
                <c:pt idx="25">
                  <c:v>15/05/2024</c:v>
                </c:pt>
                <c:pt idx="26">
                  <c:v>17/05/2024</c:v>
                </c:pt>
                <c:pt idx="27">
                  <c:v>20/05/2024</c:v>
                </c:pt>
                <c:pt idx="28">
                  <c:v>22/05/2024</c:v>
                </c:pt>
                <c:pt idx="29">
                  <c:v>24/05/2024</c:v>
                </c:pt>
                <c:pt idx="30">
                  <c:v>27/05/2024</c:v>
                </c:pt>
                <c:pt idx="31">
                  <c:v>29/05/2024</c:v>
                </c:pt>
                <c:pt idx="32">
                  <c:v>31/05/2024</c:v>
                </c:pt>
                <c:pt idx="33">
                  <c:v>03/06/2024</c:v>
                </c:pt>
                <c:pt idx="34">
                  <c:v>05/06/2024</c:v>
                </c:pt>
                <c:pt idx="35">
                  <c:v>07/06/2024</c:v>
                </c:pt>
                <c:pt idx="36">
                  <c:v>10/06/2024</c:v>
                </c:pt>
                <c:pt idx="37">
                  <c:v>12/06/2024</c:v>
                </c:pt>
                <c:pt idx="38">
                  <c:v>14/06/2024</c:v>
                </c:pt>
                <c:pt idx="39">
                  <c:v>17/06/2024</c:v>
                </c:pt>
                <c:pt idx="40">
                  <c:v>19/06/2024</c:v>
                </c:pt>
                <c:pt idx="41">
                  <c:v>21/06/2024</c:v>
                </c:pt>
                <c:pt idx="42">
                  <c:v>24/06/2024</c:v>
                </c:pt>
                <c:pt idx="43">
                  <c:v>26/06/2024</c:v>
                </c:pt>
                <c:pt idx="44">
                  <c:v>28/06/2024</c:v>
                </c:pt>
                <c:pt idx="45">
                  <c:v>01/07/2024</c:v>
                </c:pt>
                <c:pt idx="46">
                  <c:v>03/07/2024</c:v>
                </c:pt>
                <c:pt idx="47">
                  <c:v>05/07/2024</c:v>
                </c:pt>
                <c:pt idx="48">
                  <c:v>08/07/2024</c:v>
                </c:pt>
                <c:pt idx="49">
                  <c:v>10/07/2024</c:v>
                </c:pt>
                <c:pt idx="50">
                  <c:v>12/07/2024</c:v>
                </c:pt>
                <c:pt idx="51">
                  <c:v>15/07/2024</c:v>
                </c:pt>
                <c:pt idx="52">
                  <c:v>17/07/2024</c:v>
                </c:pt>
                <c:pt idx="53">
                  <c:v>19/07/2024</c:v>
                </c:pt>
                <c:pt idx="54">
                  <c:v>22/07/2024</c:v>
                </c:pt>
                <c:pt idx="55">
                  <c:v>24/07/2024</c:v>
                </c:pt>
                <c:pt idx="56">
                  <c:v>26/07/2024</c:v>
                </c:pt>
                <c:pt idx="57">
                  <c:v>29/07/2024</c:v>
                </c:pt>
                <c:pt idx="58">
                  <c:v>31/07/2024</c:v>
                </c:pt>
                <c:pt idx="59">
                  <c:v>02/08/2024</c:v>
                </c:pt>
                <c:pt idx="60">
                  <c:v>05/08/2024</c:v>
                </c:pt>
                <c:pt idx="61">
                  <c:v>07/08/2024</c:v>
                </c:pt>
                <c:pt idx="62">
                  <c:v>09/08/2024</c:v>
                </c:pt>
                <c:pt idx="63">
                  <c:v>12/08/2024</c:v>
                </c:pt>
                <c:pt idx="64">
                  <c:v>14/08/2024</c:v>
                </c:pt>
                <c:pt idx="65">
                  <c:v>16/08/2024</c:v>
                </c:pt>
                <c:pt idx="66">
                  <c:v>20/08/2024</c:v>
                </c:pt>
                <c:pt idx="67">
                  <c:v>21/08/2024</c:v>
                </c:pt>
                <c:pt idx="68">
                  <c:v>23/08/2024</c:v>
                </c:pt>
                <c:pt idx="69">
                  <c:v>26/08/2024</c:v>
                </c:pt>
                <c:pt idx="70">
                  <c:v>28/08/2024</c:v>
                </c:pt>
                <c:pt idx="71">
                  <c:v>30/08/2024</c:v>
                </c:pt>
                <c:pt idx="72">
                  <c:v>02/09/2024</c:v>
                </c:pt>
                <c:pt idx="73">
                  <c:v>04/09/2024</c:v>
                </c:pt>
                <c:pt idx="74">
                  <c:v>06/09/2024</c:v>
                </c:pt>
                <c:pt idx="75">
                  <c:v>11/09/2024</c:v>
                </c:pt>
                <c:pt idx="76">
                  <c:v>12/09/2024</c:v>
                </c:pt>
                <c:pt idx="77">
                  <c:v>13/09/2024</c:v>
                </c:pt>
                <c:pt idx="78">
                  <c:v>16/09/2024</c:v>
                </c:pt>
                <c:pt idx="79">
                  <c:v>18/09/2024</c:v>
                </c:pt>
                <c:pt idx="80">
                  <c:v>20/09/2024</c:v>
                </c:pt>
                <c:pt idx="81">
                  <c:v>23/09/2024</c:v>
                </c:pt>
                <c:pt idx="82">
                  <c:v>25/09/2024</c:v>
                </c:pt>
                <c:pt idx="83">
                  <c:v>30/09/2024</c:v>
                </c:pt>
                <c:pt idx="84">
                  <c:v>02/10/2024</c:v>
                </c:pt>
                <c:pt idx="85">
                  <c:v>04/10/2024</c:v>
                </c:pt>
                <c:pt idx="86">
                  <c:v>07/10/2024</c:v>
                </c:pt>
                <c:pt idx="87">
                  <c:v>11/10/2024</c:v>
                </c:pt>
                <c:pt idx="88">
                  <c:v>14/10/2024</c:v>
                </c:pt>
                <c:pt idx="89">
                  <c:v>16/10/2024</c:v>
                </c:pt>
                <c:pt idx="90">
                  <c:v>18/10/2024</c:v>
                </c:pt>
                <c:pt idx="91">
                  <c:v>21/10/2024</c:v>
                </c:pt>
                <c:pt idx="92">
                  <c:v>23/10/2024</c:v>
                </c:pt>
                <c:pt idx="93">
                  <c:v>25/10/2024</c:v>
                </c:pt>
                <c:pt idx="94">
                  <c:v>28/10/2024</c:v>
                </c:pt>
                <c:pt idx="95">
                  <c:v>30/10/2024</c:v>
                </c:pt>
                <c:pt idx="96">
                  <c:v>04/11/2024</c:v>
                </c:pt>
                <c:pt idx="97">
                  <c:v>06/11/2024</c:v>
                </c:pt>
                <c:pt idx="98">
                  <c:v>08/11/2024</c:v>
                </c:pt>
                <c:pt idx="99">
                  <c:v>11/11/2024</c:v>
                </c:pt>
                <c:pt idx="100">
                  <c:v>13/11/2024</c:v>
                </c:pt>
                <c:pt idx="101">
                  <c:v>18/11/2024</c:v>
                </c:pt>
                <c:pt idx="102">
                  <c:v>20/11/2024</c:v>
                </c:pt>
                <c:pt idx="103">
                  <c:v>22/11/2024</c:v>
                </c:pt>
                <c:pt idx="104">
                  <c:v>25/11/2024</c:v>
                </c:pt>
                <c:pt idx="105">
                  <c:v>27/11/2024</c:v>
                </c:pt>
                <c:pt idx="106">
                  <c:v>29/11/2024</c:v>
                </c:pt>
                <c:pt idx="107">
                  <c:v>02/12/2024</c:v>
                </c:pt>
                <c:pt idx="108">
                  <c:v>04/12/2024</c:v>
                </c:pt>
                <c:pt idx="109">
                  <c:v>11/12/2024</c:v>
                </c:pt>
                <c:pt idx="110">
                  <c:v>13/12/2024</c:v>
                </c:pt>
                <c:pt idx="111">
                  <c:v>16/12/2024</c:v>
                </c:pt>
                <c:pt idx="112">
                  <c:v>17/12/2024</c:v>
                </c:pt>
                <c:pt idx="113">
                  <c:v>20/12/2024</c:v>
                </c:pt>
                <c:pt idx="114">
                  <c:v>23/12/2024</c:v>
                </c:pt>
                <c:pt idx="115">
                  <c:v>27/12/2024</c:v>
                </c:pt>
                <c:pt idx="116">
                  <c:v>30/12/2024</c:v>
                </c:pt>
                <c:pt idx="117">
                  <c:v>03/01/2025</c:v>
                </c:pt>
                <c:pt idx="118">
                  <c:v>08/01/2025</c:v>
                </c:pt>
                <c:pt idx="119">
                  <c:v>10/01/2025</c:v>
                </c:pt>
                <c:pt idx="120">
                  <c:v>13/01/2025</c:v>
                </c:pt>
                <c:pt idx="121">
                  <c:v>15/01/2025</c:v>
                </c:pt>
                <c:pt idx="122">
                  <c:v>17/01/2025</c:v>
                </c:pt>
                <c:pt idx="123">
                  <c:v>20/01/2025</c:v>
                </c:pt>
                <c:pt idx="124">
                  <c:v>22/01/2025</c:v>
                </c:pt>
                <c:pt idx="125">
                  <c:v>24/01/2025</c:v>
                </c:pt>
                <c:pt idx="126">
                  <c:v>27/01/2025</c:v>
                </c:pt>
                <c:pt idx="127">
                  <c:v>29/01/2025</c:v>
                </c:pt>
                <c:pt idx="128">
                  <c:v>31/01/2025</c:v>
                </c:pt>
                <c:pt idx="129">
                  <c:v>03/02/2025</c:v>
                </c:pt>
                <c:pt idx="130">
                  <c:v>05/02/2025</c:v>
                </c:pt>
                <c:pt idx="131">
                  <c:v>07/02/2025</c:v>
                </c:pt>
                <c:pt idx="132">
                  <c:v>10/02/2025</c:v>
                </c:pt>
                <c:pt idx="133">
                  <c:v>12/02/2025</c:v>
                </c:pt>
                <c:pt idx="134">
                  <c:v>14/02/2025</c:v>
                </c:pt>
                <c:pt idx="135">
                  <c:v>17/02/2025</c:v>
                </c:pt>
                <c:pt idx="136">
                  <c:v>19/02/2025</c:v>
                </c:pt>
                <c:pt idx="137">
                  <c:v>21/02/2025</c:v>
                </c:pt>
                <c:pt idx="138">
                  <c:v>24/02/2025</c:v>
                </c:pt>
                <c:pt idx="139">
                  <c:v>26/02/2025</c:v>
                </c:pt>
                <c:pt idx="140">
                  <c:v>28/02/2025</c:v>
                </c:pt>
                <c:pt idx="141">
                  <c:v>04/03/2025</c:v>
                </c:pt>
                <c:pt idx="142">
                  <c:v>05/03/2025</c:v>
                </c:pt>
                <c:pt idx="143">
                  <c:v>07/03/2025</c:v>
                </c:pt>
                <c:pt idx="144">
                  <c:v>10/03/2025</c:v>
                </c:pt>
                <c:pt idx="145">
                  <c:v>12/03/2025</c:v>
                </c:pt>
                <c:pt idx="146">
                  <c:v>14/03/2025</c:v>
                </c:pt>
                <c:pt idx="147">
                  <c:v>17/03/2025</c:v>
                </c:pt>
                <c:pt idx="148">
                  <c:v>21/03/2025</c:v>
                </c:pt>
                <c:pt idx="149">
                  <c:v>24/03/2025</c:v>
                </c:pt>
                <c:pt idx="150">
                  <c:v>26/03/2025</c:v>
                </c:pt>
                <c:pt idx="151">
                  <c:v>28/03/2025</c:v>
                </c:pt>
                <c:pt idx="152">
                  <c:v>31/03/2025</c:v>
                </c:pt>
                <c:pt idx="153">
                  <c:v>02/04/2025</c:v>
                </c:pt>
                <c:pt idx="154">
                  <c:v>04/04/2025</c:v>
                </c:pt>
                <c:pt idx="155">
                  <c:v>07/04/2025</c:v>
                </c:pt>
                <c:pt idx="156">
                  <c:v>09/04/2025</c:v>
                </c:pt>
                <c:pt idx="157">
                  <c:v>11/04/2025</c:v>
                </c:pt>
                <c:pt idx="158">
                  <c:v>14/04/2025</c:v>
                </c:pt>
                <c:pt idx="159">
                  <c:v>16/04/2025</c:v>
                </c:pt>
                <c:pt idx="160">
                  <c:v>21/04/2025</c:v>
                </c:pt>
                <c:pt idx="161">
                  <c:v>23/04/2025</c:v>
                </c:pt>
                <c:pt idx="162">
                  <c:v>25/04/2025</c:v>
                </c:pt>
                <c:pt idx="163">
                  <c:v>28/04/2025</c:v>
                </c:pt>
                <c:pt idx="164">
                  <c:v>30/04/2025</c:v>
                </c:pt>
                <c:pt idx="165">
                  <c:v>02/05/2025</c:v>
                </c:pt>
                <c:pt idx="166">
                  <c:v>05/05/2025</c:v>
                </c:pt>
                <c:pt idx="167">
                  <c:v>07/05/2025</c:v>
                </c:pt>
                <c:pt idx="168">
                  <c:v>09/05/2025</c:v>
                </c:pt>
                <c:pt idx="169">
                  <c:v>12/05/2025</c:v>
                </c:pt>
                <c:pt idx="170">
                  <c:v>14/05/2025</c:v>
                </c:pt>
                <c:pt idx="171">
                  <c:v>16/05/2025</c:v>
                </c:pt>
                <c:pt idx="172">
                  <c:v>19/05/2025</c:v>
                </c:pt>
                <c:pt idx="173">
                  <c:v>21/05/2025</c:v>
                </c:pt>
                <c:pt idx="174">
                  <c:v>23/05/2025</c:v>
                </c:pt>
                <c:pt idx="175">
                  <c:v>26/05/2025</c:v>
                </c:pt>
                <c:pt idx="176">
                  <c:v>28/05/2025</c:v>
                </c:pt>
                <c:pt idx="177">
                  <c:v>30/05/2025</c:v>
                </c:pt>
                <c:pt idx="178">
                  <c:v>02/06/2025</c:v>
                </c:pt>
                <c:pt idx="179">
                  <c:v>04/06/2025</c:v>
                </c:pt>
                <c:pt idx="180">
                  <c:v>06/06/2025</c:v>
                </c:pt>
                <c:pt idx="181">
                  <c:v>11/06/2025</c:v>
                </c:pt>
                <c:pt idx="182">
                  <c:v>13/06/2025</c:v>
                </c:pt>
                <c:pt idx="183">
                  <c:v>16/06/2025</c:v>
                </c:pt>
                <c:pt idx="184">
                  <c:v>18/06/2025</c:v>
                </c:pt>
                <c:pt idx="185">
                  <c:v>20/06/2025</c:v>
                </c:pt>
                <c:pt idx="186">
                  <c:v>23/06/2025</c:v>
                </c:pt>
                <c:pt idx="187">
                  <c:v>25/06/2025</c:v>
                </c:pt>
                <c:pt idx="188">
                  <c:v>27/06/2025</c:v>
                </c:pt>
                <c:pt idx="189">
                  <c:v>30/06/2025</c:v>
                </c:pt>
                <c:pt idx="190">
                  <c:v>02/07/2025</c:v>
                </c:pt>
                <c:pt idx="191">
                  <c:v>04/07/2025</c:v>
                </c:pt>
                <c:pt idx="192">
                  <c:v>07/07/2025</c:v>
                </c:pt>
                <c:pt idx="193">
                  <c:v>09/07/2025</c:v>
                </c:pt>
                <c:pt idx="194">
                  <c:v>11/07/2025</c:v>
                </c:pt>
                <c:pt idx="195">
                  <c:v>14/07/2025</c:v>
                </c:pt>
                <c:pt idx="196">
                  <c:v>16/07/2025</c:v>
                </c:pt>
                <c:pt idx="197">
                  <c:v>18/07/2025</c:v>
                </c:pt>
                <c:pt idx="198">
                  <c:v>21/07/2025</c:v>
                </c:pt>
                <c:pt idx="199">
                  <c:v>23/07/2025</c:v>
                </c:pt>
                <c:pt idx="200">
                  <c:v>25/07/2025</c:v>
                </c:pt>
                <c:pt idx="201">
                  <c:v>28/07/2025</c:v>
                </c:pt>
                <c:pt idx="202">
                  <c:v>30/07/2025</c:v>
                </c:pt>
                <c:pt idx="203">
                  <c:v>01/08/2025</c:v>
                </c:pt>
                <c:pt idx="204">
                  <c:v>04/08/2025</c:v>
                </c:pt>
                <c:pt idx="205">
                  <c:v>06/08/2025</c:v>
                </c:pt>
                <c:pt idx="206">
                  <c:v>08/08/2025</c:v>
                </c:pt>
                <c:pt idx="207">
                  <c:v>11/08/2025</c:v>
                </c:pt>
                <c:pt idx="208">
                  <c:v>13/08/2025</c:v>
                </c:pt>
                <c:pt idx="209">
                  <c:v>18/08/2025</c:v>
                </c:pt>
                <c:pt idx="210">
                  <c:v>20/08/2025</c:v>
                </c:pt>
                <c:pt idx="211">
                  <c:v>22/08/2025</c:v>
                </c:pt>
                <c:pt idx="212">
                  <c:v>25/08/2025</c:v>
                </c:pt>
                <c:pt idx="213">
                  <c:v>27/08/2025</c:v>
                </c:pt>
                <c:pt idx="214">
                  <c:v>29/08/2025</c:v>
                </c:pt>
                <c:pt idx="215">
                  <c:v>01/09/2025</c:v>
                </c:pt>
                <c:pt idx="216">
                  <c:v>03/09/2025</c:v>
                </c:pt>
                <c:pt idx="217">
                  <c:v>05/09/2025</c:v>
                </c:pt>
                <c:pt idx="218">
                  <c:v>10/09/2025</c:v>
                </c:pt>
                <c:pt idx="219">
                  <c:v>12/09/2025</c:v>
                </c:pt>
                <c:pt idx="220">
                  <c:v>17/09/2025</c:v>
                </c:pt>
                <c:pt idx="221">
                  <c:v>19/09/2025</c:v>
                </c:pt>
                <c:pt idx="222">
                  <c:v>22/09/2025</c:v>
                </c:pt>
                <c:pt idx="223">
                  <c:v>24/09/2025</c:v>
                </c:pt>
                <c:pt idx="224">
                  <c:v>26/09/2025</c:v>
                </c:pt>
                <c:pt idx="225">
                  <c:v>29/09/2025</c:v>
                </c:pt>
                <c:pt idx="226">
                  <c:v>01/10/2025</c:v>
                </c:pt>
                <c:pt idx="227">
                  <c:v>03/10/2025</c:v>
                </c:pt>
                <c:pt idx="228">
                  <c:v>06/10/2025</c:v>
                </c:pt>
                <c:pt idx="229">
                  <c:v>08/10/2025</c:v>
                </c:pt>
                <c:pt idx="230">
                  <c:v>13/10/2025</c:v>
                </c:pt>
                <c:pt idx="231">
                  <c:v>15/10/2025</c:v>
                </c:pt>
                <c:pt idx="232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Fosfatos!$Y$60:$Y$600</c15:sqref>
                  </c15:fullRef>
                </c:ext>
              </c:extLst>
              <c:f>(Fosfatos!$Y$257:$Y$259,Fosfatos!$Y$362:$Y$600)</c:f>
              <c:numCache>
                <c:formatCode>0.000</c:formatCode>
                <c:ptCount val="2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0.31</c:v>
                </c:pt>
                <c:pt idx="13" formatCode="0.00">
                  <c:v>0</c:v>
                </c:pt>
                <c:pt idx="14" formatCode="0.00">
                  <c:v>0.34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AC-4D0C-A688-2CBB1CFA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1496"/>
        <c:axId val="794571104"/>
        <c:extLst/>
      </c:lineChart>
      <c:catAx>
        <c:axId val="794571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1104"/>
        <c:crosses val="autoZero"/>
        <c:auto val="0"/>
        <c:lblAlgn val="ctr"/>
        <c:lblOffset val="10"/>
        <c:noMultiLvlLbl val="0"/>
      </c:catAx>
      <c:valAx>
        <c:axId val="794571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mg PO4/L</a:t>
                </a:r>
                <a:endParaRPr lang="es-ES" sz="1600" baseline="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400" baseline="0"/>
              </a:p>
            </c:rich>
          </c:tx>
          <c:layout>
            <c:manualLayout>
              <c:xMode val="edge"/>
              <c:yMode val="edge"/>
              <c:x val="6.6965636887228536E-2"/>
              <c:y val="8.6594771096870887E-2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1496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501191068245982"/>
          <c:y val="8.6042129349215961E-4"/>
          <c:w val="0.43498810092827855"/>
          <c:h val="0.2110796688875429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Estimacion de aporte diario de fosfatos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047436576124023E-2"/>
          <c:y val="0.16362559544102898"/>
          <c:w val="0.84375804241285479"/>
          <c:h val="0.67721746663090165"/>
        </c:manualLayout>
      </c:layout>
      <c:lineChart>
        <c:grouping val="standard"/>
        <c:varyColors val="0"/>
        <c:ser>
          <c:idx val="0"/>
          <c:order val="0"/>
          <c:tx>
            <c:strRef>
              <c:f>FosfatosDiario!$C$7</c:f>
              <c:strCache>
                <c:ptCount val="1"/>
                <c:pt idx="0">
                  <c:v>Desembocadura rambla Albujón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FosfatosDiario!$C$8:$C$597</c15:sqref>
                  </c15:fullRef>
                </c:ext>
              </c:extLst>
              <c:f>(FosfatosDiario!$C$257:$C$259,FosfatosDiario!$C$309:$C$597)</c:f>
              <c:numCache>
                <c:formatCode>0.00</c:formatCode>
                <c:ptCount val="286"/>
                <c:pt idx="0">
                  <c:v>0.36499999999999999</c:v>
                </c:pt>
                <c:pt idx="1">
                  <c:v>3.3319999999999999</c:v>
                </c:pt>
                <c:pt idx="2">
                  <c:v>3.0419999999999998</c:v>
                </c:pt>
                <c:pt idx="3">
                  <c:v>1.395</c:v>
                </c:pt>
                <c:pt idx="4">
                  <c:v>2.4409999999999998</c:v>
                </c:pt>
                <c:pt idx="5">
                  <c:v>1.4590000000000001</c:v>
                </c:pt>
                <c:pt idx="6">
                  <c:v>6.2290000000000001</c:v>
                </c:pt>
                <c:pt idx="7">
                  <c:v>1.2549999999999999</c:v>
                </c:pt>
                <c:pt idx="8">
                  <c:v>3.77</c:v>
                </c:pt>
                <c:pt idx="9">
                  <c:v>1.6819999999999999</c:v>
                </c:pt>
                <c:pt idx="10">
                  <c:v>1.258</c:v>
                </c:pt>
                <c:pt idx="11">
                  <c:v>4.4409999999999998</c:v>
                </c:pt>
                <c:pt idx="12">
                  <c:v>6.2009999999999996</c:v>
                </c:pt>
                <c:pt idx="13">
                  <c:v>2.7069999999999999</c:v>
                </c:pt>
                <c:pt idx="14">
                  <c:v>3.9169999999999998</c:v>
                </c:pt>
                <c:pt idx="15">
                  <c:v>2.4769999999999999</c:v>
                </c:pt>
                <c:pt idx="16">
                  <c:v>2.3919999999999999</c:v>
                </c:pt>
                <c:pt idx="17">
                  <c:v>2.9319999999999999</c:v>
                </c:pt>
                <c:pt idx="18">
                  <c:v>7.3029999999999999</c:v>
                </c:pt>
                <c:pt idx="19">
                  <c:v>2.157</c:v>
                </c:pt>
                <c:pt idx="20">
                  <c:v>4.9109999999999996</c:v>
                </c:pt>
                <c:pt idx="21">
                  <c:v>5.1230000000000002</c:v>
                </c:pt>
                <c:pt idx="22">
                  <c:v>2.61</c:v>
                </c:pt>
                <c:pt idx="23">
                  <c:v>2.4990000000000001</c:v>
                </c:pt>
                <c:pt idx="24">
                  <c:v>0.71799999999999997</c:v>
                </c:pt>
                <c:pt idx="25">
                  <c:v>0.84499999999999997</c:v>
                </c:pt>
                <c:pt idx="26">
                  <c:v>2.8079999999999998</c:v>
                </c:pt>
                <c:pt idx="27">
                  <c:v>3.758</c:v>
                </c:pt>
                <c:pt idx="28">
                  <c:v>2.85</c:v>
                </c:pt>
                <c:pt idx="29">
                  <c:v>1.0349999999999999</c:v>
                </c:pt>
                <c:pt idx="30">
                  <c:v>1.8140000000000001</c:v>
                </c:pt>
                <c:pt idx="31">
                  <c:v>5.9109999999999996</c:v>
                </c:pt>
                <c:pt idx="32">
                  <c:v>3.8839999999999999</c:v>
                </c:pt>
                <c:pt idx="33">
                  <c:v>3.0950000000000002</c:v>
                </c:pt>
                <c:pt idx="34">
                  <c:v>5.8819999999999997</c:v>
                </c:pt>
                <c:pt idx="35">
                  <c:v>5.923</c:v>
                </c:pt>
                <c:pt idx="36">
                  <c:v>5.1210000000000004</c:v>
                </c:pt>
                <c:pt idx="37">
                  <c:v>1.6240000000000001</c:v>
                </c:pt>
                <c:pt idx="38">
                  <c:v>1.83</c:v>
                </c:pt>
                <c:pt idx="39">
                  <c:v>7.649</c:v>
                </c:pt>
                <c:pt idx="40">
                  <c:v>6.6680000000000001</c:v>
                </c:pt>
                <c:pt idx="41">
                  <c:v>4.7119999999999997</c:v>
                </c:pt>
                <c:pt idx="42">
                  <c:v>5.3380000000000001</c:v>
                </c:pt>
                <c:pt idx="43">
                  <c:v>5.819</c:v>
                </c:pt>
                <c:pt idx="44">
                  <c:v>5.7809999999999997</c:v>
                </c:pt>
                <c:pt idx="45">
                  <c:v>5.77</c:v>
                </c:pt>
                <c:pt idx="46">
                  <c:v>10.018000000000001</c:v>
                </c:pt>
                <c:pt idx="47">
                  <c:v>3.2690000000000001</c:v>
                </c:pt>
                <c:pt idx="48">
                  <c:v>5.1159999999999997</c:v>
                </c:pt>
                <c:pt idx="49">
                  <c:v>4.7930000000000001</c:v>
                </c:pt>
                <c:pt idx="50">
                  <c:v>3.9540000000000002</c:v>
                </c:pt>
                <c:pt idx="51">
                  <c:v>3.8919999999999999</c:v>
                </c:pt>
                <c:pt idx="52">
                  <c:v>3.532</c:v>
                </c:pt>
                <c:pt idx="53">
                  <c:v>3.8639999999999999</c:v>
                </c:pt>
                <c:pt idx="54">
                  <c:v>3.2149999999999999</c:v>
                </c:pt>
                <c:pt idx="55">
                  <c:v>4.05</c:v>
                </c:pt>
                <c:pt idx="56">
                  <c:v>0.70399999999999996</c:v>
                </c:pt>
                <c:pt idx="57">
                  <c:v>4.6470000000000002</c:v>
                </c:pt>
                <c:pt idx="58">
                  <c:v>4.5369999999999999</c:v>
                </c:pt>
                <c:pt idx="59">
                  <c:v>7.6959999999999997</c:v>
                </c:pt>
                <c:pt idx="60">
                  <c:v>6.7220000000000004</c:v>
                </c:pt>
                <c:pt idx="61">
                  <c:v>3.6579999999999999</c:v>
                </c:pt>
                <c:pt idx="62">
                  <c:v>4.2220000000000004</c:v>
                </c:pt>
                <c:pt idx="63">
                  <c:v>4.5590000000000002</c:v>
                </c:pt>
                <c:pt idx="64">
                  <c:v>9.8736537599999998</c:v>
                </c:pt>
                <c:pt idx="65">
                  <c:v>1.3266720000000001</c:v>
                </c:pt>
                <c:pt idx="66" formatCode="0">
                  <c:v>2</c:v>
                </c:pt>
                <c:pt idx="67" formatCode="0.0">
                  <c:v>3.5824896000000002</c:v>
                </c:pt>
                <c:pt idx="68" formatCode="0.0">
                  <c:v>3.2762880000000005</c:v>
                </c:pt>
                <c:pt idx="69" formatCode="0.0">
                  <c:v>12.388032000000001</c:v>
                </c:pt>
                <c:pt idx="70" formatCode="0.0">
                  <c:v>21.7728</c:v>
                </c:pt>
                <c:pt idx="71" formatCode="0.0">
                  <c:v>34.145280000000007</c:v>
                </c:pt>
                <c:pt idx="72" formatCode="0.0">
                  <c:v>14.784768</c:v>
                </c:pt>
                <c:pt idx="73" formatCode="0.0">
                  <c:v>14.231807999999999</c:v>
                </c:pt>
                <c:pt idx="74" formatCode="0.0">
                  <c:v>11.532672</c:v>
                </c:pt>
                <c:pt idx="75">
                  <c:v>7.8796800000000005</c:v>
                </c:pt>
                <c:pt idx="76" formatCode="0.0">
                  <c:v>14.860800000000001</c:v>
                </c:pt>
                <c:pt idx="77" formatCode="0.0">
                  <c:v>11.681280000000001</c:v>
                </c:pt>
                <c:pt idx="78" formatCode="0.0">
                  <c:v>11.873779200000001</c:v>
                </c:pt>
                <c:pt idx="79" formatCode="0.0">
                  <c:v>12.78396</c:v>
                </c:pt>
                <c:pt idx="80" formatCode="0.0">
                  <c:v>4.3994880000000007</c:v>
                </c:pt>
                <c:pt idx="81" formatCode="0.0">
                  <c:v>6.6045888000000001</c:v>
                </c:pt>
                <c:pt idx="82">
                  <c:v>5.25312</c:v>
                </c:pt>
                <c:pt idx="83">
                  <c:v>5.3015040000000004</c:v>
                </c:pt>
                <c:pt idx="84">
                  <c:v>8.2878681600000021</c:v>
                </c:pt>
                <c:pt idx="85">
                  <c:v>8.8626182399999998</c:v>
                </c:pt>
                <c:pt idx="86">
                  <c:v>2.2815561600000001</c:v>
                </c:pt>
                <c:pt idx="87">
                  <c:v>6.1439385600000005</c:v>
                </c:pt>
                <c:pt idx="88">
                  <c:v>1.5730848000000002</c:v>
                </c:pt>
                <c:pt idx="89">
                  <c:v>5.7618432000000004</c:v>
                </c:pt>
                <c:pt idx="90">
                  <c:v>12.249100800000001</c:v>
                </c:pt>
                <c:pt idx="91">
                  <c:v>23.374224000000002</c:v>
                </c:pt>
                <c:pt idx="92">
                  <c:v>13.913855999999999</c:v>
                </c:pt>
                <c:pt idx="93">
                  <c:v>8.4672000000000001</c:v>
                </c:pt>
                <c:pt idx="94">
                  <c:v>17.089920000000003</c:v>
                </c:pt>
                <c:pt idx="95">
                  <c:v>4.1347347263999987</c:v>
                </c:pt>
                <c:pt idx="96">
                  <c:v>7.7647680000000001</c:v>
                </c:pt>
                <c:pt idx="97">
                  <c:v>7.7517216000000007</c:v>
                </c:pt>
                <c:pt idx="98">
                  <c:v>8.56</c:v>
                </c:pt>
                <c:pt idx="99">
                  <c:v>9.4837823999999991</c:v>
                </c:pt>
                <c:pt idx="100">
                  <c:v>5.7151872000000008</c:v>
                </c:pt>
                <c:pt idx="101">
                  <c:v>7.4870784000000006</c:v>
                </c:pt>
                <c:pt idx="102">
                  <c:v>2.9922048000000001</c:v>
                </c:pt>
                <c:pt idx="103">
                  <c:v>1.550448</c:v>
                </c:pt>
                <c:pt idx="104">
                  <c:v>7.0545599999999995</c:v>
                </c:pt>
                <c:pt idx="105">
                  <c:v>5.9633279999999997</c:v>
                </c:pt>
                <c:pt idx="106">
                  <c:v>6.0604416000000008</c:v>
                </c:pt>
                <c:pt idx="107">
                  <c:v>4.1993856000000003</c:v>
                </c:pt>
                <c:pt idx="108">
                  <c:v>4.9987584000000007</c:v>
                </c:pt>
                <c:pt idx="109">
                  <c:v>7.4869056</c:v>
                </c:pt>
                <c:pt idx="110">
                  <c:v>4.2294527999999998</c:v>
                </c:pt>
                <c:pt idx="111">
                  <c:v>3.7825920000000002</c:v>
                </c:pt>
                <c:pt idx="112">
                  <c:v>2.6071200000000001</c:v>
                </c:pt>
                <c:pt idx="113">
                  <c:v>1.4781312000000002</c:v>
                </c:pt>
                <c:pt idx="114">
                  <c:v>2.3094720000000004</c:v>
                </c:pt>
                <c:pt idx="115">
                  <c:v>0.70825079999999996</c:v>
                </c:pt>
                <c:pt idx="116">
                  <c:v>4.1420159999999999</c:v>
                </c:pt>
                <c:pt idx="117">
                  <c:v>1.5901056</c:v>
                </c:pt>
                <c:pt idx="118">
                  <c:v>0.88387200000000021</c:v>
                </c:pt>
                <c:pt idx="119">
                  <c:v>1.3393728000000003</c:v>
                </c:pt>
                <c:pt idx="120">
                  <c:v>1.1119680000000001</c:v>
                </c:pt>
                <c:pt idx="121">
                  <c:v>1.1114496000000003</c:v>
                </c:pt>
                <c:pt idx="122">
                  <c:v>2.6510111999999997</c:v>
                </c:pt>
                <c:pt idx="123">
                  <c:v>2.4537599999999999</c:v>
                </c:pt>
                <c:pt idx="124">
                  <c:v>2.4748416000000004</c:v>
                </c:pt>
                <c:pt idx="125">
                  <c:v>3.0343680000000002</c:v>
                </c:pt>
                <c:pt idx="126">
                  <c:v>2.2014720000000003</c:v>
                </c:pt>
                <c:pt idx="127">
                  <c:v>1.4204160000000003</c:v>
                </c:pt>
                <c:pt idx="128">
                  <c:v>0.11491200000000001</c:v>
                </c:pt>
                <c:pt idx="129">
                  <c:v>0.10022400000000001</c:v>
                </c:pt>
                <c:pt idx="130">
                  <c:v>0.39571200000000001</c:v>
                </c:pt>
                <c:pt idx="131">
                  <c:v>0.82667520000000005</c:v>
                </c:pt>
                <c:pt idx="132">
                  <c:v>2.5608960000000001</c:v>
                </c:pt>
                <c:pt idx="133">
                  <c:v>1.6235424000000001</c:v>
                </c:pt>
                <c:pt idx="134">
                  <c:v>1.4012352000000003</c:v>
                </c:pt>
                <c:pt idx="135">
                  <c:v>3.2987520000000004</c:v>
                </c:pt>
                <c:pt idx="136">
                  <c:v>0.91108800000000001</c:v>
                </c:pt>
                <c:pt idx="137">
                  <c:v>2.0945088000000003</c:v>
                </c:pt>
                <c:pt idx="138">
                  <c:v>0.14065920000000001</c:v>
                </c:pt>
                <c:pt idx="139">
                  <c:v>0.68757120000000005</c:v>
                </c:pt>
                <c:pt idx="140">
                  <c:v>0.76688640000000008</c:v>
                </c:pt>
                <c:pt idx="141">
                  <c:v>0.87583680000000008</c:v>
                </c:pt>
                <c:pt idx="142">
                  <c:v>2.2693824</c:v>
                </c:pt>
                <c:pt idx="143">
                  <c:v>1.0773216000000001</c:v>
                </c:pt>
                <c:pt idx="144">
                  <c:v>2.8169856000000006</c:v>
                </c:pt>
                <c:pt idx="145">
                  <c:v>1.3586400000000001</c:v>
                </c:pt>
                <c:pt idx="146">
                  <c:v>1.5440544</c:v>
                </c:pt>
                <c:pt idx="147">
                  <c:v>2.5952831999999999</c:v>
                </c:pt>
                <c:pt idx="148">
                  <c:v>23.146560000000001</c:v>
                </c:pt>
                <c:pt idx="149">
                  <c:v>1.6761600000000003</c:v>
                </c:pt>
                <c:pt idx="150">
                  <c:v>13.340800000000002</c:v>
                </c:pt>
                <c:pt idx="151">
                  <c:v>7.800192</c:v>
                </c:pt>
                <c:pt idx="152">
                  <c:v>10.43712</c:v>
                </c:pt>
                <c:pt idx="153">
                  <c:v>3.3609600000000004</c:v>
                </c:pt>
                <c:pt idx="154">
                  <c:v>10.293696000000001</c:v>
                </c:pt>
                <c:pt idx="155">
                  <c:v>4.8971520000000002</c:v>
                </c:pt>
                <c:pt idx="156">
                  <c:v>9.898848000000001</c:v>
                </c:pt>
                <c:pt idx="157">
                  <c:v>7.988544000000001</c:v>
                </c:pt>
                <c:pt idx="158">
                  <c:v>9.6094080000000019</c:v>
                </c:pt>
                <c:pt idx="159">
                  <c:v>11.402208</c:v>
                </c:pt>
                <c:pt idx="160">
                  <c:v>2.7993600000000001</c:v>
                </c:pt>
                <c:pt idx="161">
                  <c:v>9.9792000000000005</c:v>
                </c:pt>
                <c:pt idx="162">
                  <c:v>2.7959040000000002</c:v>
                </c:pt>
                <c:pt idx="163">
                  <c:v>2.5175232000000003</c:v>
                </c:pt>
                <c:pt idx="164">
                  <c:v>1.7273088000000005</c:v>
                </c:pt>
                <c:pt idx="165">
                  <c:v>4.7926079999999995</c:v>
                </c:pt>
                <c:pt idx="166">
                  <c:v>4.0120704000000007</c:v>
                </c:pt>
                <c:pt idx="167">
                  <c:v>4.3355519999999999</c:v>
                </c:pt>
                <c:pt idx="168">
                  <c:v>1.4103936000000001</c:v>
                </c:pt>
                <c:pt idx="169">
                  <c:v>1.6362432000000005</c:v>
                </c:pt>
                <c:pt idx="170">
                  <c:v>6.3529919999999995</c:v>
                </c:pt>
                <c:pt idx="171">
                  <c:v>5.8154111999999998</c:v>
                </c:pt>
                <c:pt idx="172">
                  <c:v>4.487616</c:v>
                </c:pt>
                <c:pt idx="173">
                  <c:v>2.1081600000000003</c:v>
                </c:pt>
                <c:pt idx="174">
                  <c:v>6.3141119999999997</c:v>
                </c:pt>
                <c:pt idx="175">
                  <c:v>7.7414400000000008</c:v>
                </c:pt>
                <c:pt idx="176">
                  <c:v>4.3124832</c:v>
                </c:pt>
                <c:pt idx="177">
                  <c:v>5.3491967999999996</c:v>
                </c:pt>
                <c:pt idx="178">
                  <c:v>4.6780415999999994</c:v>
                </c:pt>
                <c:pt idx="179">
                  <c:v>3.4318080000000002</c:v>
                </c:pt>
                <c:pt idx="180">
                  <c:v>2.9134080000000004</c:v>
                </c:pt>
                <c:pt idx="181">
                  <c:v>0.84006720000000001</c:v>
                </c:pt>
                <c:pt idx="182">
                  <c:v>2.9376000000000002</c:v>
                </c:pt>
                <c:pt idx="183">
                  <c:v>2.9730239999999997</c:v>
                </c:pt>
                <c:pt idx="184">
                  <c:v>2.9462400000000004</c:v>
                </c:pt>
                <c:pt idx="185">
                  <c:v>1.3112064000000003</c:v>
                </c:pt>
                <c:pt idx="186">
                  <c:v>1.9766591999999998</c:v>
                </c:pt>
                <c:pt idx="187">
                  <c:v>2.1385728000000004</c:v>
                </c:pt>
                <c:pt idx="188">
                  <c:v>3.9744000000000002</c:v>
                </c:pt>
                <c:pt idx="189">
                  <c:v>3.9000960000000005</c:v>
                </c:pt>
                <c:pt idx="190">
                  <c:v>4.4793216000000005</c:v>
                </c:pt>
                <c:pt idx="191">
                  <c:v>4.4048448000000002</c:v>
                </c:pt>
                <c:pt idx="192">
                  <c:v>4.8803904000000005</c:v>
                </c:pt>
                <c:pt idx="193">
                  <c:v>5.3471232000000013</c:v>
                </c:pt>
                <c:pt idx="194">
                  <c:v>22.758624000000001</c:v>
                </c:pt>
                <c:pt idx="195">
                  <c:v>10.253952</c:v>
                </c:pt>
                <c:pt idx="196">
                  <c:v>88.672320000000013</c:v>
                </c:pt>
                <c:pt idx="197">
                  <c:v>12.710304000000001</c:v>
                </c:pt>
                <c:pt idx="198">
                  <c:v>14.28192</c:v>
                </c:pt>
                <c:pt idx="199">
                  <c:v>30.205439999999999</c:v>
                </c:pt>
                <c:pt idx="200">
                  <c:v>14.124672</c:v>
                </c:pt>
                <c:pt idx="201">
                  <c:v>26.611200000000004</c:v>
                </c:pt>
                <c:pt idx="202">
                  <c:v>18.350496</c:v>
                </c:pt>
                <c:pt idx="203">
                  <c:v>10.160640000000001</c:v>
                </c:pt>
                <c:pt idx="204">
                  <c:v>13.713408000000001</c:v>
                </c:pt>
                <c:pt idx="205">
                  <c:v>5.3464320000000001</c:v>
                </c:pt>
                <c:pt idx="206">
                  <c:v>4.2094080000000007</c:v>
                </c:pt>
                <c:pt idx="207">
                  <c:v>7.4027520000000004</c:v>
                </c:pt>
                <c:pt idx="208">
                  <c:v>6.6389760000000013</c:v>
                </c:pt>
                <c:pt idx="209">
                  <c:v>4.4461440000000003</c:v>
                </c:pt>
                <c:pt idx="210">
                  <c:v>8.5380479999999999</c:v>
                </c:pt>
                <c:pt idx="211">
                  <c:v>13.042944000000002</c:v>
                </c:pt>
                <c:pt idx="212">
                  <c:v>8.8542719999999999</c:v>
                </c:pt>
                <c:pt idx="213">
                  <c:v>9.6595200000000006</c:v>
                </c:pt>
                <c:pt idx="214">
                  <c:v>12.994560000000002</c:v>
                </c:pt>
                <c:pt idx="215">
                  <c:v>4.6068480000000003</c:v>
                </c:pt>
                <c:pt idx="216">
                  <c:v>11.056608000000002</c:v>
                </c:pt>
                <c:pt idx="217">
                  <c:v>13.487904</c:v>
                </c:pt>
                <c:pt idx="218">
                  <c:v>15.434496000000003</c:v>
                </c:pt>
                <c:pt idx="219">
                  <c:v>17.647199999999998</c:v>
                </c:pt>
                <c:pt idx="220">
                  <c:v>12.735360000000002</c:v>
                </c:pt>
                <c:pt idx="221">
                  <c:v>5.4172800000000008</c:v>
                </c:pt>
                <c:pt idx="222">
                  <c:v>7.1184959999999995</c:v>
                </c:pt>
                <c:pt idx="223">
                  <c:v>10.402559999999999</c:v>
                </c:pt>
                <c:pt idx="224">
                  <c:v>13.533696000000001</c:v>
                </c:pt>
                <c:pt idx="225">
                  <c:v>7.6032000000000011</c:v>
                </c:pt>
                <c:pt idx="226">
                  <c:v>3.3625151999999998</c:v>
                </c:pt>
                <c:pt idx="227">
                  <c:v>3.3663168000000003</c:v>
                </c:pt>
                <c:pt idx="228">
                  <c:v>8.0179200000000019</c:v>
                </c:pt>
                <c:pt idx="229">
                  <c:v>9.2473920000000014</c:v>
                </c:pt>
                <c:pt idx="230">
                  <c:v>8.914752</c:v>
                </c:pt>
                <c:pt idx="231">
                  <c:v>5.8406400000000005</c:v>
                </c:pt>
                <c:pt idx="232">
                  <c:v>10.541664000000001</c:v>
                </c:pt>
                <c:pt idx="233">
                  <c:v>8.8421760000000003</c:v>
                </c:pt>
                <c:pt idx="234">
                  <c:v>2.2715424000000004</c:v>
                </c:pt>
                <c:pt idx="235">
                  <c:v>3.977424000000001</c:v>
                </c:pt>
                <c:pt idx="236">
                  <c:v>5.9774976000000013</c:v>
                </c:pt>
                <c:pt idx="237">
                  <c:v>5.9624640000000007</c:v>
                </c:pt>
                <c:pt idx="238">
                  <c:v>4.3355519999999999</c:v>
                </c:pt>
                <c:pt idx="239">
                  <c:v>4.5010944000000004</c:v>
                </c:pt>
                <c:pt idx="240">
                  <c:v>4.5334080000000005</c:v>
                </c:pt>
                <c:pt idx="241">
                  <c:v>4.7855232000000001</c:v>
                </c:pt>
                <c:pt idx="242">
                  <c:v>5.4172800000000008</c:v>
                </c:pt>
                <c:pt idx="243">
                  <c:v>3.6305280000000004</c:v>
                </c:pt>
                <c:pt idx="244">
                  <c:v>3.3725375999999998</c:v>
                </c:pt>
                <c:pt idx="245">
                  <c:v>5.0362560000000007</c:v>
                </c:pt>
                <c:pt idx="246">
                  <c:v>4.3028928000000004</c:v>
                </c:pt>
                <c:pt idx="247">
                  <c:v>2.2819104000000001</c:v>
                </c:pt>
                <c:pt idx="248">
                  <c:v>8.6935680000000009</c:v>
                </c:pt>
                <c:pt idx="249">
                  <c:v>4.2204671999999999</c:v>
                </c:pt>
                <c:pt idx="250">
                  <c:v>5.1827904000000009</c:v>
                </c:pt>
                <c:pt idx="251">
                  <c:v>4.7909663999999994</c:v>
                </c:pt>
                <c:pt idx="252">
                  <c:v>0.724464</c:v>
                </c:pt>
                <c:pt idx="253">
                  <c:v>6.7184640000000009</c:v>
                </c:pt>
                <c:pt idx="254">
                  <c:v>2.4359616000000002</c:v>
                </c:pt>
                <c:pt idx="255">
                  <c:v>5.7447359999999996</c:v>
                </c:pt>
                <c:pt idx="256">
                  <c:v>2.1882527999999999</c:v>
                </c:pt>
                <c:pt idx="257">
                  <c:v>4.9443263999999996</c:v>
                </c:pt>
                <c:pt idx="258">
                  <c:v>0.34630848000000003</c:v>
                </c:pt>
                <c:pt idx="259">
                  <c:v>3.2272128000000002</c:v>
                </c:pt>
                <c:pt idx="260">
                  <c:v>2.4554880000000003</c:v>
                </c:pt>
                <c:pt idx="261">
                  <c:v>2.0284992000000002</c:v>
                </c:pt>
                <c:pt idx="262">
                  <c:v>1.8957024</c:v>
                </c:pt>
                <c:pt idx="263">
                  <c:v>2.0243519999999999</c:v>
                </c:pt>
                <c:pt idx="264">
                  <c:v>2.5510464000000002</c:v>
                </c:pt>
                <c:pt idx="265">
                  <c:v>3.6656928000000004</c:v>
                </c:pt>
                <c:pt idx="266">
                  <c:v>1.2303360000000003</c:v>
                </c:pt>
                <c:pt idx="267">
                  <c:v>3.1281984</c:v>
                </c:pt>
                <c:pt idx="268">
                  <c:v>1.1793600000000002</c:v>
                </c:pt>
                <c:pt idx="269">
                  <c:v>4.6682783999999993</c:v>
                </c:pt>
                <c:pt idx="270">
                  <c:v>6.5102400000000005</c:v>
                </c:pt>
                <c:pt idx="271">
                  <c:v>4.4482176000000004</c:v>
                </c:pt>
                <c:pt idx="272">
                  <c:v>5.1619109179392009</c:v>
                </c:pt>
                <c:pt idx="273">
                  <c:v>0.9229272192000002</c:v>
                </c:pt>
                <c:pt idx="274">
                  <c:v>1.8741887999999998</c:v>
                </c:pt>
                <c:pt idx="275">
                  <c:v>5.1596352000000003</c:v>
                </c:pt>
                <c:pt idx="276">
                  <c:v>0.6773760000000002</c:v>
                </c:pt>
                <c:pt idx="277">
                  <c:v>1.9596383999999998</c:v>
                </c:pt>
                <c:pt idx="278">
                  <c:v>12.28608</c:v>
                </c:pt>
                <c:pt idx="279">
                  <c:v>30.602880000000003</c:v>
                </c:pt>
                <c:pt idx="280">
                  <c:v>3.2081482403999995</c:v>
                </c:pt>
                <c:pt idx="281">
                  <c:v>0</c:v>
                </c:pt>
                <c:pt idx="282">
                  <c:v>6.1957439999999995</c:v>
                </c:pt>
                <c:pt idx="283">
                  <c:v>148.05504000000002</c:v>
                </c:pt>
                <c:pt idx="284">
                  <c:v>43.431552000000003</c:v>
                </c:pt>
                <c:pt idx="285">
                  <c:v>35.612352000000001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46-4AE7-A451-BA507D799F29}"/>
            </c:ext>
          </c:extLst>
        </c:ser>
        <c:ser>
          <c:idx val="2"/>
          <c:order val="1"/>
          <c:tx>
            <c:strRef>
              <c:f>FosfatosDiario!$D$7</c:f>
              <c:strCache>
                <c:ptCount val="1"/>
                <c:pt idx="0">
                  <c:v>Obra de paso bajo carretera Los Urrutia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FosfatosDiario!$D$8:$D$597</c15:sqref>
                  </c15:fullRef>
                </c:ext>
              </c:extLst>
              <c:f>(FosfatosDiario!$D$257:$D$259,FosfatosDiario!$D$309:$D$597)</c:f>
              <c:numCache>
                <c:formatCode>0.00</c:formatCode>
                <c:ptCount val="286"/>
                <c:pt idx="0">
                  <c:v>6.0000000000000001E-3</c:v>
                </c:pt>
                <c:pt idx="1">
                  <c:v>1.4999999999999999E-2</c:v>
                </c:pt>
                <c:pt idx="2">
                  <c:v>1.6E-2</c:v>
                </c:pt>
                <c:pt idx="3">
                  <c:v>1.2E-2</c:v>
                </c:pt>
                <c:pt idx="4">
                  <c:v>8.9999999999999993E-3</c:v>
                </c:pt>
                <c:pt idx="5">
                  <c:v>4.2000000000000003E-2</c:v>
                </c:pt>
                <c:pt idx="6">
                  <c:v>4.2000000000000003E-2</c:v>
                </c:pt>
                <c:pt idx="7">
                  <c:v>1.7000000000000001E-2</c:v>
                </c:pt>
                <c:pt idx="8">
                  <c:v>0.05</c:v>
                </c:pt>
                <c:pt idx="9">
                  <c:v>4.4999999999999998E-2</c:v>
                </c:pt>
                <c:pt idx="10">
                  <c:v>0.04</c:v>
                </c:pt>
                <c:pt idx="11">
                  <c:v>3.9E-2</c:v>
                </c:pt>
                <c:pt idx="12">
                  <c:v>5.8999999999999997E-2</c:v>
                </c:pt>
                <c:pt idx="13">
                  <c:v>5.6000000000000001E-2</c:v>
                </c:pt>
                <c:pt idx="14">
                  <c:v>8.5000000000000006E-2</c:v>
                </c:pt>
                <c:pt idx="15">
                  <c:v>3.9E-2</c:v>
                </c:pt>
                <c:pt idx="16">
                  <c:v>3.3000000000000002E-2</c:v>
                </c:pt>
                <c:pt idx="17">
                  <c:v>2.5999999999999999E-2</c:v>
                </c:pt>
                <c:pt idx="18">
                  <c:v>2.5999999999999999E-2</c:v>
                </c:pt>
                <c:pt idx="19">
                  <c:v>1.7000000000000001E-2</c:v>
                </c:pt>
                <c:pt idx="20">
                  <c:v>1.6E-2</c:v>
                </c:pt>
                <c:pt idx="21">
                  <c:v>6.3E-2</c:v>
                </c:pt>
                <c:pt idx="22">
                  <c:v>2.7E-2</c:v>
                </c:pt>
                <c:pt idx="23">
                  <c:v>8.8999999999999996E-2</c:v>
                </c:pt>
                <c:pt idx="24">
                  <c:v>3.7999999999999999E-2</c:v>
                </c:pt>
                <c:pt idx="25">
                  <c:v>4.3999999999999997E-2</c:v>
                </c:pt>
                <c:pt idx="26">
                  <c:v>1.6E-2</c:v>
                </c:pt>
                <c:pt idx="27">
                  <c:v>6.0999999999999999E-2</c:v>
                </c:pt>
                <c:pt idx="28">
                  <c:v>5.2999999999999999E-2</c:v>
                </c:pt>
                <c:pt idx="29">
                  <c:v>2.1999999999999999E-2</c:v>
                </c:pt>
                <c:pt idx="30">
                  <c:v>2.9000000000000001E-2</c:v>
                </c:pt>
                <c:pt idx="31">
                  <c:v>5.8999999999999997E-2</c:v>
                </c:pt>
                <c:pt idx="32">
                  <c:v>0.05</c:v>
                </c:pt>
                <c:pt idx="33">
                  <c:v>3.0099999999999998E-2</c:v>
                </c:pt>
                <c:pt idx="34">
                  <c:v>0.03</c:v>
                </c:pt>
                <c:pt idx="35">
                  <c:v>4.1000000000000002E-2</c:v>
                </c:pt>
                <c:pt idx="36">
                  <c:v>1.2999999999999999E-2</c:v>
                </c:pt>
                <c:pt idx="37">
                  <c:v>7.3999999999999996E-2</c:v>
                </c:pt>
                <c:pt idx="38">
                  <c:v>7.1999999999999995E-2</c:v>
                </c:pt>
                <c:pt idx="39">
                  <c:v>6.7000000000000004E-2</c:v>
                </c:pt>
                <c:pt idx="40">
                  <c:v>7.9000000000000001E-2</c:v>
                </c:pt>
                <c:pt idx="41">
                  <c:v>7.8E-2</c:v>
                </c:pt>
                <c:pt idx="42">
                  <c:v>9.1999999999999998E-2</c:v>
                </c:pt>
                <c:pt idx="43">
                  <c:v>9.0999999999999998E-2</c:v>
                </c:pt>
                <c:pt idx="44">
                  <c:v>0.124</c:v>
                </c:pt>
                <c:pt idx="45">
                  <c:v>0.11600000000000001</c:v>
                </c:pt>
                <c:pt idx="46">
                  <c:v>0.09</c:v>
                </c:pt>
                <c:pt idx="47">
                  <c:v>0.113</c:v>
                </c:pt>
                <c:pt idx="48">
                  <c:v>0.13200000000000001</c:v>
                </c:pt>
                <c:pt idx="49">
                  <c:v>7.2999999999999995E-2</c:v>
                </c:pt>
                <c:pt idx="50">
                  <c:v>6.8000000000000005E-2</c:v>
                </c:pt>
                <c:pt idx="51">
                  <c:v>7.0999999999999994E-2</c:v>
                </c:pt>
                <c:pt idx="52">
                  <c:v>0.11799999999999999</c:v>
                </c:pt>
                <c:pt idx="53">
                  <c:v>0.10299999999999999</c:v>
                </c:pt>
                <c:pt idx="54">
                  <c:v>5.8000000000000003E-2</c:v>
                </c:pt>
                <c:pt idx="55">
                  <c:v>0.127</c:v>
                </c:pt>
                <c:pt idx="56">
                  <c:v>5.8000000000000003E-2</c:v>
                </c:pt>
                <c:pt idx="57">
                  <c:v>0.05</c:v>
                </c:pt>
                <c:pt idx="58">
                  <c:v>2.3E-2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46-4AE7-A451-BA507D799F29}"/>
            </c:ext>
          </c:extLst>
        </c:ser>
        <c:ser>
          <c:idx val="3"/>
          <c:order val="2"/>
          <c:tx>
            <c:strRef>
              <c:f>FosfatosDiario!$E$7</c:f>
              <c:strCache>
                <c:ptCount val="1"/>
                <c:pt idx="0">
                  <c:v>Desembocadura rambla de Miranda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FosfatosDiario!$E$8:$E$597</c15:sqref>
                  </c15:fullRef>
                </c:ext>
              </c:extLst>
              <c:f>(FosfatosDiario!$E$257:$E$259,FosfatosDiario!$E$309:$E$597)</c:f>
              <c:numCache>
                <c:formatCode>0.00</c:formatCode>
                <c:ptCount val="2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 formatCode="0">
                  <c:v>0</c:v>
                </c:pt>
                <c:pt idx="67" formatCode="0">
                  <c:v>0</c:v>
                </c:pt>
                <c:pt idx="68" formatCode="0">
                  <c:v>0</c:v>
                </c:pt>
                <c:pt idx="69" formatCode="0">
                  <c:v>0</c:v>
                </c:pt>
                <c:pt idx="70" formatCode="0">
                  <c:v>0</c:v>
                </c:pt>
                <c:pt idx="71" formatCode="0">
                  <c:v>0</c:v>
                </c:pt>
                <c:pt idx="72" formatCode="0">
                  <c:v>0</c:v>
                </c:pt>
                <c:pt idx="73" formatCode="0">
                  <c:v>0</c:v>
                </c:pt>
                <c:pt idx="74" formatCode="0">
                  <c:v>0</c:v>
                </c:pt>
                <c:pt idx="75" formatCode="0">
                  <c:v>0</c:v>
                </c:pt>
                <c:pt idx="76" formatCode="0">
                  <c:v>0</c:v>
                </c:pt>
                <c:pt idx="77" formatCode="0">
                  <c:v>0</c:v>
                </c:pt>
                <c:pt idx="78" formatCode="0">
                  <c:v>0</c:v>
                </c:pt>
                <c:pt idx="79" formatCode="0">
                  <c:v>0</c:v>
                </c:pt>
                <c:pt idx="80" formatCode="0">
                  <c:v>0</c:v>
                </c:pt>
                <c:pt idx="81" formatCode="0">
                  <c:v>0</c:v>
                </c:pt>
                <c:pt idx="82" formatCode="0">
                  <c:v>0</c:v>
                </c:pt>
                <c:pt idx="83" formatCode="0">
                  <c:v>0</c:v>
                </c:pt>
                <c:pt idx="84" formatCode="0">
                  <c:v>0</c:v>
                </c:pt>
                <c:pt idx="85" formatCode="0">
                  <c:v>0</c:v>
                </c:pt>
                <c:pt idx="86" formatCode="0">
                  <c:v>0</c:v>
                </c:pt>
                <c:pt idx="87" formatCode="0">
                  <c:v>0</c:v>
                </c:pt>
                <c:pt idx="88" formatCode="0">
                  <c:v>0</c:v>
                </c:pt>
                <c:pt idx="89" formatCode="0">
                  <c:v>0</c:v>
                </c:pt>
                <c:pt idx="90" formatCode="0">
                  <c:v>0</c:v>
                </c:pt>
                <c:pt idx="91" formatCode="0">
                  <c:v>0</c:v>
                </c:pt>
                <c:pt idx="92" formatCode="0">
                  <c:v>0</c:v>
                </c:pt>
                <c:pt idx="93" formatCode="0">
                  <c:v>0</c:v>
                </c:pt>
                <c:pt idx="94" formatCode="0">
                  <c:v>0</c:v>
                </c:pt>
                <c:pt idx="95" formatCode="0">
                  <c:v>0</c:v>
                </c:pt>
                <c:pt idx="96" formatCode="0">
                  <c:v>0</c:v>
                </c:pt>
                <c:pt idx="97" formatCode="0">
                  <c:v>0</c:v>
                </c:pt>
                <c:pt idx="98" formatCode="0">
                  <c:v>0</c:v>
                </c:pt>
                <c:pt idx="99" formatCode="0">
                  <c:v>0</c:v>
                </c:pt>
                <c:pt idx="100" formatCode="0">
                  <c:v>0</c:v>
                </c:pt>
                <c:pt idx="101" formatCode="0">
                  <c:v>0</c:v>
                </c:pt>
                <c:pt idx="102" formatCode="0">
                  <c:v>0</c:v>
                </c:pt>
                <c:pt idx="103" formatCode="0">
                  <c:v>0</c:v>
                </c:pt>
                <c:pt idx="104" formatCode="0">
                  <c:v>0</c:v>
                </c:pt>
                <c:pt idx="105" formatCode="0">
                  <c:v>0</c:v>
                </c:pt>
                <c:pt idx="106" formatCode="0">
                  <c:v>0</c:v>
                </c:pt>
                <c:pt idx="107" formatCode="0">
                  <c:v>0</c:v>
                </c:pt>
                <c:pt idx="108" formatCode="0">
                  <c:v>0</c:v>
                </c:pt>
                <c:pt idx="109" formatCode="0">
                  <c:v>0</c:v>
                </c:pt>
                <c:pt idx="110" formatCode="0">
                  <c:v>0</c:v>
                </c:pt>
                <c:pt idx="111" formatCode="0">
                  <c:v>0</c:v>
                </c:pt>
                <c:pt idx="112" formatCode="0">
                  <c:v>0</c:v>
                </c:pt>
                <c:pt idx="113" formatCode="0">
                  <c:v>0</c:v>
                </c:pt>
                <c:pt idx="114" formatCode="0">
                  <c:v>0</c:v>
                </c:pt>
                <c:pt idx="115" formatCode="0">
                  <c:v>0</c:v>
                </c:pt>
                <c:pt idx="116" formatCode="0">
                  <c:v>0</c:v>
                </c:pt>
                <c:pt idx="117" formatCode="0">
                  <c:v>0</c:v>
                </c:pt>
                <c:pt idx="118" formatCode="0">
                  <c:v>0</c:v>
                </c:pt>
                <c:pt idx="119" formatCode="0">
                  <c:v>0</c:v>
                </c:pt>
                <c:pt idx="120" formatCode="0">
                  <c:v>0</c:v>
                </c:pt>
                <c:pt idx="121" formatCode="0">
                  <c:v>0</c:v>
                </c:pt>
                <c:pt idx="122" formatCode="0">
                  <c:v>0</c:v>
                </c:pt>
                <c:pt idx="123" formatCode="0">
                  <c:v>0</c:v>
                </c:pt>
                <c:pt idx="124" formatCode="0">
                  <c:v>0</c:v>
                </c:pt>
                <c:pt idx="125" formatCode="0">
                  <c:v>0</c:v>
                </c:pt>
                <c:pt idx="126" formatCode="0">
                  <c:v>0</c:v>
                </c:pt>
                <c:pt idx="127" formatCode="0">
                  <c:v>0</c:v>
                </c:pt>
                <c:pt idx="128" formatCode="0">
                  <c:v>0</c:v>
                </c:pt>
                <c:pt idx="129" formatCode="0">
                  <c:v>0</c:v>
                </c:pt>
                <c:pt idx="130" formatCode="0">
                  <c:v>0</c:v>
                </c:pt>
                <c:pt idx="131" formatCode="0">
                  <c:v>0</c:v>
                </c:pt>
                <c:pt idx="132" formatCode="0">
                  <c:v>0</c:v>
                </c:pt>
                <c:pt idx="133" formatCode="0">
                  <c:v>0</c:v>
                </c:pt>
                <c:pt idx="134" formatCode="0">
                  <c:v>0</c:v>
                </c:pt>
                <c:pt idx="135" formatCode="0">
                  <c:v>0</c:v>
                </c:pt>
                <c:pt idx="136" formatCode="0">
                  <c:v>0</c:v>
                </c:pt>
                <c:pt idx="137" formatCode="0">
                  <c:v>0</c:v>
                </c:pt>
                <c:pt idx="138" formatCode="0">
                  <c:v>0</c:v>
                </c:pt>
                <c:pt idx="139" formatCode="0">
                  <c:v>0</c:v>
                </c:pt>
                <c:pt idx="140" formatCode="0">
                  <c:v>0</c:v>
                </c:pt>
                <c:pt idx="141" formatCode="0">
                  <c:v>0</c:v>
                </c:pt>
                <c:pt idx="142" formatCode="0">
                  <c:v>0</c:v>
                </c:pt>
                <c:pt idx="143" formatCode="0">
                  <c:v>0</c:v>
                </c:pt>
                <c:pt idx="144" formatCode="0">
                  <c:v>0</c:v>
                </c:pt>
                <c:pt idx="145" formatCode="0">
                  <c:v>0</c:v>
                </c:pt>
                <c:pt idx="146" formatCode="0">
                  <c:v>0</c:v>
                </c:pt>
                <c:pt idx="147" formatCode="0">
                  <c:v>0</c:v>
                </c:pt>
                <c:pt idx="148" formatCode="0">
                  <c:v>0</c:v>
                </c:pt>
                <c:pt idx="149" formatCode="0">
                  <c:v>0</c:v>
                </c:pt>
                <c:pt idx="150" formatCode="0">
                  <c:v>0</c:v>
                </c:pt>
                <c:pt idx="151" formatCode="0">
                  <c:v>0</c:v>
                </c:pt>
                <c:pt idx="152" formatCode="0">
                  <c:v>0</c:v>
                </c:pt>
                <c:pt idx="153" formatCode="0">
                  <c:v>0</c:v>
                </c:pt>
                <c:pt idx="154" formatCode="0">
                  <c:v>0</c:v>
                </c:pt>
                <c:pt idx="155" formatCode="0">
                  <c:v>0</c:v>
                </c:pt>
                <c:pt idx="156" formatCode="0">
                  <c:v>0</c:v>
                </c:pt>
                <c:pt idx="157" formatCode="0">
                  <c:v>0</c:v>
                </c:pt>
                <c:pt idx="158" formatCode="0">
                  <c:v>0</c:v>
                </c:pt>
                <c:pt idx="159" formatCode="0">
                  <c:v>0</c:v>
                </c:pt>
                <c:pt idx="160" formatCode="0">
                  <c:v>0</c:v>
                </c:pt>
                <c:pt idx="161" formatCode="0">
                  <c:v>0</c:v>
                </c:pt>
                <c:pt idx="162" formatCode="0">
                  <c:v>0</c:v>
                </c:pt>
                <c:pt idx="163" formatCode="0">
                  <c:v>0</c:v>
                </c:pt>
                <c:pt idx="164" formatCode="0">
                  <c:v>0</c:v>
                </c:pt>
                <c:pt idx="165" formatCode="0">
                  <c:v>0</c:v>
                </c:pt>
                <c:pt idx="166" formatCode="0">
                  <c:v>0</c:v>
                </c:pt>
                <c:pt idx="167" formatCode="0">
                  <c:v>0</c:v>
                </c:pt>
                <c:pt idx="168" formatCode="0">
                  <c:v>0</c:v>
                </c:pt>
                <c:pt idx="169" formatCode="0">
                  <c:v>0</c:v>
                </c:pt>
                <c:pt idx="170" formatCode="0">
                  <c:v>0</c:v>
                </c:pt>
                <c:pt idx="171" formatCode="0">
                  <c:v>0</c:v>
                </c:pt>
                <c:pt idx="172" formatCode="0">
                  <c:v>0</c:v>
                </c:pt>
                <c:pt idx="173" formatCode="0">
                  <c:v>0</c:v>
                </c:pt>
                <c:pt idx="174" formatCode="0">
                  <c:v>0</c:v>
                </c:pt>
                <c:pt idx="175" formatCode="0">
                  <c:v>0</c:v>
                </c:pt>
                <c:pt idx="176" formatCode="0">
                  <c:v>0</c:v>
                </c:pt>
                <c:pt idx="177" formatCode="0">
                  <c:v>0</c:v>
                </c:pt>
                <c:pt idx="178" formatCode="0">
                  <c:v>0</c:v>
                </c:pt>
                <c:pt idx="179" formatCode="0">
                  <c:v>0</c:v>
                </c:pt>
                <c:pt idx="180" formatCode="0">
                  <c:v>0</c:v>
                </c:pt>
                <c:pt idx="181" formatCode="0">
                  <c:v>0</c:v>
                </c:pt>
                <c:pt idx="182" formatCode="0">
                  <c:v>0</c:v>
                </c:pt>
                <c:pt idx="183" formatCode="0">
                  <c:v>0</c:v>
                </c:pt>
                <c:pt idx="184" formatCode="0">
                  <c:v>0</c:v>
                </c:pt>
                <c:pt idx="185" formatCode="0">
                  <c:v>0</c:v>
                </c:pt>
                <c:pt idx="186" formatCode="0">
                  <c:v>0</c:v>
                </c:pt>
                <c:pt idx="187" formatCode="0">
                  <c:v>0</c:v>
                </c:pt>
                <c:pt idx="188" formatCode="0">
                  <c:v>0</c:v>
                </c:pt>
                <c:pt idx="189" formatCode="0">
                  <c:v>0</c:v>
                </c:pt>
                <c:pt idx="190" formatCode="0">
                  <c:v>0</c:v>
                </c:pt>
                <c:pt idx="191" formatCode="0">
                  <c:v>0</c:v>
                </c:pt>
                <c:pt idx="192" formatCode="0">
                  <c:v>0</c:v>
                </c:pt>
                <c:pt idx="193" formatCode="0">
                  <c:v>0</c:v>
                </c:pt>
                <c:pt idx="194" formatCode="0">
                  <c:v>0</c:v>
                </c:pt>
                <c:pt idx="195" formatCode="0">
                  <c:v>0</c:v>
                </c:pt>
                <c:pt idx="196" formatCode="0">
                  <c:v>0</c:v>
                </c:pt>
                <c:pt idx="197" formatCode="0">
                  <c:v>0</c:v>
                </c:pt>
                <c:pt idx="198" formatCode="0">
                  <c:v>0</c:v>
                </c:pt>
                <c:pt idx="199" formatCode="0">
                  <c:v>0</c:v>
                </c:pt>
                <c:pt idx="200" formatCode="0">
                  <c:v>0</c:v>
                </c:pt>
                <c:pt idx="201" formatCode="0">
                  <c:v>0</c:v>
                </c:pt>
                <c:pt idx="202" formatCode="0">
                  <c:v>0</c:v>
                </c:pt>
                <c:pt idx="203" formatCode="0">
                  <c:v>0</c:v>
                </c:pt>
                <c:pt idx="204" formatCode="0">
                  <c:v>0</c:v>
                </c:pt>
                <c:pt idx="205" formatCode="0">
                  <c:v>0</c:v>
                </c:pt>
                <c:pt idx="206" formatCode="0">
                  <c:v>0</c:v>
                </c:pt>
                <c:pt idx="207" formatCode="0">
                  <c:v>0</c:v>
                </c:pt>
                <c:pt idx="208" formatCode="0">
                  <c:v>0</c:v>
                </c:pt>
                <c:pt idx="209" formatCode="0">
                  <c:v>0</c:v>
                </c:pt>
                <c:pt idx="210" formatCode="0">
                  <c:v>0</c:v>
                </c:pt>
                <c:pt idx="211" formatCode="0">
                  <c:v>0</c:v>
                </c:pt>
                <c:pt idx="212" formatCode="0">
                  <c:v>0</c:v>
                </c:pt>
                <c:pt idx="213" formatCode="0">
                  <c:v>0</c:v>
                </c:pt>
                <c:pt idx="214" formatCode="0">
                  <c:v>0</c:v>
                </c:pt>
                <c:pt idx="215" formatCode="0">
                  <c:v>0</c:v>
                </c:pt>
                <c:pt idx="216" formatCode="0">
                  <c:v>0</c:v>
                </c:pt>
                <c:pt idx="217" formatCode="0">
                  <c:v>0</c:v>
                </c:pt>
                <c:pt idx="218" formatCode="0">
                  <c:v>0</c:v>
                </c:pt>
                <c:pt idx="219" formatCode="0">
                  <c:v>0</c:v>
                </c:pt>
                <c:pt idx="220" formatCode="0">
                  <c:v>0</c:v>
                </c:pt>
                <c:pt idx="221" formatCode="0">
                  <c:v>0</c:v>
                </c:pt>
                <c:pt idx="222" formatCode="0">
                  <c:v>0</c:v>
                </c:pt>
                <c:pt idx="223" formatCode="0">
                  <c:v>0</c:v>
                </c:pt>
                <c:pt idx="224" formatCode="0">
                  <c:v>0</c:v>
                </c:pt>
                <c:pt idx="225" formatCode="0">
                  <c:v>0</c:v>
                </c:pt>
                <c:pt idx="226" formatCode="0">
                  <c:v>0</c:v>
                </c:pt>
                <c:pt idx="227" formatCode="0">
                  <c:v>0</c:v>
                </c:pt>
                <c:pt idx="228" formatCode="0">
                  <c:v>0</c:v>
                </c:pt>
                <c:pt idx="229" formatCode="0">
                  <c:v>0</c:v>
                </c:pt>
                <c:pt idx="230" formatCode="0">
                  <c:v>0</c:v>
                </c:pt>
                <c:pt idx="231" formatCode="0">
                  <c:v>0</c:v>
                </c:pt>
                <c:pt idx="232" formatCode="0">
                  <c:v>0</c:v>
                </c:pt>
                <c:pt idx="233" formatCode="0">
                  <c:v>0</c:v>
                </c:pt>
                <c:pt idx="234" formatCode="0">
                  <c:v>0</c:v>
                </c:pt>
                <c:pt idx="235" formatCode="0">
                  <c:v>0</c:v>
                </c:pt>
                <c:pt idx="236" formatCode="0">
                  <c:v>0</c:v>
                </c:pt>
                <c:pt idx="237" formatCode="0">
                  <c:v>0</c:v>
                </c:pt>
                <c:pt idx="238" formatCode="0">
                  <c:v>0</c:v>
                </c:pt>
                <c:pt idx="239" formatCode="0">
                  <c:v>0</c:v>
                </c:pt>
                <c:pt idx="240" formatCode="0">
                  <c:v>0</c:v>
                </c:pt>
                <c:pt idx="241" formatCode="0">
                  <c:v>0</c:v>
                </c:pt>
                <c:pt idx="242" formatCode="0">
                  <c:v>0</c:v>
                </c:pt>
                <c:pt idx="243" formatCode="0">
                  <c:v>0</c:v>
                </c:pt>
                <c:pt idx="244" formatCode="0">
                  <c:v>0</c:v>
                </c:pt>
                <c:pt idx="245" formatCode="0">
                  <c:v>0</c:v>
                </c:pt>
                <c:pt idx="246" formatCode="0">
                  <c:v>0</c:v>
                </c:pt>
                <c:pt idx="247" formatCode="0">
                  <c:v>0</c:v>
                </c:pt>
                <c:pt idx="248" formatCode="0">
                  <c:v>0</c:v>
                </c:pt>
                <c:pt idx="249" formatCode="0">
                  <c:v>0</c:v>
                </c:pt>
                <c:pt idx="250" formatCode="0">
                  <c:v>0</c:v>
                </c:pt>
                <c:pt idx="251" formatCode="0">
                  <c:v>0</c:v>
                </c:pt>
                <c:pt idx="252" formatCode="0">
                  <c:v>0</c:v>
                </c:pt>
                <c:pt idx="253" formatCode="0">
                  <c:v>0</c:v>
                </c:pt>
                <c:pt idx="254" formatCode="0">
                  <c:v>0</c:v>
                </c:pt>
                <c:pt idx="255" formatCode="0">
                  <c:v>0</c:v>
                </c:pt>
                <c:pt idx="256" formatCode="0">
                  <c:v>0</c:v>
                </c:pt>
                <c:pt idx="257" formatCode="0">
                  <c:v>0</c:v>
                </c:pt>
                <c:pt idx="258" formatCode="0">
                  <c:v>0</c:v>
                </c:pt>
                <c:pt idx="259" formatCode="0">
                  <c:v>0</c:v>
                </c:pt>
                <c:pt idx="260" formatCode="0">
                  <c:v>0</c:v>
                </c:pt>
                <c:pt idx="261" formatCode="0">
                  <c:v>0</c:v>
                </c:pt>
                <c:pt idx="262" formatCode="0">
                  <c:v>0</c:v>
                </c:pt>
                <c:pt idx="263" formatCode="0">
                  <c:v>0</c:v>
                </c:pt>
                <c:pt idx="264" formatCode="0">
                  <c:v>0</c:v>
                </c:pt>
                <c:pt idx="265" formatCode="0">
                  <c:v>0</c:v>
                </c:pt>
                <c:pt idx="266" formatCode="0">
                  <c:v>0</c:v>
                </c:pt>
                <c:pt idx="267" formatCode="0">
                  <c:v>0</c:v>
                </c:pt>
                <c:pt idx="268" formatCode="0">
                  <c:v>0</c:v>
                </c:pt>
                <c:pt idx="269" formatCode="0">
                  <c:v>0</c:v>
                </c:pt>
                <c:pt idx="270" formatCode="0">
                  <c:v>0</c:v>
                </c:pt>
                <c:pt idx="271" formatCode="0">
                  <c:v>0</c:v>
                </c:pt>
                <c:pt idx="272" formatCode="0">
                  <c:v>0</c:v>
                </c:pt>
                <c:pt idx="273" formatCode="0">
                  <c:v>0</c:v>
                </c:pt>
                <c:pt idx="274" formatCode="0">
                  <c:v>0</c:v>
                </c:pt>
                <c:pt idx="275" formatCode="0">
                  <c:v>0</c:v>
                </c:pt>
                <c:pt idx="276" formatCode="0">
                  <c:v>0</c:v>
                </c:pt>
                <c:pt idx="277" formatCode="0">
                  <c:v>0</c:v>
                </c:pt>
                <c:pt idx="278" formatCode="0">
                  <c:v>0</c:v>
                </c:pt>
                <c:pt idx="279" formatCode="0">
                  <c:v>0</c:v>
                </c:pt>
                <c:pt idx="280" formatCode="0">
                  <c:v>0</c:v>
                </c:pt>
                <c:pt idx="281" formatCode="0">
                  <c:v>0</c:v>
                </c:pt>
                <c:pt idx="282" formatCode="0">
                  <c:v>0</c:v>
                </c:pt>
                <c:pt idx="283" formatCode="0">
                  <c:v>0</c:v>
                </c:pt>
                <c:pt idx="284" formatCode="0">
                  <c:v>0</c:v>
                </c:pt>
                <c:pt idx="285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46-4AE7-A451-BA507D799F29}"/>
            </c:ext>
          </c:extLst>
        </c:ser>
        <c:ser>
          <c:idx val="4"/>
          <c:order val="3"/>
          <c:tx>
            <c:strRef>
              <c:f>FosfatosDiario!$H$7</c:f>
              <c:strCache>
                <c:ptCount val="1"/>
                <c:pt idx="0">
                  <c:v>Desembocadura rambla de las Matildes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FosfatosDiario!$H$8:$H$597</c15:sqref>
                  </c15:fullRef>
                </c:ext>
              </c:extLst>
              <c:f>(FosfatosDiario!$H$257:$H$259,FosfatosDiario!$H$309:$H$597)</c:f>
              <c:numCache>
                <c:formatCode>0</c:formatCode>
                <c:ptCount val="286"/>
                <c:pt idx="1" formatCode="0.0000">
                  <c:v>0</c:v>
                </c:pt>
                <c:pt idx="4" formatCode="0.0000">
                  <c:v>0</c:v>
                </c:pt>
                <c:pt idx="7" formatCode="0.0000">
                  <c:v>0</c:v>
                </c:pt>
                <c:pt idx="10" formatCode="0.0000">
                  <c:v>0</c:v>
                </c:pt>
                <c:pt idx="12" formatCode="0.0000">
                  <c:v>0</c:v>
                </c:pt>
                <c:pt idx="15" formatCode="0.0000">
                  <c:v>0</c:v>
                </c:pt>
                <c:pt idx="17" formatCode="0.0000">
                  <c:v>0</c:v>
                </c:pt>
                <c:pt idx="20" formatCode="0.0000">
                  <c:v>0</c:v>
                </c:pt>
                <c:pt idx="23" formatCode="0.0000">
                  <c:v>0</c:v>
                </c:pt>
                <c:pt idx="26" formatCode="0.0000">
                  <c:v>0</c:v>
                </c:pt>
                <c:pt idx="29" formatCode="0.0000">
                  <c:v>0</c:v>
                </c:pt>
                <c:pt idx="31" formatCode="0.0000">
                  <c:v>0</c:v>
                </c:pt>
                <c:pt idx="34" formatCode="0.0000">
                  <c:v>0</c:v>
                </c:pt>
                <c:pt idx="37" formatCode="0.0000">
                  <c:v>0</c:v>
                </c:pt>
                <c:pt idx="40">
                  <c:v>0</c:v>
                </c:pt>
                <c:pt idx="41">
                  <c:v>0</c:v>
                </c:pt>
                <c:pt idx="42" formatCode="0.0000">
                  <c:v>0</c:v>
                </c:pt>
                <c:pt idx="43" formatCode="0.0000">
                  <c:v>0</c:v>
                </c:pt>
                <c:pt idx="44">
                  <c:v>0</c:v>
                </c:pt>
                <c:pt idx="45" formatCode="0.0000">
                  <c:v>0</c:v>
                </c:pt>
                <c:pt idx="46" formatCode="0.0000">
                  <c:v>0</c:v>
                </c:pt>
                <c:pt idx="47" formatCode="0.0000">
                  <c:v>0</c:v>
                </c:pt>
                <c:pt idx="48" formatCode="0.0000">
                  <c:v>0</c:v>
                </c:pt>
                <c:pt idx="49" formatCode="0.0000">
                  <c:v>0</c:v>
                </c:pt>
                <c:pt idx="50">
                  <c:v>0</c:v>
                </c:pt>
                <c:pt idx="51" formatCode="0.0000">
                  <c:v>0</c:v>
                </c:pt>
                <c:pt idx="52" formatCode="0.0000">
                  <c:v>0</c:v>
                </c:pt>
                <c:pt idx="53" formatCode="0.0000">
                  <c:v>0</c:v>
                </c:pt>
                <c:pt idx="54" formatCode="0.0000">
                  <c:v>0</c:v>
                </c:pt>
                <c:pt idx="55" formatCode="0.0000">
                  <c:v>0</c:v>
                </c:pt>
                <c:pt idx="56" formatCode="0.0000">
                  <c:v>0</c:v>
                </c:pt>
                <c:pt idx="57" formatCode="0.0000">
                  <c:v>0</c:v>
                </c:pt>
                <c:pt idx="58" formatCode="0.0000">
                  <c:v>0</c:v>
                </c:pt>
                <c:pt idx="59" formatCode="0.0000">
                  <c:v>0</c:v>
                </c:pt>
                <c:pt idx="60" formatCode="0.000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46-4AE7-A451-BA507D799F29}"/>
            </c:ext>
          </c:extLst>
        </c:ser>
        <c:ser>
          <c:idx val="5"/>
          <c:order val="4"/>
          <c:tx>
            <c:strRef>
              <c:f>FosfatosDiario!$I$7</c:f>
              <c:strCache>
                <c:ptCount val="1"/>
                <c:pt idx="0">
                  <c:v>Rambla de las Matildes - corriente sur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FosfatosDiario!$I$8:$I$597</c15:sqref>
                  </c15:fullRef>
                </c:ext>
              </c:extLst>
              <c:f>(FosfatosDiario!$I$257:$I$259,FosfatosDiario!$I$309:$I$597)</c:f>
              <c:numCache>
                <c:formatCode>0.00</c:formatCode>
                <c:ptCount val="286"/>
                <c:pt idx="0">
                  <c:v>2.4E-2</c:v>
                </c:pt>
                <c:pt idx="1">
                  <c:v>0.02</c:v>
                </c:pt>
                <c:pt idx="2">
                  <c:v>1.9E-2</c:v>
                </c:pt>
                <c:pt idx="3">
                  <c:v>1.6E-2</c:v>
                </c:pt>
                <c:pt idx="4">
                  <c:v>1.9E-2</c:v>
                </c:pt>
                <c:pt idx="5">
                  <c:v>2.3E-2</c:v>
                </c:pt>
                <c:pt idx="6">
                  <c:v>1.6E-2</c:v>
                </c:pt>
                <c:pt idx="7">
                  <c:v>1.4E-2</c:v>
                </c:pt>
                <c:pt idx="8">
                  <c:v>1.4E-2</c:v>
                </c:pt>
                <c:pt idx="9">
                  <c:v>1.4E-2</c:v>
                </c:pt>
                <c:pt idx="10">
                  <c:v>7.0000000000000001E-3</c:v>
                </c:pt>
                <c:pt idx="11">
                  <c:v>1.4999999999999999E-2</c:v>
                </c:pt>
                <c:pt idx="12">
                  <c:v>1.9E-2</c:v>
                </c:pt>
                <c:pt idx="13">
                  <c:v>0.02</c:v>
                </c:pt>
                <c:pt idx="14">
                  <c:v>2.3E-2</c:v>
                </c:pt>
                <c:pt idx="15">
                  <c:v>1.7999999999999999E-2</c:v>
                </c:pt>
                <c:pt idx="16">
                  <c:v>1.9E-2</c:v>
                </c:pt>
                <c:pt idx="17">
                  <c:v>1.0999999999999999E-2</c:v>
                </c:pt>
                <c:pt idx="18">
                  <c:v>1.0999999999999999E-2</c:v>
                </c:pt>
                <c:pt idx="19">
                  <c:v>1.2E-2</c:v>
                </c:pt>
                <c:pt idx="20">
                  <c:v>8.0000000000000002E-3</c:v>
                </c:pt>
                <c:pt idx="21">
                  <c:v>0.02</c:v>
                </c:pt>
                <c:pt idx="22">
                  <c:v>1.9E-2</c:v>
                </c:pt>
                <c:pt idx="23">
                  <c:v>2.1999999999999999E-2</c:v>
                </c:pt>
                <c:pt idx="24">
                  <c:v>8.9999999999999993E-3</c:v>
                </c:pt>
                <c:pt idx="25">
                  <c:v>0.01</c:v>
                </c:pt>
                <c:pt idx="26">
                  <c:v>1.4E-2</c:v>
                </c:pt>
                <c:pt idx="27">
                  <c:v>1.9E-2</c:v>
                </c:pt>
                <c:pt idx="28">
                  <c:v>2.1000000000000001E-2</c:v>
                </c:pt>
                <c:pt idx="29">
                  <c:v>1.7999999999999999E-2</c:v>
                </c:pt>
                <c:pt idx="30">
                  <c:v>1.9E-2</c:v>
                </c:pt>
                <c:pt idx="31">
                  <c:v>0.03</c:v>
                </c:pt>
                <c:pt idx="32">
                  <c:v>1.9E-2</c:v>
                </c:pt>
                <c:pt idx="33">
                  <c:v>1.4999999999999999E-2</c:v>
                </c:pt>
                <c:pt idx="34">
                  <c:v>0.02</c:v>
                </c:pt>
                <c:pt idx="35">
                  <c:v>1.7999999999999999E-2</c:v>
                </c:pt>
                <c:pt idx="36">
                  <c:v>0.02</c:v>
                </c:pt>
                <c:pt idx="37">
                  <c:v>1.0999999999999999E-2</c:v>
                </c:pt>
                <c:pt idx="38">
                  <c:v>1.2999999999999999E-2</c:v>
                </c:pt>
                <c:pt idx="39">
                  <c:v>1.2E-2</c:v>
                </c:pt>
                <c:pt idx="40">
                  <c:v>0.02</c:v>
                </c:pt>
                <c:pt idx="41">
                  <c:v>1.7000000000000001E-2</c:v>
                </c:pt>
                <c:pt idx="42">
                  <c:v>1.9E-2</c:v>
                </c:pt>
                <c:pt idx="43">
                  <c:v>1.4999999999999999E-2</c:v>
                </c:pt>
                <c:pt idx="44">
                  <c:v>1.4999999999999999E-2</c:v>
                </c:pt>
                <c:pt idx="45">
                  <c:v>1.6E-2</c:v>
                </c:pt>
                <c:pt idx="46">
                  <c:v>1.2E-2</c:v>
                </c:pt>
                <c:pt idx="47">
                  <c:v>2.3E-2</c:v>
                </c:pt>
                <c:pt idx="48">
                  <c:v>1.6E-2</c:v>
                </c:pt>
                <c:pt idx="49">
                  <c:v>2.1000000000000001E-2</c:v>
                </c:pt>
                <c:pt idx="50">
                  <c:v>1.9E-2</c:v>
                </c:pt>
                <c:pt idx="51">
                  <c:v>1.9E-2</c:v>
                </c:pt>
                <c:pt idx="52">
                  <c:v>8.0000000000000002E-3</c:v>
                </c:pt>
                <c:pt idx="53">
                  <c:v>2.1999999999999999E-2</c:v>
                </c:pt>
                <c:pt idx="54" formatCode="0.0000">
                  <c:v>2.9999999999999997E-4</c:v>
                </c:pt>
                <c:pt idx="55" formatCode="0.0000">
                  <c:v>4.0000000000000002E-4</c:v>
                </c:pt>
                <c:pt idx="56">
                  <c:v>1.4999999999999999E-2</c:v>
                </c:pt>
                <c:pt idx="57">
                  <c:v>1.3899999999999999E-2</c:v>
                </c:pt>
                <c:pt idx="58">
                  <c:v>1.2200000000000001E-2</c:v>
                </c:pt>
                <c:pt idx="59">
                  <c:v>5.1000000000000004E-3</c:v>
                </c:pt>
                <c:pt idx="60">
                  <c:v>5.5999999999999999E-3</c:v>
                </c:pt>
                <c:pt idx="61">
                  <c:v>6.0000000000000001E-3</c:v>
                </c:pt>
                <c:pt idx="62">
                  <c:v>0.01</c:v>
                </c:pt>
                <c:pt idx="63">
                  <c:v>5.8999999999999999E-3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1.3446432000000001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6.6700800000000005E-2</c:v>
                </c:pt>
                <c:pt idx="149">
                  <c:v>4.2940800000000001E-2</c:v>
                </c:pt>
                <c:pt idx="150">
                  <c:v>0.21430656000000001</c:v>
                </c:pt>
                <c:pt idx="151">
                  <c:v>3.6201600000000007E-2</c:v>
                </c:pt>
                <c:pt idx="152">
                  <c:v>2.3328000000000002E-2</c:v>
                </c:pt>
                <c:pt idx="153">
                  <c:v>0.29116800000000004</c:v>
                </c:pt>
                <c:pt idx="154">
                  <c:v>2.6956800000000003E-2</c:v>
                </c:pt>
                <c:pt idx="155">
                  <c:v>5.4432000000000005E-3</c:v>
                </c:pt>
                <c:pt idx="156">
                  <c:v>6.7392000000000007E-3</c:v>
                </c:pt>
                <c:pt idx="157" formatCode="0.000">
                  <c:v>4.5792000000000012E-3</c:v>
                </c:pt>
                <c:pt idx="158" formatCode="0.000">
                  <c:v>5.6160000000000003E-3</c:v>
                </c:pt>
                <c:pt idx="159" formatCode="0.000">
                  <c:v>5.0111999999999995E-3</c:v>
                </c:pt>
                <c:pt idx="160" formatCode="0.000">
                  <c:v>6.0479999999999996E-3</c:v>
                </c:pt>
                <c:pt idx="161" formatCode="0.000">
                  <c:v>4.3200000000000001E-3</c:v>
                </c:pt>
                <c:pt idx="162" formatCode="0.000">
                  <c:v>2.2032E-2</c:v>
                </c:pt>
                <c:pt idx="163" formatCode="0.000">
                  <c:v>7.2144E-2</c:v>
                </c:pt>
                <c:pt idx="164" formatCode="0.000">
                  <c:v>4.5187200000000011E-2</c:v>
                </c:pt>
                <c:pt idx="165" formatCode="0.000">
                  <c:v>5.6505600000000003E-2</c:v>
                </c:pt>
                <c:pt idx="166" formatCode="0.000">
                  <c:v>1.2873600000000002E-2</c:v>
                </c:pt>
                <c:pt idx="167" formatCode="0.000">
                  <c:v>8.035200000000001E-3</c:v>
                </c:pt>
                <c:pt idx="168" formatCode="0.000">
                  <c:v>6.5664E-3</c:v>
                </c:pt>
                <c:pt idx="169" formatCode="0.000">
                  <c:v>5.6764800000000004E-2</c:v>
                </c:pt>
                <c:pt idx="170" formatCode="0.000">
                  <c:v>0</c:v>
                </c:pt>
                <c:pt idx="171" formatCode="0.000">
                  <c:v>0</c:v>
                </c:pt>
                <c:pt idx="172" formatCode="0.000">
                  <c:v>0.12268800000000001</c:v>
                </c:pt>
                <c:pt idx="173" formatCode="0.000">
                  <c:v>7.2403200000000015E-2</c:v>
                </c:pt>
                <c:pt idx="174" formatCode="0.000">
                  <c:v>6.8601600000000013E-2</c:v>
                </c:pt>
                <c:pt idx="175" formatCode="0.000">
                  <c:v>0.15465600000000002</c:v>
                </c:pt>
                <c:pt idx="176" formatCode="0.000">
                  <c:v>0.16502400000000003</c:v>
                </c:pt>
                <c:pt idx="177" formatCode="0.000">
                  <c:v>0.13651200000000002</c:v>
                </c:pt>
                <c:pt idx="178" formatCode="0.000">
                  <c:v>0.131328</c:v>
                </c:pt>
                <c:pt idx="179" formatCode="0.000">
                  <c:v>0.11318400000000001</c:v>
                </c:pt>
                <c:pt idx="180" formatCode="0.000">
                  <c:v>0.131328</c:v>
                </c:pt>
                <c:pt idx="181" formatCode="0.000">
                  <c:v>0.14255999999999999</c:v>
                </c:pt>
                <c:pt idx="182" formatCode="0.000">
                  <c:v>0.12009600000000001</c:v>
                </c:pt>
                <c:pt idx="183" formatCode="0.000">
                  <c:v>9.8496000000000014E-2</c:v>
                </c:pt>
                <c:pt idx="184" formatCode="0.000">
                  <c:v>0.119232</c:v>
                </c:pt>
                <c:pt idx="185" formatCode="0.000">
                  <c:v>5.7715200000000001E-2</c:v>
                </c:pt>
                <c:pt idx="186" formatCode="0.000">
                  <c:v>0.10367999999999999</c:v>
                </c:pt>
                <c:pt idx="187" formatCode="0.000">
                  <c:v>4.3977599999999999E-2</c:v>
                </c:pt>
                <c:pt idx="188" formatCode="0.000">
                  <c:v>0.16156800000000002</c:v>
                </c:pt>
                <c:pt idx="189" formatCode="0.000">
                  <c:v>0.14860800000000002</c:v>
                </c:pt>
                <c:pt idx="190" formatCode="0.000">
                  <c:v>0.13910400000000003</c:v>
                </c:pt>
                <c:pt idx="191" formatCode="0.000">
                  <c:v>0.15984000000000001</c:v>
                </c:pt>
                <c:pt idx="192" formatCode="0.000">
                  <c:v>2.6438400000000001E-2</c:v>
                </c:pt>
                <c:pt idx="193" formatCode="0.000">
                  <c:v>2.45376E-2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0.131328</c:v>
                </c:pt>
                <c:pt idx="198">
                  <c:v>0.14169600000000002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0.19180800000000001</c:v>
                </c:pt>
                <c:pt idx="203">
                  <c:v>0.14342400000000002</c:v>
                </c:pt>
                <c:pt idx="204">
                  <c:v>8.2080000000000014E-2</c:v>
                </c:pt>
                <c:pt idx="205">
                  <c:v>6.3504000000000005E-2</c:v>
                </c:pt>
                <c:pt idx="206">
                  <c:v>7.680960000000002E-2</c:v>
                </c:pt>
                <c:pt idx="207">
                  <c:v>0</c:v>
                </c:pt>
                <c:pt idx="208">
                  <c:v>9.5904000000000003E-2</c:v>
                </c:pt>
                <c:pt idx="209">
                  <c:v>0.10367999999999999</c:v>
                </c:pt>
                <c:pt idx="210">
                  <c:v>0</c:v>
                </c:pt>
                <c:pt idx="211">
                  <c:v>3.9916800000000002E-2</c:v>
                </c:pt>
                <c:pt idx="212">
                  <c:v>3.7151999999999998E-2</c:v>
                </c:pt>
                <c:pt idx="213">
                  <c:v>3.4473600000000007E-2</c:v>
                </c:pt>
                <c:pt idx="214">
                  <c:v>1.80576E-2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A46-4AE7-A451-BA507D799F29}"/>
            </c:ext>
          </c:extLst>
        </c:ser>
        <c:ser>
          <c:idx val="6"/>
          <c:order val="5"/>
          <c:tx>
            <c:strRef>
              <c:f>FosfatosDiario!$J$7</c:f>
              <c:strCache>
                <c:ptCount val="1"/>
                <c:pt idx="0">
                  <c:v>Lo Poyo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FosfatosDiario!$J$8:$J$597</c15:sqref>
                  </c15:fullRef>
                </c:ext>
              </c:extLst>
              <c:f>(FosfatosDiario!$J$257:$J$259,FosfatosDiario!$J$309:$J$597)</c:f>
              <c:numCache>
                <c:formatCode>0.00</c:formatCode>
                <c:ptCount val="286"/>
                <c:pt idx="0" formatCode="0.000">
                  <c:v>8.9999999999999993E-3</c:v>
                </c:pt>
                <c:pt idx="1" formatCode="0.000">
                  <c:v>2.8000000000000001E-2</c:v>
                </c:pt>
                <c:pt idx="2" formatCode="0.000">
                  <c:v>2.4E-2</c:v>
                </c:pt>
                <c:pt idx="3" formatCode="0.000">
                  <c:v>8.0000000000000002E-3</c:v>
                </c:pt>
                <c:pt idx="4" formatCode="0.000">
                  <c:v>3.0000000000000001E-3</c:v>
                </c:pt>
                <c:pt idx="5" formatCode="0.000">
                  <c:v>1.2999999999999999E-2</c:v>
                </c:pt>
                <c:pt idx="6" formatCode="0.000">
                  <c:v>2.4E-2</c:v>
                </c:pt>
                <c:pt idx="7" formatCode="0.000">
                  <c:v>1.6E-2</c:v>
                </c:pt>
                <c:pt idx="8" formatCode="0.000">
                  <c:v>1.4999999999999999E-2</c:v>
                </c:pt>
                <c:pt idx="9" formatCode="0.000">
                  <c:v>1.0999999999999999E-2</c:v>
                </c:pt>
                <c:pt idx="10" formatCode="0.000">
                  <c:v>1.2E-2</c:v>
                </c:pt>
                <c:pt idx="11" formatCode="0.000">
                  <c:v>1.2999999999999999E-2</c:v>
                </c:pt>
                <c:pt idx="12" formatCode="0.000">
                  <c:v>2.5000000000000001E-2</c:v>
                </c:pt>
                <c:pt idx="13" formatCode="0.000">
                  <c:v>1.2E-2</c:v>
                </c:pt>
                <c:pt idx="14" formatCode="0.000">
                  <c:v>0.01</c:v>
                </c:pt>
                <c:pt idx="15" formatCode="0.000">
                  <c:v>1.2E-2</c:v>
                </c:pt>
                <c:pt idx="16" formatCode="0.000">
                  <c:v>1.2999999999999999E-2</c:v>
                </c:pt>
                <c:pt idx="17" formatCode="0.000">
                  <c:v>3.1E-2</c:v>
                </c:pt>
                <c:pt idx="18" formatCode="0.000">
                  <c:v>2.7E-2</c:v>
                </c:pt>
                <c:pt idx="19" formatCode="0.000">
                  <c:v>2.7E-2</c:v>
                </c:pt>
                <c:pt idx="20" formatCode="0.000">
                  <c:v>1.2999999999999999E-2</c:v>
                </c:pt>
                <c:pt idx="21" formatCode="0.000">
                  <c:v>1.2E-2</c:v>
                </c:pt>
                <c:pt idx="22" formatCode="0.000">
                  <c:v>8.9999999999999993E-3</c:v>
                </c:pt>
                <c:pt idx="23">
                  <c:v>1.7999999999999999E-2</c:v>
                </c:pt>
                <c:pt idx="24" formatCode="0.000">
                  <c:v>1.0999999999999999E-2</c:v>
                </c:pt>
                <c:pt idx="25">
                  <c:v>1.0999999999999999E-2</c:v>
                </c:pt>
                <c:pt idx="26" formatCode="0.000">
                  <c:v>1.9E-2</c:v>
                </c:pt>
                <c:pt idx="27">
                  <c:v>1.9E-2</c:v>
                </c:pt>
                <c:pt idx="28" formatCode="0.000">
                  <c:v>1.9E-2</c:v>
                </c:pt>
                <c:pt idx="29">
                  <c:v>1.7000000000000001E-2</c:v>
                </c:pt>
                <c:pt idx="30">
                  <c:v>1.7999999999999999E-2</c:v>
                </c:pt>
                <c:pt idx="31">
                  <c:v>0.02</c:v>
                </c:pt>
                <c:pt idx="32" formatCode="0.000">
                  <c:v>1.7000000000000001E-2</c:v>
                </c:pt>
                <c:pt idx="33" formatCode="0.000">
                  <c:v>1.4999999999999999E-2</c:v>
                </c:pt>
                <c:pt idx="34" formatCode="0.000">
                  <c:v>1.4E-2</c:v>
                </c:pt>
                <c:pt idx="35" formatCode="0.000">
                  <c:v>1.2E-2</c:v>
                </c:pt>
                <c:pt idx="36" formatCode="0.000">
                  <c:v>1.4999999999999999E-2</c:v>
                </c:pt>
                <c:pt idx="37" formatCode="0.000">
                  <c:v>4.7E-2</c:v>
                </c:pt>
                <c:pt idx="38" formatCode="0.000">
                  <c:v>1.7999999999999999E-2</c:v>
                </c:pt>
                <c:pt idx="39" formatCode="0.000">
                  <c:v>2.4E-2</c:v>
                </c:pt>
                <c:pt idx="40">
                  <c:v>1.9E-2</c:v>
                </c:pt>
                <c:pt idx="41">
                  <c:v>1.6E-2</c:v>
                </c:pt>
                <c:pt idx="42" formatCode="0.000">
                  <c:v>1.6E-2</c:v>
                </c:pt>
                <c:pt idx="43" formatCode="0.000">
                  <c:v>1.2E-2</c:v>
                </c:pt>
                <c:pt idx="44">
                  <c:v>1.2999999999999999E-2</c:v>
                </c:pt>
                <c:pt idx="45" formatCode="0.000">
                  <c:v>0.01</c:v>
                </c:pt>
                <c:pt idx="46">
                  <c:v>1.0999999999999999E-2</c:v>
                </c:pt>
                <c:pt idx="47" formatCode="0.000">
                  <c:v>1.2999999999999999E-2</c:v>
                </c:pt>
                <c:pt idx="48" formatCode="0.000">
                  <c:v>0.01</c:v>
                </c:pt>
                <c:pt idx="49" formatCode="0.000">
                  <c:v>1.2999999999999999E-2</c:v>
                </c:pt>
                <c:pt idx="50">
                  <c:v>1.4E-2</c:v>
                </c:pt>
                <c:pt idx="51" formatCode="0.000">
                  <c:v>1.2999999999999999E-2</c:v>
                </c:pt>
                <c:pt idx="52" formatCode="0.000">
                  <c:v>2E-3</c:v>
                </c:pt>
                <c:pt idx="53" formatCode="0.000">
                  <c:v>6.0000000000000001E-3</c:v>
                </c:pt>
                <c:pt idx="54" formatCode="0.000">
                  <c:v>2E-3</c:v>
                </c:pt>
                <c:pt idx="55">
                  <c:v>0</c:v>
                </c:pt>
                <c:pt idx="56" formatCode="0.000">
                  <c:v>1.0999999999999999E-2</c:v>
                </c:pt>
                <c:pt idx="57" formatCode="0.000">
                  <c:v>1.2999999999999999E-2</c:v>
                </c:pt>
                <c:pt idx="58" formatCode="0.000">
                  <c:v>1.6E-2</c:v>
                </c:pt>
                <c:pt idx="59" formatCode="0.000">
                  <c:v>7.0000000000000001E-3</c:v>
                </c:pt>
                <c:pt idx="60" formatCode="0.000">
                  <c:v>7.0000000000000001E-3</c:v>
                </c:pt>
                <c:pt idx="61">
                  <c:v>6.0000000000000001E-3</c:v>
                </c:pt>
                <c:pt idx="62" formatCode="0.000">
                  <c:v>1.2E-2</c:v>
                </c:pt>
                <c:pt idx="63" formatCode="0.000">
                  <c:v>8.0000000000000002E-3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A39-B997-4CD0DF25EAA0}"/>
            </c:ext>
          </c:extLst>
        </c:ser>
        <c:ser>
          <c:idx val="7"/>
          <c:order val="6"/>
          <c:tx>
            <c:strRef>
              <c:f>FosfatosDiario!$K$7</c:f>
              <c:strCache>
                <c:ptCount val="1"/>
                <c:pt idx="0">
                  <c:v>Lengua de Vaca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FosfatosDiario!$K$8:$K$597</c15:sqref>
                  </c15:fullRef>
                </c:ext>
              </c:extLst>
              <c:f>(FosfatosDiario!$K$257:$K$259,FosfatosDiario!$K$309:$K$597)</c:f>
              <c:numCache>
                <c:formatCode>General</c:formatCode>
                <c:ptCount val="2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  <c:pt idx="66" formatCode="0.00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 formatCode="0.00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 formatCode="0.00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 formatCode="0.00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  <c:pt idx="87" formatCode="0.00">
                  <c:v>0</c:v>
                </c:pt>
                <c:pt idx="88" formatCode="0.00">
                  <c:v>0</c:v>
                </c:pt>
                <c:pt idx="89" formatCode="0.00">
                  <c:v>0</c:v>
                </c:pt>
                <c:pt idx="90" formatCode="0.00">
                  <c:v>0</c:v>
                </c:pt>
                <c:pt idx="91" formatCode="0.00">
                  <c:v>0</c:v>
                </c:pt>
                <c:pt idx="92" formatCode="0.00">
                  <c:v>0</c:v>
                </c:pt>
                <c:pt idx="93" formatCode="0.00">
                  <c:v>0</c:v>
                </c:pt>
                <c:pt idx="94" formatCode="0.00">
                  <c:v>0</c:v>
                </c:pt>
                <c:pt idx="95" formatCode="0.00">
                  <c:v>0</c:v>
                </c:pt>
                <c:pt idx="96" formatCode="0.00">
                  <c:v>0</c:v>
                </c:pt>
                <c:pt idx="97" formatCode="0.00">
                  <c:v>0</c:v>
                </c:pt>
                <c:pt idx="98" formatCode="0.00">
                  <c:v>0</c:v>
                </c:pt>
                <c:pt idx="99" formatCode="0.00">
                  <c:v>0</c:v>
                </c:pt>
                <c:pt idx="100" formatCode="0.00">
                  <c:v>0</c:v>
                </c:pt>
                <c:pt idx="101" formatCode="0.00">
                  <c:v>0</c:v>
                </c:pt>
                <c:pt idx="102" formatCode="0.00">
                  <c:v>0</c:v>
                </c:pt>
                <c:pt idx="103" formatCode="0.00">
                  <c:v>0</c:v>
                </c:pt>
                <c:pt idx="104" formatCode="0.00">
                  <c:v>0</c:v>
                </c:pt>
                <c:pt idx="105" formatCode="0.00">
                  <c:v>0</c:v>
                </c:pt>
                <c:pt idx="106" formatCode="0.00">
                  <c:v>0</c:v>
                </c:pt>
                <c:pt idx="107" formatCode="0.00">
                  <c:v>0</c:v>
                </c:pt>
                <c:pt idx="108" formatCode="0.00">
                  <c:v>0</c:v>
                </c:pt>
                <c:pt idx="109" formatCode="0.00">
                  <c:v>0</c:v>
                </c:pt>
                <c:pt idx="110" formatCode="0.00">
                  <c:v>0</c:v>
                </c:pt>
                <c:pt idx="111" formatCode="0.00">
                  <c:v>0</c:v>
                </c:pt>
                <c:pt idx="112" formatCode="0.00">
                  <c:v>0</c:v>
                </c:pt>
                <c:pt idx="113" formatCode="0.00">
                  <c:v>0</c:v>
                </c:pt>
                <c:pt idx="114" formatCode="0.00">
                  <c:v>0</c:v>
                </c:pt>
                <c:pt idx="115" formatCode="0.00">
                  <c:v>0</c:v>
                </c:pt>
                <c:pt idx="116" formatCode="0.00">
                  <c:v>0</c:v>
                </c:pt>
                <c:pt idx="117" formatCode="0.00">
                  <c:v>0</c:v>
                </c:pt>
                <c:pt idx="118" formatCode="0.00">
                  <c:v>0</c:v>
                </c:pt>
                <c:pt idx="119" formatCode="0.00">
                  <c:v>0</c:v>
                </c:pt>
                <c:pt idx="120" formatCode="0.00">
                  <c:v>0</c:v>
                </c:pt>
                <c:pt idx="121" formatCode="0.00">
                  <c:v>0</c:v>
                </c:pt>
                <c:pt idx="122" formatCode="0.00">
                  <c:v>0</c:v>
                </c:pt>
                <c:pt idx="123" formatCode="0.00">
                  <c:v>0</c:v>
                </c:pt>
                <c:pt idx="124" formatCode="0.00">
                  <c:v>0</c:v>
                </c:pt>
                <c:pt idx="125" formatCode="0.00">
                  <c:v>0</c:v>
                </c:pt>
                <c:pt idx="126" formatCode="0.00">
                  <c:v>0</c:v>
                </c:pt>
                <c:pt idx="127" formatCode="0.00">
                  <c:v>0</c:v>
                </c:pt>
                <c:pt idx="128" formatCode="0.00">
                  <c:v>0</c:v>
                </c:pt>
                <c:pt idx="129" formatCode="0.00">
                  <c:v>0</c:v>
                </c:pt>
                <c:pt idx="130" formatCode="0.00">
                  <c:v>0</c:v>
                </c:pt>
                <c:pt idx="131" formatCode="0.00">
                  <c:v>0</c:v>
                </c:pt>
                <c:pt idx="132" formatCode="0.00">
                  <c:v>0</c:v>
                </c:pt>
                <c:pt idx="133" formatCode="0.00">
                  <c:v>0</c:v>
                </c:pt>
                <c:pt idx="134" formatCode="0.00">
                  <c:v>0</c:v>
                </c:pt>
                <c:pt idx="135" formatCode="0.00">
                  <c:v>0</c:v>
                </c:pt>
                <c:pt idx="136" formatCode="0.00">
                  <c:v>0</c:v>
                </c:pt>
                <c:pt idx="137" formatCode="0.00">
                  <c:v>0</c:v>
                </c:pt>
                <c:pt idx="138" formatCode="0.00">
                  <c:v>0</c:v>
                </c:pt>
                <c:pt idx="139" formatCode="0.00">
                  <c:v>0</c:v>
                </c:pt>
                <c:pt idx="140" formatCode="0.00">
                  <c:v>0</c:v>
                </c:pt>
                <c:pt idx="141" formatCode="0.00">
                  <c:v>0</c:v>
                </c:pt>
                <c:pt idx="142" formatCode="0.00">
                  <c:v>0</c:v>
                </c:pt>
                <c:pt idx="143" formatCode="0.00">
                  <c:v>0</c:v>
                </c:pt>
                <c:pt idx="144" formatCode="0.00">
                  <c:v>0</c:v>
                </c:pt>
                <c:pt idx="145" formatCode="0.00">
                  <c:v>0</c:v>
                </c:pt>
                <c:pt idx="146" formatCode="0.00">
                  <c:v>0</c:v>
                </c:pt>
                <c:pt idx="147" formatCode="0.00">
                  <c:v>0</c:v>
                </c:pt>
                <c:pt idx="148" formatCode="0.00">
                  <c:v>0</c:v>
                </c:pt>
                <c:pt idx="149" formatCode="0.00">
                  <c:v>0</c:v>
                </c:pt>
                <c:pt idx="150" formatCode="0.00">
                  <c:v>0</c:v>
                </c:pt>
                <c:pt idx="151" formatCode="0.00">
                  <c:v>0</c:v>
                </c:pt>
                <c:pt idx="152" formatCode="0.00">
                  <c:v>0</c:v>
                </c:pt>
                <c:pt idx="153" formatCode="0.00">
                  <c:v>0</c:v>
                </c:pt>
                <c:pt idx="154" formatCode="0.00">
                  <c:v>0</c:v>
                </c:pt>
                <c:pt idx="155" formatCode="0.00">
                  <c:v>0</c:v>
                </c:pt>
                <c:pt idx="156" formatCode="0.00">
                  <c:v>0</c:v>
                </c:pt>
                <c:pt idx="157" formatCode="0.00">
                  <c:v>0</c:v>
                </c:pt>
                <c:pt idx="158" formatCode="0.00">
                  <c:v>0</c:v>
                </c:pt>
                <c:pt idx="159" formatCode="0.00">
                  <c:v>0</c:v>
                </c:pt>
                <c:pt idx="160" formatCode="0.00">
                  <c:v>0</c:v>
                </c:pt>
                <c:pt idx="161" formatCode="0.00">
                  <c:v>0</c:v>
                </c:pt>
                <c:pt idx="162" formatCode="0.00">
                  <c:v>0</c:v>
                </c:pt>
                <c:pt idx="163" formatCode="0.00">
                  <c:v>0</c:v>
                </c:pt>
                <c:pt idx="164" formatCode="0.00">
                  <c:v>0</c:v>
                </c:pt>
                <c:pt idx="165" formatCode="0.00">
                  <c:v>0</c:v>
                </c:pt>
                <c:pt idx="166" formatCode="0.00">
                  <c:v>0</c:v>
                </c:pt>
                <c:pt idx="167" formatCode="0.00">
                  <c:v>0</c:v>
                </c:pt>
                <c:pt idx="168" formatCode="0.00">
                  <c:v>0</c:v>
                </c:pt>
                <c:pt idx="169" formatCode="0.00">
                  <c:v>0</c:v>
                </c:pt>
                <c:pt idx="170" formatCode="0.00">
                  <c:v>0</c:v>
                </c:pt>
                <c:pt idx="171" formatCode="0.00">
                  <c:v>0</c:v>
                </c:pt>
                <c:pt idx="172" formatCode="0.00">
                  <c:v>0</c:v>
                </c:pt>
                <c:pt idx="173" formatCode="0.00">
                  <c:v>0</c:v>
                </c:pt>
                <c:pt idx="174" formatCode="0.00">
                  <c:v>0</c:v>
                </c:pt>
                <c:pt idx="175" formatCode="0.00">
                  <c:v>0</c:v>
                </c:pt>
                <c:pt idx="176" formatCode="0.00">
                  <c:v>0</c:v>
                </c:pt>
                <c:pt idx="177" formatCode="0.00">
                  <c:v>0</c:v>
                </c:pt>
                <c:pt idx="178" formatCode="0.00">
                  <c:v>0</c:v>
                </c:pt>
                <c:pt idx="179" formatCode="0.00">
                  <c:v>0</c:v>
                </c:pt>
                <c:pt idx="180" formatCode="0.00">
                  <c:v>0</c:v>
                </c:pt>
                <c:pt idx="181" formatCode="0.00">
                  <c:v>0</c:v>
                </c:pt>
                <c:pt idx="182" formatCode="0.00">
                  <c:v>0</c:v>
                </c:pt>
                <c:pt idx="183" formatCode="0.00">
                  <c:v>0</c:v>
                </c:pt>
                <c:pt idx="184" formatCode="0.00">
                  <c:v>0</c:v>
                </c:pt>
                <c:pt idx="185" formatCode="0.00">
                  <c:v>0</c:v>
                </c:pt>
                <c:pt idx="186" formatCode="0.00">
                  <c:v>0</c:v>
                </c:pt>
                <c:pt idx="187" formatCode="0.00">
                  <c:v>0</c:v>
                </c:pt>
                <c:pt idx="188" formatCode="0.00">
                  <c:v>0</c:v>
                </c:pt>
                <c:pt idx="189" formatCode="0.00">
                  <c:v>0</c:v>
                </c:pt>
                <c:pt idx="190" formatCode="0.00">
                  <c:v>0</c:v>
                </c:pt>
                <c:pt idx="191" formatCode="0.00">
                  <c:v>0</c:v>
                </c:pt>
                <c:pt idx="192" formatCode="0.00">
                  <c:v>0</c:v>
                </c:pt>
                <c:pt idx="193" formatCode="0.00">
                  <c:v>0</c:v>
                </c:pt>
                <c:pt idx="194" formatCode="0.00">
                  <c:v>0</c:v>
                </c:pt>
                <c:pt idx="195" formatCode="0.00">
                  <c:v>0</c:v>
                </c:pt>
                <c:pt idx="196" formatCode="0.00">
                  <c:v>0</c:v>
                </c:pt>
                <c:pt idx="197" formatCode="0.00">
                  <c:v>0</c:v>
                </c:pt>
                <c:pt idx="198" formatCode="0.00">
                  <c:v>0</c:v>
                </c:pt>
                <c:pt idx="199" formatCode="0.00">
                  <c:v>0</c:v>
                </c:pt>
                <c:pt idx="200" formatCode="0.00">
                  <c:v>0</c:v>
                </c:pt>
                <c:pt idx="201" formatCode="0.00">
                  <c:v>0</c:v>
                </c:pt>
                <c:pt idx="202" formatCode="0.00">
                  <c:v>0</c:v>
                </c:pt>
                <c:pt idx="203" formatCode="0.00">
                  <c:v>0</c:v>
                </c:pt>
                <c:pt idx="204" formatCode="0.00">
                  <c:v>0</c:v>
                </c:pt>
                <c:pt idx="205" formatCode="0.00">
                  <c:v>0</c:v>
                </c:pt>
                <c:pt idx="206" formatCode="0.00">
                  <c:v>0</c:v>
                </c:pt>
                <c:pt idx="207" formatCode="0.00">
                  <c:v>0</c:v>
                </c:pt>
                <c:pt idx="208" formatCode="0.00">
                  <c:v>0</c:v>
                </c:pt>
                <c:pt idx="209" formatCode="0.00">
                  <c:v>0</c:v>
                </c:pt>
                <c:pt idx="210" formatCode="0.00">
                  <c:v>0</c:v>
                </c:pt>
                <c:pt idx="211" formatCode="0.00">
                  <c:v>0</c:v>
                </c:pt>
                <c:pt idx="212" formatCode="0.00">
                  <c:v>0</c:v>
                </c:pt>
                <c:pt idx="213" formatCode="0.00">
                  <c:v>0</c:v>
                </c:pt>
                <c:pt idx="214" formatCode="0.00">
                  <c:v>0</c:v>
                </c:pt>
                <c:pt idx="215" formatCode="0.00">
                  <c:v>0</c:v>
                </c:pt>
                <c:pt idx="216" formatCode="0.00">
                  <c:v>0</c:v>
                </c:pt>
                <c:pt idx="217" formatCode="0.00">
                  <c:v>0</c:v>
                </c:pt>
                <c:pt idx="218" formatCode="0.00">
                  <c:v>0</c:v>
                </c:pt>
                <c:pt idx="219" formatCode="0.00">
                  <c:v>0</c:v>
                </c:pt>
                <c:pt idx="220" formatCode="0.00">
                  <c:v>0</c:v>
                </c:pt>
                <c:pt idx="221" formatCode="0.00">
                  <c:v>0</c:v>
                </c:pt>
                <c:pt idx="222" formatCode="0.00">
                  <c:v>0</c:v>
                </c:pt>
                <c:pt idx="223" formatCode="0.00">
                  <c:v>0</c:v>
                </c:pt>
                <c:pt idx="224" formatCode="0.00">
                  <c:v>0</c:v>
                </c:pt>
                <c:pt idx="225" formatCode="0.00">
                  <c:v>0</c:v>
                </c:pt>
                <c:pt idx="226" formatCode="0.00">
                  <c:v>0</c:v>
                </c:pt>
                <c:pt idx="227" formatCode="0.00">
                  <c:v>0</c:v>
                </c:pt>
                <c:pt idx="228" formatCode="0.00">
                  <c:v>0</c:v>
                </c:pt>
                <c:pt idx="229" formatCode="0.00">
                  <c:v>0</c:v>
                </c:pt>
                <c:pt idx="230" formatCode="0.00">
                  <c:v>0</c:v>
                </c:pt>
                <c:pt idx="231" formatCode="0.00">
                  <c:v>0</c:v>
                </c:pt>
                <c:pt idx="232" formatCode="0.00">
                  <c:v>0</c:v>
                </c:pt>
                <c:pt idx="233" formatCode="0.00">
                  <c:v>0</c:v>
                </c:pt>
                <c:pt idx="234" formatCode="0.00">
                  <c:v>0</c:v>
                </c:pt>
                <c:pt idx="235" formatCode="0.00">
                  <c:v>0</c:v>
                </c:pt>
                <c:pt idx="236" formatCode="0.00">
                  <c:v>0</c:v>
                </c:pt>
                <c:pt idx="237" formatCode="0.00">
                  <c:v>0</c:v>
                </c:pt>
                <c:pt idx="238" formatCode="0.00">
                  <c:v>0</c:v>
                </c:pt>
                <c:pt idx="239" formatCode="0.00">
                  <c:v>0</c:v>
                </c:pt>
                <c:pt idx="240" formatCode="0.00">
                  <c:v>0</c:v>
                </c:pt>
                <c:pt idx="241" formatCode="0.00">
                  <c:v>0</c:v>
                </c:pt>
                <c:pt idx="242" formatCode="0.00">
                  <c:v>0</c:v>
                </c:pt>
                <c:pt idx="243" formatCode="0.00">
                  <c:v>0</c:v>
                </c:pt>
                <c:pt idx="244" formatCode="0.00">
                  <c:v>0</c:v>
                </c:pt>
                <c:pt idx="245" formatCode="0.00">
                  <c:v>0</c:v>
                </c:pt>
                <c:pt idx="246" formatCode="0.00">
                  <c:v>0</c:v>
                </c:pt>
                <c:pt idx="247" formatCode="0.00">
                  <c:v>0</c:v>
                </c:pt>
                <c:pt idx="248" formatCode="0.00">
                  <c:v>0</c:v>
                </c:pt>
                <c:pt idx="249" formatCode="0.00">
                  <c:v>0</c:v>
                </c:pt>
                <c:pt idx="250" formatCode="0.00">
                  <c:v>0</c:v>
                </c:pt>
                <c:pt idx="251" formatCode="0.00">
                  <c:v>0</c:v>
                </c:pt>
                <c:pt idx="252" formatCode="0.00">
                  <c:v>0</c:v>
                </c:pt>
                <c:pt idx="253" formatCode="0.00">
                  <c:v>0</c:v>
                </c:pt>
                <c:pt idx="254" formatCode="0.00">
                  <c:v>0</c:v>
                </c:pt>
                <c:pt idx="255" formatCode="0.00">
                  <c:v>0</c:v>
                </c:pt>
                <c:pt idx="256" formatCode="0.00">
                  <c:v>0</c:v>
                </c:pt>
                <c:pt idx="257" formatCode="0.00">
                  <c:v>0</c:v>
                </c:pt>
                <c:pt idx="258" formatCode="0.00">
                  <c:v>0</c:v>
                </c:pt>
                <c:pt idx="259" formatCode="0.00">
                  <c:v>0</c:v>
                </c:pt>
                <c:pt idx="260" formatCode="0.00">
                  <c:v>0</c:v>
                </c:pt>
                <c:pt idx="261" formatCode="0.00">
                  <c:v>0</c:v>
                </c:pt>
                <c:pt idx="262" formatCode="0.00">
                  <c:v>0</c:v>
                </c:pt>
                <c:pt idx="263" formatCode="0.00">
                  <c:v>0</c:v>
                </c:pt>
                <c:pt idx="264" formatCode="0.00">
                  <c:v>0</c:v>
                </c:pt>
                <c:pt idx="265" formatCode="0.00">
                  <c:v>0</c:v>
                </c:pt>
                <c:pt idx="266" formatCode="0.00">
                  <c:v>0</c:v>
                </c:pt>
                <c:pt idx="267" formatCode="0.00">
                  <c:v>0</c:v>
                </c:pt>
                <c:pt idx="268" formatCode="0.00">
                  <c:v>0</c:v>
                </c:pt>
                <c:pt idx="269" formatCode="0.00">
                  <c:v>0</c:v>
                </c:pt>
                <c:pt idx="270" formatCode="0.00">
                  <c:v>0</c:v>
                </c:pt>
                <c:pt idx="271" formatCode="0.00">
                  <c:v>0</c:v>
                </c:pt>
                <c:pt idx="272" formatCode="0.00">
                  <c:v>0</c:v>
                </c:pt>
                <c:pt idx="273" formatCode="0.00">
                  <c:v>0</c:v>
                </c:pt>
                <c:pt idx="274" formatCode="0.00">
                  <c:v>0</c:v>
                </c:pt>
                <c:pt idx="275" formatCode="0.00">
                  <c:v>0</c:v>
                </c:pt>
                <c:pt idx="276" formatCode="0.00">
                  <c:v>0</c:v>
                </c:pt>
                <c:pt idx="277" formatCode="0.00">
                  <c:v>0</c:v>
                </c:pt>
                <c:pt idx="278" formatCode="0.00">
                  <c:v>0</c:v>
                </c:pt>
                <c:pt idx="279" formatCode="0.00">
                  <c:v>0</c:v>
                </c:pt>
                <c:pt idx="280" formatCode="0.00">
                  <c:v>0</c:v>
                </c:pt>
                <c:pt idx="281" formatCode="0.00">
                  <c:v>0</c:v>
                </c:pt>
                <c:pt idx="282" formatCode="0.00">
                  <c:v>0</c:v>
                </c:pt>
                <c:pt idx="283" formatCode="0.00">
                  <c:v>0</c:v>
                </c:pt>
                <c:pt idx="284" formatCode="0.00">
                  <c:v>0</c:v>
                </c:pt>
                <c:pt idx="285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A39-B997-4CD0DF25EAA0}"/>
            </c:ext>
          </c:extLst>
        </c:ser>
        <c:ser>
          <c:idx val="1"/>
          <c:order val="7"/>
          <c:tx>
            <c:strRef>
              <c:f>FosfatosDiario!$L$7</c:f>
              <c:strCache>
                <c:ptCount val="1"/>
                <c:pt idx="0">
                  <c:v>Valla Militar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FosfatosDiario!$L$8:$L$597</c15:sqref>
                  </c15:fullRef>
                </c:ext>
              </c:extLst>
              <c:f>(FosfatosDiario!$L$257:$L$259,FosfatosDiario!$L$309:$L$597)</c:f>
              <c:numCache>
                <c:formatCode>0.00</c:formatCode>
                <c:ptCount val="286"/>
                <c:pt idx="1" formatCode="0.000">
                  <c:v>0</c:v>
                </c:pt>
                <c:pt idx="4" formatCode="0.000">
                  <c:v>0</c:v>
                </c:pt>
                <c:pt idx="7" formatCode="0.000">
                  <c:v>0</c:v>
                </c:pt>
                <c:pt idx="10" formatCode="0.000">
                  <c:v>0</c:v>
                </c:pt>
                <c:pt idx="12" formatCode="0.000">
                  <c:v>0</c:v>
                </c:pt>
                <c:pt idx="15" formatCode="0.000">
                  <c:v>0</c:v>
                </c:pt>
                <c:pt idx="17" formatCode="0.000">
                  <c:v>0</c:v>
                </c:pt>
                <c:pt idx="20" formatCode="0.000">
                  <c:v>5.0000000000000001E-3</c:v>
                </c:pt>
                <c:pt idx="23" formatCode="0.000">
                  <c:v>0</c:v>
                </c:pt>
                <c:pt idx="26" formatCode="0.000">
                  <c:v>0</c:v>
                </c:pt>
                <c:pt idx="29" formatCode="0.000">
                  <c:v>0</c:v>
                </c:pt>
                <c:pt idx="31" formatCode="0.000">
                  <c:v>0</c:v>
                </c:pt>
                <c:pt idx="34" formatCode="0.000">
                  <c:v>0</c:v>
                </c:pt>
                <c:pt idx="37" formatCode="0.000">
                  <c:v>0</c:v>
                </c:pt>
                <c:pt idx="40" formatCode="0.000">
                  <c:v>0</c:v>
                </c:pt>
                <c:pt idx="41" formatCode="0.000">
                  <c:v>0</c:v>
                </c:pt>
                <c:pt idx="42" formatCode="0.000">
                  <c:v>0</c:v>
                </c:pt>
                <c:pt idx="43" formatCode="0.000">
                  <c:v>0</c:v>
                </c:pt>
                <c:pt idx="44" formatCode="0.000">
                  <c:v>0</c:v>
                </c:pt>
                <c:pt idx="45" formatCode="0.000">
                  <c:v>0</c:v>
                </c:pt>
                <c:pt idx="46" formatCode="0.000">
                  <c:v>0</c:v>
                </c:pt>
                <c:pt idx="47" formatCode="0.000">
                  <c:v>0</c:v>
                </c:pt>
                <c:pt idx="48" formatCode="0.000">
                  <c:v>0</c:v>
                </c:pt>
                <c:pt idx="49" formatCode="0.000">
                  <c:v>0</c:v>
                </c:pt>
                <c:pt idx="50" formatCode="0.000">
                  <c:v>0</c:v>
                </c:pt>
                <c:pt idx="51" formatCode="0.000">
                  <c:v>0</c:v>
                </c:pt>
                <c:pt idx="52" formatCode="0.000">
                  <c:v>0</c:v>
                </c:pt>
                <c:pt idx="53" formatCode="0.000">
                  <c:v>0</c:v>
                </c:pt>
                <c:pt idx="54" formatCode="0.000">
                  <c:v>0</c:v>
                </c:pt>
                <c:pt idx="55" formatCode="0.000">
                  <c:v>0</c:v>
                </c:pt>
                <c:pt idx="56" formatCode="0.000">
                  <c:v>0</c:v>
                </c:pt>
                <c:pt idx="57" formatCode="0.000">
                  <c:v>0</c:v>
                </c:pt>
                <c:pt idx="58" formatCode="0.000">
                  <c:v>0</c:v>
                </c:pt>
                <c:pt idx="59" formatCode="0.000">
                  <c:v>0</c:v>
                </c:pt>
                <c:pt idx="60" formatCode="0.000">
                  <c:v>0</c:v>
                </c:pt>
                <c:pt idx="61" formatCode="0.000">
                  <c:v>0</c:v>
                </c:pt>
                <c:pt idx="62" formatCode="0.000">
                  <c:v>0</c:v>
                </c:pt>
                <c:pt idx="63" formatCode="0.000">
                  <c:v>0</c:v>
                </c:pt>
                <c:pt idx="65" formatCode="0.000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2-46D0-BE10-91D6CE0DE5B6}"/>
            </c:ext>
          </c:extLst>
        </c:ser>
        <c:ser>
          <c:idx val="8"/>
          <c:order val="8"/>
          <c:tx>
            <c:strRef>
              <c:f>FosfatosDiario!$M$7</c:f>
              <c:strCache>
                <c:ptCount val="1"/>
                <c:pt idx="0">
                  <c:v>Freático Los Alcázares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FosfatosDiario!$M$8:$M$597</c15:sqref>
                  </c15:fullRef>
                </c:ext>
              </c:extLst>
              <c:f>(FosfatosDiario!$M$257:$M$259,FosfatosDiario!$M$309:$M$597)</c:f>
              <c:numCache>
                <c:formatCode>0.00</c:formatCode>
                <c:ptCount val="286"/>
                <c:pt idx="0">
                  <c:v>0</c:v>
                </c:pt>
                <c:pt idx="1">
                  <c:v>5.2999999999999999E-2</c:v>
                </c:pt>
                <c:pt idx="2">
                  <c:v>0.24099999999999999</c:v>
                </c:pt>
                <c:pt idx="3">
                  <c:v>2.5999999999999999E-2</c:v>
                </c:pt>
                <c:pt idx="4">
                  <c:v>6.4000000000000001E-2</c:v>
                </c:pt>
                <c:pt idx="5">
                  <c:v>0</c:v>
                </c:pt>
                <c:pt idx="6">
                  <c:v>2.5000000000000001E-2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4.1000000000000002E-2</c:v>
                </c:pt>
                <c:pt idx="14">
                  <c:v>3.5999999999999997E-2</c:v>
                </c:pt>
                <c:pt idx="15">
                  <c:v>0</c:v>
                </c:pt>
                <c:pt idx="16">
                  <c:v>0</c:v>
                </c:pt>
                <c:pt idx="17">
                  <c:v>2.1999999999999999E-2</c:v>
                </c:pt>
                <c:pt idx="18">
                  <c:v>2.1999999999999999E-2</c:v>
                </c:pt>
                <c:pt idx="19">
                  <c:v>1.0999999999999999E-2</c:v>
                </c:pt>
                <c:pt idx="20">
                  <c:v>1.7999999999999999E-2</c:v>
                </c:pt>
                <c:pt idx="21">
                  <c:v>0.123</c:v>
                </c:pt>
                <c:pt idx="22">
                  <c:v>0.112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1.0999999999999999E-2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0.29099999999999998</c:v>
                </c:pt>
                <c:pt idx="32">
                  <c:v>0.11899999999999999</c:v>
                </c:pt>
                <c:pt idx="33">
                  <c:v>8.7999999999999995E-2</c:v>
                </c:pt>
                <c:pt idx="34">
                  <c:v>0</c:v>
                </c:pt>
                <c:pt idx="35">
                  <c:v>5.8000000000000003E-2</c:v>
                </c:pt>
                <c:pt idx="36">
                  <c:v>5.2999999999999999E-2</c:v>
                </c:pt>
                <c:pt idx="37">
                  <c:v>0.193</c:v>
                </c:pt>
                <c:pt idx="38">
                  <c:v>0.127</c:v>
                </c:pt>
                <c:pt idx="39">
                  <c:v>7.2999999999999995E-2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2.1000000000000001E-2</c:v>
                </c:pt>
                <c:pt idx="45">
                  <c:v>5.0999999999999997E-2</c:v>
                </c:pt>
                <c:pt idx="46">
                  <c:v>4.7E-2</c:v>
                </c:pt>
                <c:pt idx="47">
                  <c:v>5.2999999999999999E-2</c:v>
                </c:pt>
                <c:pt idx="48">
                  <c:v>6.2E-2</c:v>
                </c:pt>
                <c:pt idx="49">
                  <c:v>3.4000000000000002E-2</c:v>
                </c:pt>
                <c:pt idx="50">
                  <c:v>0.13300000000000001</c:v>
                </c:pt>
                <c:pt idx="51">
                  <c:v>0.125</c:v>
                </c:pt>
                <c:pt idx="52">
                  <c:v>4.0000000000000001E-3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6.9000000000000006E-2</c:v>
                </c:pt>
                <c:pt idx="58">
                  <c:v>6.2E-2</c:v>
                </c:pt>
                <c:pt idx="59">
                  <c:v>1.9E-2</c:v>
                </c:pt>
                <c:pt idx="60">
                  <c:v>0.02</c:v>
                </c:pt>
                <c:pt idx="61">
                  <c:v>0</c:v>
                </c:pt>
                <c:pt idx="62">
                  <c:v>0.03</c:v>
                </c:pt>
                <c:pt idx="63">
                  <c:v>3.7999999999999999E-2</c:v>
                </c:pt>
                <c:pt idx="64">
                  <c:v>2.8957824000000004E-2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0.22984992000000004</c:v>
                </c:pt>
                <c:pt idx="69">
                  <c:v>0</c:v>
                </c:pt>
                <c:pt idx="70">
                  <c:v>0.66934079999999996</c:v>
                </c:pt>
                <c:pt idx="71">
                  <c:v>0.2045952</c:v>
                </c:pt>
                <c:pt idx="72">
                  <c:v>0.12052800000000001</c:v>
                </c:pt>
                <c:pt idx="73">
                  <c:v>7.4520000000000003E-2</c:v>
                </c:pt>
                <c:pt idx="74">
                  <c:v>0.15748992000000001</c:v>
                </c:pt>
                <c:pt idx="75">
                  <c:v>0</c:v>
                </c:pt>
                <c:pt idx="76">
                  <c:v>0.15980544000000002</c:v>
                </c:pt>
                <c:pt idx="77">
                  <c:v>5.1148800000000008E-2</c:v>
                </c:pt>
                <c:pt idx="78">
                  <c:v>0</c:v>
                </c:pt>
                <c:pt idx="79">
                  <c:v>6.7046400000000006E-2</c:v>
                </c:pt>
                <c:pt idx="80">
                  <c:v>5.6246400000000002E-2</c:v>
                </c:pt>
                <c:pt idx="81">
                  <c:v>0</c:v>
                </c:pt>
                <c:pt idx="82">
                  <c:v>0</c:v>
                </c:pt>
                <c:pt idx="83">
                  <c:v>2.4337152000000004E-2</c:v>
                </c:pt>
                <c:pt idx="84">
                  <c:v>0</c:v>
                </c:pt>
                <c:pt idx="85">
                  <c:v>9.4711680000000003E-3</c:v>
                </c:pt>
                <c:pt idx="86">
                  <c:v>0</c:v>
                </c:pt>
                <c:pt idx="87">
                  <c:v>0</c:v>
                </c:pt>
                <c:pt idx="88">
                  <c:v>6.6019968000000012E-2</c:v>
                </c:pt>
                <c:pt idx="89">
                  <c:v>2.4861600000000001E-2</c:v>
                </c:pt>
                <c:pt idx="90">
                  <c:v>0.28769040000000001</c:v>
                </c:pt>
                <c:pt idx="91">
                  <c:v>0.84814300800000009</c:v>
                </c:pt>
                <c:pt idx="92">
                  <c:v>0.12506400000000001</c:v>
                </c:pt>
                <c:pt idx="93">
                  <c:v>0.153144</c:v>
                </c:pt>
                <c:pt idx="94">
                  <c:v>1.5206400000000002E-2</c:v>
                </c:pt>
                <c:pt idx="95">
                  <c:v>0.176305248</c:v>
                </c:pt>
                <c:pt idx="96">
                  <c:v>7.7587200000000023E-2</c:v>
                </c:pt>
                <c:pt idx="97">
                  <c:v>7.0848000000000008E-2</c:v>
                </c:pt>
                <c:pt idx="98">
                  <c:v>7.2316800000000001E-2</c:v>
                </c:pt>
                <c:pt idx="99">
                  <c:v>0.17919360000000001</c:v>
                </c:pt>
                <c:pt idx="100">
                  <c:v>4.0521600000000012E-2</c:v>
                </c:pt>
                <c:pt idx="101">
                  <c:v>3.3696000000000004E-2</c:v>
                </c:pt>
                <c:pt idx="102">
                  <c:v>3.4214399999999999E-2</c:v>
                </c:pt>
                <c:pt idx="103">
                  <c:v>1.0281600000000002E-2</c:v>
                </c:pt>
                <c:pt idx="104">
                  <c:v>9.2448000000000027E-3</c:v>
                </c:pt>
                <c:pt idx="105">
                  <c:v>6.8256000000000011E-3</c:v>
                </c:pt>
                <c:pt idx="106">
                  <c:v>2.38464E-2</c:v>
                </c:pt>
                <c:pt idx="107">
                  <c:v>8.9856000000000016E-3</c:v>
                </c:pt>
                <c:pt idx="108">
                  <c:v>5.0112000000000004E-2</c:v>
                </c:pt>
                <c:pt idx="109">
                  <c:v>1.9008000000000004E-2</c:v>
                </c:pt>
                <c:pt idx="110">
                  <c:v>2.2982400000000004E-2</c:v>
                </c:pt>
                <c:pt idx="111">
                  <c:v>1.8489600000000005E-2</c:v>
                </c:pt>
                <c:pt idx="112">
                  <c:v>6.3158400000000003E-2</c:v>
                </c:pt>
                <c:pt idx="113">
                  <c:v>1.4083199999999999E-2</c:v>
                </c:pt>
                <c:pt idx="114">
                  <c:v>3.9916800000000002E-2</c:v>
                </c:pt>
                <c:pt idx="115">
                  <c:v>3.6806400000000003E-2</c:v>
                </c:pt>
                <c:pt idx="116">
                  <c:v>5.6332799999999995E-2</c:v>
                </c:pt>
                <c:pt idx="117">
                  <c:v>4.3545600000000004E-2</c:v>
                </c:pt>
                <c:pt idx="118">
                  <c:v>4.136832E-2</c:v>
                </c:pt>
                <c:pt idx="119">
                  <c:v>1.8403199999999998E-2</c:v>
                </c:pt>
                <c:pt idx="120">
                  <c:v>5.5978559999999997E-2</c:v>
                </c:pt>
                <c:pt idx="121">
                  <c:v>3.8232000000000002E-2</c:v>
                </c:pt>
                <c:pt idx="122">
                  <c:v>4.235328E-2</c:v>
                </c:pt>
                <c:pt idx="123">
                  <c:v>9.9360000000000004E-3</c:v>
                </c:pt>
                <c:pt idx="124">
                  <c:v>1.1836800000000001E-2</c:v>
                </c:pt>
                <c:pt idx="125">
                  <c:v>3.7324800000000005E-2</c:v>
                </c:pt>
                <c:pt idx="126">
                  <c:v>2.2464000000000001E-2</c:v>
                </c:pt>
                <c:pt idx="127">
                  <c:v>9.2171520000000021E-2</c:v>
                </c:pt>
                <c:pt idx="128">
                  <c:v>1.3478400000000001E-2</c:v>
                </c:pt>
                <c:pt idx="129">
                  <c:v>1.71936E-2</c:v>
                </c:pt>
                <c:pt idx="130">
                  <c:v>3.1536000000000002E-2</c:v>
                </c:pt>
                <c:pt idx="131">
                  <c:v>1.5206400000000002E-2</c:v>
                </c:pt>
                <c:pt idx="132">
                  <c:v>2.6438400000000001E-2</c:v>
                </c:pt>
                <c:pt idx="133">
                  <c:v>2.47104E-2</c:v>
                </c:pt>
                <c:pt idx="134">
                  <c:v>3.0931200000000006E-2</c:v>
                </c:pt>
                <c:pt idx="135">
                  <c:v>4.2336000000000013E-2</c:v>
                </c:pt>
                <c:pt idx="136">
                  <c:v>2.5142400000000006E-2</c:v>
                </c:pt>
                <c:pt idx="137">
                  <c:v>4.1472000000000009E-2</c:v>
                </c:pt>
                <c:pt idx="138">
                  <c:v>2.0563200000000004E-2</c:v>
                </c:pt>
                <c:pt idx="139">
                  <c:v>2.1513600000000004E-2</c:v>
                </c:pt>
                <c:pt idx="140">
                  <c:v>1.8230400000000001E-2</c:v>
                </c:pt>
                <c:pt idx="141">
                  <c:v>2.0822400000000005E-2</c:v>
                </c:pt>
                <c:pt idx="142">
                  <c:v>2.3760000000000003E-2</c:v>
                </c:pt>
                <c:pt idx="143">
                  <c:v>5.3308800000000003E-2</c:v>
                </c:pt>
                <c:pt idx="144">
                  <c:v>5.9529599999999995E-2</c:v>
                </c:pt>
                <c:pt idx="145">
                  <c:v>6.0480000000000006E-2</c:v>
                </c:pt>
                <c:pt idx="146">
                  <c:v>4.2854400000000001E-2</c:v>
                </c:pt>
                <c:pt idx="147">
                  <c:v>8.4585599999999997E-2</c:v>
                </c:pt>
                <c:pt idx="148">
                  <c:v>0.77414399999999994</c:v>
                </c:pt>
                <c:pt idx="149">
                  <c:v>0.19756224</c:v>
                </c:pt>
                <c:pt idx="150">
                  <c:v>3.3350400000000002E-2</c:v>
                </c:pt>
                <c:pt idx="151">
                  <c:v>3.0758400000000005E-2</c:v>
                </c:pt>
                <c:pt idx="152">
                  <c:v>2.1081600000000002E-2</c:v>
                </c:pt>
                <c:pt idx="153">
                  <c:v>0.17390592000000002</c:v>
                </c:pt>
                <c:pt idx="154">
                  <c:v>2.3587200000000003E-2</c:v>
                </c:pt>
                <c:pt idx="155">
                  <c:v>1.4256E-2</c:v>
                </c:pt>
                <c:pt idx="156">
                  <c:v>4.3372799999999996E-2</c:v>
                </c:pt>
                <c:pt idx="157">
                  <c:v>2.1168000000000006E-2</c:v>
                </c:pt>
                <c:pt idx="158">
                  <c:v>1.8575999999999999E-2</c:v>
                </c:pt>
                <c:pt idx="159">
                  <c:v>1.44288E-2</c:v>
                </c:pt>
                <c:pt idx="160">
                  <c:v>1.96128E-2</c:v>
                </c:pt>
                <c:pt idx="161">
                  <c:v>2.6524800000000001E-2</c:v>
                </c:pt>
                <c:pt idx="162">
                  <c:v>5.2271999999999999E-2</c:v>
                </c:pt>
                <c:pt idx="163">
                  <c:v>5.149440000000001E-2</c:v>
                </c:pt>
                <c:pt idx="164">
                  <c:v>1.80576E-2</c:v>
                </c:pt>
                <c:pt idx="165">
                  <c:v>3.5769600000000006E-2</c:v>
                </c:pt>
                <c:pt idx="166">
                  <c:v>1.0800000000000002E-2</c:v>
                </c:pt>
                <c:pt idx="167">
                  <c:v>5.0198399999999997E-2</c:v>
                </c:pt>
                <c:pt idx="168">
                  <c:v>2.1513600000000001E-2</c:v>
                </c:pt>
                <c:pt idx="169">
                  <c:v>2.0304000000000003E-2</c:v>
                </c:pt>
                <c:pt idx="170">
                  <c:v>2.0822400000000001E-2</c:v>
                </c:pt>
                <c:pt idx="171">
                  <c:v>1.9958400000000001E-2</c:v>
                </c:pt>
                <c:pt idx="172">
                  <c:v>1.9958400000000001E-2</c:v>
                </c:pt>
                <c:pt idx="173">
                  <c:v>3.78432E-2</c:v>
                </c:pt>
                <c:pt idx="174">
                  <c:v>3.6633600000000009E-2</c:v>
                </c:pt>
                <c:pt idx="175">
                  <c:v>2.96352E-2</c:v>
                </c:pt>
                <c:pt idx="176">
                  <c:v>4.0608000000000005E-2</c:v>
                </c:pt>
                <c:pt idx="177">
                  <c:v>3.61152E-2</c:v>
                </c:pt>
                <c:pt idx="178">
                  <c:v>3.27456E-2</c:v>
                </c:pt>
                <c:pt idx="179">
                  <c:v>1.71936E-2</c:v>
                </c:pt>
                <c:pt idx="180">
                  <c:v>1.27008E-2</c:v>
                </c:pt>
                <c:pt idx="181">
                  <c:v>1.35648E-2</c:v>
                </c:pt>
                <c:pt idx="182">
                  <c:v>2.3500800000000002E-2</c:v>
                </c:pt>
                <c:pt idx="183">
                  <c:v>2.85984E-2</c:v>
                </c:pt>
                <c:pt idx="184">
                  <c:v>2.0304000000000003E-2</c:v>
                </c:pt>
                <c:pt idx="185">
                  <c:v>1.6848000000000002E-2</c:v>
                </c:pt>
                <c:pt idx="186">
                  <c:v>1.8144E-2</c:v>
                </c:pt>
                <c:pt idx="187">
                  <c:v>1.5897600000000001E-2</c:v>
                </c:pt>
                <c:pt idx="188">
                  <c:v>3.6460800000000002E-2</c:v>
                </c:pt>
                <c:pt idx="189">
                  <c:v>3.456E-2</c:v>
                </c:pt>
                <c:pt idx="190">
                  <c:v>4.4928000000000003E-2</c:v>
                </c:pt>
                <c:pt idx="191">
                  <c:v>5.41728E-2</c:v>
                </c:pt>
                <c:pt idx="192">
                  <c:v>5.0025600000000003E-2</c:v>
                </c:pt>
                <c:pt idx="193">
                  <c:v>3.8880000000000005E-2</c:v>
                </c:pt>
                <c:pt idx="194">
                  <c:v>0</c:v>
                </c:pt>
                <c:pt idx="195">
                  <c:v>0</c:v>
                </c:pt>
                <c:pt idx="196">
                  <c:v>4.6483200000000002E-2</c:v>
                </c:pt>
                <c:pt idx="197">
                  <c:v>4.1299200000000008E-2</c:v>
                </c:pt>
                <c:pt idx="198">
                  <c:v>3.93984E-2</c:v>
                </c:pt>
                <c:pt idx="199">
                  <c:v>0</c:v>
                </c:pt>
                <c:pt idx="200">
                  <c:v>0</c:v>
                </c:pt>
                <c:pt idx="201">
                  <c:v>4.7433600000000006E-2</c:v>
                </c:pt>
                <c:pt idx="202">
                  <c:v>4.2422400000000006E-2</c:v>
                </c:pt>
                <c:pt idx="203">
                  <c:v>3.7497600000000006E-2</c:v>
                </c:pt>
                <c:pt idx="204">
                  <c:v>3.5596800000000005E-2</c:v>
                </c:pt>
                <c:pt idx="205">
                  <c:v>3.0067200000000002E-2</c:v>
                </c:pt>
                <c:pt idx="206">
                  <c:v>3.0153600000000003E-2</c:v>
                </c:pt>
                <c:pt idx="207">
                  <c:v>2.7734399999999999E-2</c:v>
                </c:pt>
                <c:pt idx="208">
                  <c:v>2.4883199999999998E-2</c:v>
                </c:pt>
                <c:pt idx="209">
                  <c:v>2.0995200000000002E-2</c:v>
                </c:pt>
                <c:pt idx="210">
                  <c:v>1.6848000000000002E-2</c:v>
                </c:pt>
                <c:pt idx="211">
                  <c:v>3.8188800000000002E-2</c:v>
                </c:pt>
                <c:pt idx="212">
                  <c:v>3.0671999999999998E-2</c:v>
                </c:pt>
                <c:pt idx="213">
                  <c:v>2.5660800000000001E-2</c:v>
                </c:pt>
                <c:pt idx="214">
                  <c:v>2.1859200000000002E-2</c:v>
                </c:pt>
                <c:pt idx="215">
                  <c:v>3.4041599999999998E-2</c:v>
                </c:pt>
                <c:pt idx="216">
                  <c:v>3.3264000000000009E-2</c:v>
                </c:pt>
                <c:pt idx="217">
                  <c:v>3.1276800000000007E-2</c:v>
                </c:pt>
                <c:pt idx="218">
                  <c:v>2.4278400000000006E-2</c:v>
                </c:pt>
                <c:pt idx="219">
                  <c:v>2.3155200000000001E-2</c:v>
                </c:pt>
                <c:pt idx="220">
                  <c:v>1.8748799999999999E-2</c:v>
                </c:pt>
                <c:pt idx="221">
                  <c:v>4.1817599999999996E-2</c:v>
                </c:pt>
                <c:pt idx="222">
                  <c:v>3.7929600000000001E-2</c:v>
                </c:pt>
                <c:pt idx="223">
                  <c:v>3.5424000000000004E-2</c:v>
                </c:pt>
                <c:pt idx="224">
                  <c:v>4.1731200000000003E-2</c:v>
                </c:pt>
                <c:pt idx="225">
                  <c:v>5.0025600000000003E-2</c:v>
                </c:pt>
                <c:pt idx="226">
                  <c:v>2.8080000000000001E-2</c:v>
                </c:pt>
                <c:pt idx="227">
                  <c:v>3.836160000000001E-2</c:v>
                </c:pt>
                <c:pt idx="228">
                  <c:v>4.3804800000000005E-2</c:v>
                </c:pt>
                <c:pt idx="229">
                  <c:v>4.9075199999999999E-2</c:v>
                </c:pt>
                <c:pt idx="230">
                  <c:v>3.6892799999999996E-2</c:v>
                </c:pt>
                <c:pt idx="231">
                  <c:v>3.5769599999999999E-2</c:v>
                </c:pt>
                <c:pt idx="232">
                  <c:v>3.1104000000000007E-2</c:v>
                </c:pt>
                <c:pt idx="233">
                  <c:v>2.9808000000000001E-2</c:v>
                </c:pt>
                <c:pt idx="234">
                  <c:v>4.4063999999999999E-2</c:v>
                </c:pt>
                <c:pt idx="235">
                  <c:v>3.836160000000001E-2</c:v>
                </c:pt>
                <c:pt idx="236">
                  <c:v>3.2745600000000007E-2</c:v>
                </c:pt>
                <c:pt idx="237">
                  <c:v>4.6051200000000007E-2</c:v>
                </c:pt>
                <c:pt idx="238">
                  <c:v>5.0716799999999999E-2</c:v>
                </c:pt>
                <c:pt idx="239">
                  <c:v>2.0476800000000003E-2</c:v>
                </c:pt>
                <c:pt idx="240">
                  <c:v>4.8643199999999998E-2</c:v>
                </c:pt>
                <c:pt idx="241">
                  <c:v>4.7174399999999998E-2</c:v>
                </c:pt>
                <c:pt idx="242">
                  <c:v>4.674240000000001E-2</c:v>
                </c:pt>
                <c:pt idx="243">
                  <c:v>4.3631999999999997E-2</c:v>
                </c:pt>
                <c:pt idx="244">
                  <c:v>4.5359999999999998E-2</c:v>
                </c:pt>
                <c:pt idx="245">
                  <c:v>1.6243199999999999E-2</c:v>
                </c:pt>
                <c:pt idx="246">
                  <c:v>1.512E-2</c:v>
                </c:pt>
                <c:pt idx="247">
                  <c:v>1.4860800000000002E-2</c:v>
                </c:pt>
                <c:pt idx="248">
                  <c:v>1.5206400000000002E-2</c:v>
                </c:pt>
                <c:pt idx="249">
                  <c:v>1.6070400000000002E-2</c:v>
                </c:pt>
                <c:pt idx="250">
                  <c:v>4.3027200000000002E-2</c:v>
                </c:pt>
                <c:pt idx="251">
                  <c:v>4.09536E-2</c:v>
                </c:pt>
                <c:pt idx="252">
                  <c:v>3.7065600000000004E-2</c:v>
                </c:pt>
                <c:pt idx="253">
                  <c:v>0.17055360000000003</c:v>
                </c:pt>
                <c:pt idx="254">
                  <c:v>4.8902399999999999E-2</c:v>
                </c:pt>
                <c:pt idx="255">
                  <c:v>4.7260799999999999E-2</c:v>
                </c:pt>
                <c:pt idx="256">
                  <c:v>4.76064E-2</c:v>
                </c:pt>
                <c:pt idx="257">
                  <c:v>4.1644800000000003E-2</c:v>
                </c:pt>
                <c:pt idx="258">
                  <c:v>3.7929600000000001E-2</c:v>
                </c:pt>
                <c:pt idx="259">
                  <c:v>4.6137600000000001E-2</c:v>
                </c:pt>
                <c:pt idx="260">
                  <c:v>4.9420800000000001E-2</c:v>
                </c:pt>
                <c:pt idx="261">
                  <c:v>4.76928E-2</c:v>
                </c:pt>
                <c:pt idx="262">
                  <c:v>4.9161600000000007E-2</c:v>
                </c:pt>
                <c:pt idx="263">
                  <c:v>4.4755199999999995E-2</c:v>
                </c:pt>
                <c:pt idx="264">
                  <c:v>4.7260800000000006E-2</c:v>
                </c:pt>
                <c:pt idx="265">
                  <c:v>4.2768E-2</c:v>
                </c:pt>
                <c:pt idx="266">
                  <c:v>3.7238399999999998E-2</c:v>
                </c:pt>
                <c:pt idx="267">
                  <c:v>4.2681600000000007E-2</c:v>
                </c:pt>
                <c:pt idx="268">
                  <c:v>4.7088000000000005E-2</c:v>
                </c:pt>
                <c:pt idx="269">
                  <c:v>4.7433600000000006E-2</c:v>
                </c:pt>
                <c:pt idx="270">
                  <c:v>4.5187200000000011E-2</c:v>
                </c:pt>
                <c:pt idx="271">
                  <c:v>4.4668800000000008E-2</c:v>
                </c:pt>
                <c:pt idx="272">
                  <c:v>7.1771572800000003E-2</c:v>
                </c:pt>
                <c:pt idx="273">
                  <c:v>7.9488000000000003E-2</c:v>
                </c:pt>
                <c:pt idx="274">
                  <c:v>8.8992000000000016E-2</c:v>
                </c:pt>
                <c:pt idx="275">
                  <c:v>9.417600000000001E-2</c:v>
                </c:pt>
                <c:pt idx="276">
                  <c:v>6.4540799999999995E-2</c:v>
                </c:pt>
                <c:pt idx="277">
                  <c:v>3.1104000000000007E-2</c:v>
                </c:pt>
                <c:pt idx="278">
                  <c:v>3.4905600000000002E-2</c:v>
                </c:pt>
                <c:pt idx="279">
                  <c:v>0.10820736000000002</c:v>
                </c:pt>
                <c:pt idx="280">
                  <c:v>0.11153656800000002</c:v>
                </c:pt>
                <c:pt idx="281">
                  <c:v>5.2496639999999997E-2</c:v>
                </c:pt>
                <c:pt idx="282">
                  <c:v>1.8077472000000003</c:v>
                </c:pt>
                <c:pt idx="283">
                  <c:v>0</c:v>
                </c:pt>
                <c:pt idx="284">
                  <c:v>0.57093120000000019</c:v>
                </c:pt>
                <c:pt idx="285">
                  <c:v>0.43096319999999999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0-4A39-B997-4CD0DF25EAA0}"/>
            </c:ext>
          </c:extLst>
        </c:ser>
        <c:ser>
          <c:idx val="9"/>
          <c:order val="9"/>
          <c:tx>
            <c:strRef>
              <c:f>FosfatosDiario!$N$7</c:f>
              <c:strCache>
                <c:ptCount val="1"/>
                <c:pt idx="0">
                  <c:v>Venta Simón</c:v>
                </c:pt>
              </c:strCache>
            </c:strRef>
          </c:tx>
          <c:cat>
            <c:strRef>
              <c:extLst>
                <c:ext xmlns:c15="http://schemas.microsoft.com/office/drawing/2012/chart" uri="{02D57815-91ED-43cb-92C2-25804820EDAC}">
                  <c15:fullRef>
                    <c15:sqref>FosfatosDiario!$B$8:$B$5397</c15:sqref>
                  </c15:fullRef>
                </c:ext>
              </c:extLst>
              <c:f>(FosfatosDiario!$B$257:$B$259,FosfatosDiario!$B$309:$B$5397)</c:f>
              <c:strCache>
                <c:ptCount val="286"/>
                <c:pt idx="0">
                  <c:v>15/09/2023</c:v>
                </c:pt>
                <c:pt idx="1">
                  <c:v>18/09/2023</c:v>
                </c:pt>
                <c:pt idx="2">
                  <c:v>20/09/2023</c:v>
                </c:pt>
                <c:pt idx="3">
                  <c:v>22/09/2023</c:v>
                </c:pt>
                <c:pt idx="4">
                  <c:v>25/09/2023</c:v>
                </c:pt>
                <c:pt idx="5">
                  <c:v>27/09/2023</c:v>
                </c:pt>
                <c:pt idx="6">
                  <c:v>29/09/2023</c:v>
                </c:pt>
                <c:pt idx="7">
                  <c:v>02/10/2023</c:v>
                </c:pt>
                <c:pt idx="8">
                  <c:v>04/10/2023</c:v>
                </c:pt>
                <c:pt idx="9">
                  <c:v>06/10/2023</c:v>
                </c:pt>
                <c:pt idx="10">
                  <c:v>09/10/2023</c:v>
                </c:pt>
                <c:pt idx="11">
                  <c:v>11/10/2023</c:v>
                </c:pt>
                <c:pt idx="12">
                  <c:v>16/10/2023</c:v>
                </c:pt>
                <c:pt idx="13">
                  <c:v>18/10/2023</c:v>
                </c:pt>
                <c:pt idx="14">
                  <c:v>20/10/2023</c:v>
                </c:pt>
                <c:pt idx="15">
                  <c:v>02/11/2023</c:v>
                </c:pt>
                <c:pt idx="16">
                  <c:v>03/11/2023</c:v>
                </c:pt>
                <c:pt idx="17">
                  <c:v>06/11/2023</c:v>
                </c:pt>
                <c:pt idx="18">
                  <c:v>08/11/2023</c:v>
                </c:pt>
                <c:pt idx="19">
                  <c:v>10/11/2023</c:v>
                </c:pt>
                <c:pt idx="20">
                  <c:v>13/11/2023</c:v>
                </c:pt>
                <c:pt idx="21">
                  <c:v>15/11/2023</c:v>
                </c:pt>
                <c:pt idx="22">
                  <c:v>17/11/2023</c:v>
                </c:pt>
                <c:pt idx="23">
                  <c:v>20/11/2023</c:v>
                </c:pt>
                <c:pt idx="24">
                  <c:v>22/11/2023</c:v>
                </c:pt>
                <c:pt idx="25">
                  <c:v>24/11/2023</c:v>
                </c:pt>
                <c:pt idx="26">
                  <c:v>27/11/2023</c:v>
                </c:pt>
                <c:pt idx="27">
                  <c:v>29/11/2023</c:v>
                </c:pt>
                <c:pt idx="28">
                  <c:v>01/12/2023</c:v>
                </c:pt>
                <c:pt idx="29">
                  <c:v>04/12/2023</c:v>
                </c:pt>
                <c:pt idx="30">
                  <c:v>05/12/2023</c:v>
                </c:pt>
                <c:pt idx="31">
                  <c:v>11/12/2023</c:v>
                </c:pt>
                <c:pt idx="32">
                  <c:v>13/12/2023</c:v>
                </c:pt>
                <c:pt idx="33">
                  <c:v>15/12/2023</c:v>
                </c:pt>
                <c:pt idx="34">
                  <c:v>18/12/2023</c:v>
                </c:pt>
                <c:pt idx="35">
                  <c:v>20/12/2023</c:v>
                </c:pt>
                <c:pt idx="36">
                  <c:v>22/12/2023</c:v>
                </c:pt>
                <c:pt idx="37">
                  <c:v>26/12/2023</c:v>
                </c:pt>
                <c:pt idx="38">
                  <c:v>27/12/2023</c:v>
                </c:pt>
                <c:pt idx="39">
                  <c:v>29/12/2023</c:v>
                </c:pt>
                <c:pt idx="40">
                  <c:v>26/01/2024</c:v>
                </c:pt>
                <c:pt idx="41">
                  <c:v>30/01/2024</c:v>
                </c:pt>
                <c:pt idx="42">
                  <c:v>31/01/2024</c:v>
                </c:pt>
                <c:pt idx="43">
                  <c:v>02/02/2024</c:v>
                </c:pt>
                <c:pt idx="44">
                  <c:v>05/02/2024</c:v>
                </c:pt>
                <c:pt idx="45">
                  <c:v>07/02/2024</c:v>
                </c:pt>
                <c:pt idx="46">
                  <c:v>09/02/2024</c:v>
                </c:pt>
                <c:pt idx="47">
                  <c:v>12/02/2024</c:v>
                </c:pt>
                <c:pt idx="48">
                  <c:v>14/02/2024</c:v>
                </c:pt>
                <c:pt idx="49">
                  <c:v>16/02/2024</c:v>
                </c:pt>
                <c:pt idx="50">
                  <c:v>20/02/2024</c:v>
                </c:pt>
                <c:pt idx="51">
                  <c:v>21/02/2024</c:v>
                </c:pt>
                <c:pt idx="52">
                  <c:v>23/02/2024</c:v>
                </c:pt>
                <c:pt idx="53">
                  <c:v>26/02/2024</c:v>
                </c:pt>
                <c:pt idx="54">
                  <c:v>28/02/2024</c:v>
                </c:pt>
                <c:pt idx="55">
                  <c:v>01/03/2024</c:v>
                </c:pt>
                <c:pt idx="56">
                  <c:v>04/03/2024</c:v>
                </c:pt>
                <c:pt idx="57">
                  <c:v>06/03/2024</c:v>
                </c:pt>
                <c:pt idx="58">
                  <c:v>08/03/2024</c:v>
                </c:pt>
                <c:pt idx="59">
                  <c:v>11/03/2024</c:v>
                </c:pt>
                <c:pt idx="60">
                  <c:v>13/03/2024</c:v>
                </c:pt>
                <c:pt idx="61">
                  <c:v>15/03/2024</c:v>
                </c:pt>
                <c:pt idx="62">
                  <c:v>20/03/2024</c:v>
                </c:pt>
                <c:pt idx="63">
                  <c:v>22/03/2024</c:v>
                </c:pt>
                <c:pt idx="64">
                  <c:v>25/03/2024</c:v>
                </c:pt>
                <c:pt idx="65">
                  <c:v>15/04/2024</c:v>
                </c:pt>
                <c:pt idx="66">
                  <c:v>17/04/2024</c:v>
                </c:pt>
                <c:pt idx="67">
                  <c:v>19/04/2024</c:v>
                </c:pt>
                <c:pt idx="68">
                  <c:v>22/04/2024</c:v>
                </c:pt>
                <c:pt idx="69">
                  <c:v>24/04/2024</c:v>
                </c:pt>
                <c:pt idx="70">
                  <c:v>26/04/2024</c:v>
                </c:pt>
                <c:pt idx="71">
                  <c:v>30/04/2024</c:v>
                </c:pt>
                <c:pt idx="72">
                  <c:v>02/05/2024</c:v>
                </c:pt>
                <c:pt idx="73">
                  <c:v>03/05/2024</c:v>
                </c:pt>
                <c:pt idx="74">
                  <c:v>06/05/2024</c:v>
                </c:pt>
                <c:pt idx="75">
                  <c:v>08/05/2024</c:v>
                </c:pt>
                <c:pt idx="76">
                  <c:v>10/05/2024</c:v>
                </c:pt>
                <c:pt idx="77">
                  <c:v>13/05/2024</c:v>
                </c:pt>
                <c:pt idx="78">
                  <c:v>15/05/2024</c:v>
                </c:pt>
                <c:pt idx="79">
                  <c:v>17/05/2024</c:v>
                </c:pt>
                <c:pt idx="80">
                  <c:v>20/05/2024</c:v>
                </c:pt>
                <c:pt idx="81">
                  <c:v>22/05/2024</c:v>
                </c:pt>
                <c:pt idx="82">
                  <c:v>24/05/2024</c:v>
                </c:pt>
                <c:pt idx="83">
                  <c:v>27/05/2024</c:v>
                </c:pt>
                <c:pt idx="84">
                  <c:v>29/05/2024</c:v>
                </c:pt>
                <c:pt idx="85">
                  <c:v>31/05/2024</c:v>
                </c:pt>
                <c:pt idx="86">
                  <c:v>03/06/2024</c:v>
                </c:pt>
                <c:pt idx="87">
                  <c:v>05/06/2024</c:v>
                </c:pt>
                <c:pt idx="88">
                  <c:v>07/06/2024</c:v>
                </c:pt>
                <c:pt idx="89">
                  <c:v>10/06/2024</c:v>
                </c:pt>
                <c:pt idx="90">
                  <c:v>12/06/2024</c:v>
                </c:pt>
                <c:pt idx="91">
                  <c:v>14/06/2024</c:v>
                </c:pt>
                <c:pt idx="92">
                  <c:v>17/06/2024</c:v>
                </c:pt>
                <c:pt idx="93">
                  <c:v>19/06/2024</c:v>
                </c:pt>
                <c:pt idx="94">
                  <c:v>21/06/2024</c:v>
                </c:pt>
                <c:pt idx="95">
                  <c:v>24/06/2024</c:v>
                </c:pt>
                <c:pt idx="96">
                  <c:v>26/06/2024</c:v>
                </c:pt>
                <c:pt idx="97">
                  <c:v>28/06/2024</c:v>
                </c:pt>
                <c:pt idx="98">
                  <c:v>01/07/2024</c:v>
                </c:pt>
                <c:pt idx="99">
                  <c:v>03/07/2024</c:v>
                </c:pt>
                <c:pt idx="100">
                  <c:v>05/07/2024</c:v>
                </c:pt>
                <c:pt idx="101">
                  <c:v>08/07/2024</c:v>
                </c:pt>
                <c:pt idx="102">
                  <c:v>10/07/2024</c:v>
                </c:pt>
                <c:pt idx="103">
                  <c:v>12/07/2024</c:v>
                </c:pt>
                <c:pt idx="104">
                  <c:v>15/07/2024</c:v>
                </c:pt>
                <c:pt idx="105">
                  <c:v>17/07/2024</c:v>
                </c:pt>
                <c:pt idx="106">
                  <c:v>19/07/2024</c:v>
                </c:pt>
                <c:pt idx="107">
                  <c:v>22/07/2024</c:v>
                </c:pt>
                <c:pt idx="108">
                  <c:v>24/07/2024</c:v>
                </c:pt>
                <c:pt idx="109">
                  <c:v>26/07/2024</c:v>
                </c:pt>
                <c:pt idx="110">
                  <c:v>29/07/2024</c:v>
                </c:pt>
                <c:pt idx="111">
                  <c:v>31/07/2024</c:v>
                </c:pt>
                <c:pt idx="112">
                  <c:v>02/08/2024</c:v>
                </c:pt>
                <c:pt idx="113">
                  <c:v>05/08/2024</c:v>
                </c:pt>
                <c:pt idx="114">
                  <c:v>07/08/2024</c:v>
                </c:pt>
                <c:pt idx="115">
                  <c:v>09/08/2024</c:v>
                </c:pt>
                <c:pt idx="116">
                  <c:v>12/08/2024</c:v>
                </c:pt>
                <c:pt idx="117">
                  <c:v>14/08/2024</c:v>
                </c:pt>
                <c:pt idx="118">
                  <c:v>16/08/2024</c:v>
                </c:pt>
                <c:pt idx="119">
                  <c:v>20/08/2024</c:v>
                </c:pt>
                <c:pt idx="120">
                  <c:v>21/08/2024</c:v>
                </c:pt>
                <c:pt idx="121">
                  <c:v>23/08/2024</c:v>
                </c:pt>
                <c:pt idx="122">
                  <c:v>26/08/2024</c:v>
                </c:pt>
                <c:pt idx="123">
                  <c:v>28/08/2024</c:v>
                </c:pt>
                <c:pt idx="124">
                  <c:v>30/08/2024</c:v>
                </c:pt>
                <c:pt idx="125">
                  <c:v>02/09/2024</c:v>
                </c:pt>
                <c:pt idx="126">
                  <c:v>04/09/2024</c:v>
                </c:pt>
                <c:pt idx="127">
                  <c:v>06/09/2024</c:v>
                </c:pt>
                <c:pt idx="128">
                  <c:v>11/09/2024</c:v>
                </c:pt>
                <c:pt idx="129">
                  <c:v>12/09/2024</c:v>
                </c:pt>
                <c:pt idx="130">
                  <c:v>13/09/2024</c:v>
                </c:pt>
                <c:pt idx="131">
                  <c:v>16/09/2024</c:v>
                </c:pt>
                <c:pt idx="132">
                  <c:v>18/09/2024</c:v>
                </c:pt>
                <c:pt idx="133">
                  <c:v>20/09/2024</c:v>
                </c:pt>
                <c:pt idx="134">
                  <c:v>23/09/2024</c:v>
                </c:pt>
                <c:pt idx="135">
                  <c:v>25/09/2024</c:v>
                </c:pt>
                <c:pt idx="136">
                  <c:v>30/09/2024</c:v>
                </c:pt>
                <c:pt idx="137">
                  <c:v>02/10/2024</c:v>
                </c:pt>
                <c:pt idx="138">
                  <c:v>04/10/2024</c:v>
                </c:pt>
                <c:pt idx="139">
                  <c:v>07/10/2024</c:v>
                </c:pt>
                <c:pt idx="140">
                  <c:v>11/10/2024</c:v>
                </c:pt>
                <c:pt idx="141">
                  <c:v>14/10/2024</c:v>
                </c:pt>
                <c:pt idx="142">
                  <c:v>16/10/2024</c:v>
                </c:pt>
                <c:pt idx="143">
                  <c:v>18/10/2024</c:v>
                </c:pt>
                <c:pt idx="144">
                  <c:v>21/10/2024</c:v>
                </c:pt>
                <c:pt idx="145">
                  <c:v>23/10/2024</c:v>
                </c:pt>
                <c:pt idx="146">
                  <c:v>25/10/2024</c:v>
                </c:pt>
                <c:pt idx="147">
                  <c:v>28/10/2024</c:v>
                </c:pt>
                <c:pt idx="148">
                  <c:v>30/10/2024</c:v>
                </c:pt>
                <c:pt idx="149">
                  <c:v>04/11/2024</c:v>
                </c:pt>
                <c:pt idx="150">
                  <c:v>06/11/2024</c:v>
                </c:pt>
                <c:pt idx="151">
                  <c:v>08/11/2024</c:v>
                </c:pt>
                <c:pt idx="152">
                  <c:v>11/11/2024</c:v>
                </c:pt>
                <c:pt idx="153">
                  <c:v>13/11/2024</c:v>
                </c:pt>
                <c:pt idx="154">
                  <c:v>18/11/2024</c:v>
                </c:pt>
                <c:pt idx="155">
                  <c:v>20/11/2024</c:v>
                </c:pt>
                <c:pt idx="156">
                  <c:v>22/11/2024</c:v>
                </c:pt>
                <c:pt idx="157">
                  <c:v>25/11/2024</c:v>
                </c:pt>
                <c:pt idx="158">
                  <c:v>27/11/2024</c:v>
                </c:pt>
                <c:pt idx="159">
                  <c:v>29/11/2024</c:v>
                </c:pt>
                <c:pt idx="160">
                  <c:v>02/12/2024</c:v>
                </c:pt>
                <c:pt idx="161">
                  <c:v>04/12/2024</c:v>
                </c:pt>
                <c:pt idx="162">
                  <c:v>11/12/2024</c:v>
                </c:pt>
                <c:pt idx="163">
                  <c:v>13/12/2024</c:v>
                </c:pt>
                <c:pt idx="164">
                  <c:v>16/12/2024</c:v>
                </c:pt>
                <c:pt idx="165">
                  <c:v>17/12/2024</c:v>
                </c:pt>
                <c:pt idx="166">
                  <c:v>20/12/2024</c:v>
                </c:pt>
                <c:pt idx="167">
                  <c:v>23/12/2024</c:v>
                </c:pt>
                <c:pt idx="168">
                  <c:v>27/12/2024</c:v>
                </c:pt>
                <c:pt idx="169">
                  <c:v>30/12/2024</c:v>
                </c:pt>
                <c:pt idx="170">
                  <c:v>03/01/2025</c:v>
                </c:pt>
                <c:pt idx="171">
                  <c:v>08/01/2025</c:v>
                </c:pt>
                <c:pt idx="172">
                  <c:v>10/01/2025</c:v>
                </c:pt>
                <c:pt idx="173">
                  <c:v>13/01/2025</c:v>
                </c:pt>
                <c:pt idx="174">
                  <c:v>15/01/2025</c:v>
                </c:pt>
                <c:pt idx="175">
                  <c:v>17/01/2025</c:v>
                </c:pt>
                <c:pt idx="176">
                  <c:v>20/01/2025</c:v>
                </c:pt>
                <c:pt idx="177">
                  <c:v>22/01/2025</c:v>
                </c:pt>
                <c:pt idx="178">
                  <c:v>24/01/2025</c:v>
                </c:pt>
                <c:pt idx="179">
                  <c:v>27/01/2025</c:v>
                </c:pt>
                <c:pt idx="180">
                  <c:v>29/01/2025</c:v>
                </c:pt>
                <c:pt idx="181">
                  <c:v>31/01/2025</c:v>
                </c:pt>
                <c:pt idx="182">
                  <c:v>03/02/2025</c:v>
                </c:pt>
                <c:pt idx="183">
                  <c:v>05/02/2025</c:v>
                </c:pt>
                <c:pt idx="184">
                  <c:v>07/02/2025</c:v>
                </c:pt>
                <c:pt idx="185">
                  <c:v>10/02/2025</c:v>
                </c:pt>
                <c:pt idx="186">
                  <c:v>12/02/2025</c:v>
                </c:pt>
                <c:pt idx="187">
                  <c:v>14/02/2025</c:v>
                </c:pt>
                <c:pt idx="188">
                  <c:v>17/02/2025</c:v>
                </c:pt>
                <c:pt idx="189">
                  <c:v>19/02/2025</c:v>
                </c:pt>
                <c:pt idx="190">
                  <c:v>21/02/2025</c:v>
                </c:pt>
                <c:pt idx="191">
                  <c:v>24/02/2025</c:v>
                </c:pt>
                <c:pt idx="192">
                  <c:v>26/02/2025</c:v>
                </c:pt>
                <c:pt idx="193">
                  <c:v>28/02/2025</c:v>
                </c:pt>
                <c:pt idx="194">
                  <c:v>04/03/2025</c:v>
                </c:pt>
                <c:pt idx="195">
                  <c:v>05/03/2025</c:v>
                </c:pt>
                <c:pt idx="196">
                  <c:v>07/03/2025</c:v>
                </c:pt>
                <c:pt idx="197">
                  <c:v>10/03/2025</c:v>
                </c:pt>
                <c:pt idx="198">
                  <c:v>12/03/2025</c:v>
                </c:pt>
                <c:pt idx="199">
                  <c:v>14/03/2025</c:v>
                </c:pt>
                <c:pt idx="200">
                  <c:v>17/03/2025</c:v>
                </c:pt>
                <c:pt idx="201">
                  <c:v>21/03/2025</c:v>
                </c:pt>
                <c:pt idx="202">
                  <c:v>24/03/2025</c:v>
                </c:pt>
                <c:pt idx="203">
                  <c:v>26/03/2025</c:v>
                </c:pt>
                <c:pt idx="204">
                  <c:v>28/03/2025</c:v>
                </c:pt>
                <c:pt idx="205">
                  <c:v>31/03/2025</c:v>
                </c:pt>
                <c:pt idx="206">
                  <c:v>02/04/2025</c:v>
                </c:pt>
                <c:pt idx="207">
                  <c:v>04/04/2025</c:v>
                </c:pt>
                <c:pt idx="208">
                  <c:v>07/04/2025</c:v>
                </c:pt>
                <c:pt idx="209">
                  <c:v>09/04/2025</c:v>
                </c:pt>
                <c:pt idx="210">
                  <c:v>11/04/2025</c:v>
                </c:pt>
                <c:pt idx="211">
                  <c:v>14/04/2025</c:v>
                </c:pt>
                <c:pt idx="212">
                  <c:v>16/04/2025</c:v>
                </c:pt>
                <c:pt idx="213">
                  <c:v>21/04/2025</c:v>
                </c:pt>
                <c:pt idx="214">
                  <c:v>23/04/2025</c:v>
                </c:pt>
                <c:pt idx="215">
                  <c:v>25/04/2025</c:v>
                </c:pt>
                <c:pt idx="216">
                  <c:v>28/04/2025</c:v>
                </c:pt>
                <c:pt idx="217">
                  <c:v>30/04/2025</c:v>
                </c:pt>
                <c:pt idx="218">
                  <c:v>02/05/2025</c:v>
                </c:pt>
                <c:pt idx="219">
                  <c:v>05/05/2025</c:v>
                </c:pt>
                <c:pt idx="220">
                  <c:v>07/05/2025</c:v>
                </c:pt>
                <c:pt idx="221">
                  <c:v>09/05/2025</c:v>
                </c:pt>
                <c:pt idx="222">
                  <c:v>12/05/2025</c:v>
                </c:pt>
                <c:pt idx="223">
                  <c:v>14/05/2025</c:v>
                </c:pt>
                <c:pt idx="224">
                  <c:v>16/05/2025</c:v>
                </c:pt>
                <c:pt idx="225">
                  <c:v>19/05/2025</c:v>
                </c:pt>
                <c:pt idx="226">
                  <c:v>21/05/2025</c:v>
                </c:pt>
                <c:pt idx="227">
                  <c:v>23/05/2025</c:v>
                </c:pt>
                <c:pt idx="228">
                  <c:v>26/05/2025</c:v>
                </c:pt>
                <c:pt idx="229">
                  <c:v>28/05/2025</c:v>
                </c:pt>
                <c:pt idx="230">
                  <c:v>30/05/2025</c:v>
                </c:pt>
                <c:pt idx="231">
                  <c:v>02/06/2025</c:v>
                </c:pt>
                <c:pt idx="232">
                  <c:v>04/06/2025</c:v>
                </c:pt>
                <c:pt idx="233">
                  <c:v>06/06/2025</c:v>
                </c:pt>
                <c:pt idx="234">
                  <c:v>11/06/2025</c:v>
                </c:pt>
                <c:pt idx="235">
                  <c:v>13/06/2025</c:v>
                </c:pt>
                <c:pt idx="236">
                  <c:v>16/06/2025</c:v>
                </c:pt>
                <c:pt idx="237">
                  <c:v>18/06/2025</c:v>
                </c:pt>
                <c:pt idx="238">
                  <c:v>20/06/2025</c:v>
                </c:pt>
                <c:pt idx="239">
                  <c:v>23/06/2025</c:v>
                </c:pt>
                <c:pt idx="240">
                  <c:v>25/06/2025</c:v>
                </c:pt>
                <c:pt idx="241">
                  <c:v>27/06/2025</c:v>
                </c:pt>
                <c:pt idx="242">
                  <c:v>30/06/2025</c:v>
                </c:pt>
                <c:pt idx="243">
                  <c:v>02/07/2025</c:v>
                </c:pt>
                <c:pt idx="244">
                  <c:v>04/07/2025</c:v>
                </c:pt>
                <c:pt idx="245">
                  <c:v>07/07/2025</c:v>
                </c:pt>
                <c:pt idx="246">
                  <c:v>09/07/2025</c:v>
                </c:pt>
                <c:pt idx="247">
                  <c:v>11/07/2025</c:v>
                </c:pt>
                <c:pt idx="248">
                  <c:v>14/07/2025</c:v>
                </c:pt>
                <c:pt idx="249">
                  <c:v>16/07/2025</c:v>
                </c:pt>
                <c:pt idx="250">
                  <c:v>18/07/2025</c:v>
                </c:pt>
                <c:pt idx="251">
                  <c:v>21/07/2025</c:v>
                </c:pt>
                <c:pt idx="252">
                  <c:v>23/07/2025</c:v>
                </c:pt>
                <c:pt idx="253">
                  <c:v>25/07/2025</c:v>
                </c:pt>
                <c:pt idx="254">
                  <c:v>28/07/2025</c:v>
                </c:pt>
                <c:pt idx="255">
                  <c:v>30/07/2025</c:v>
                </c:pt>
                <c:pt idx="256">
                  <c:v>01/08/2025</c:v>
                </c:pt>
                <c:pt idx="257">
                  <c:v>04/08/2025</c:v>
                </c:pt>
                <c:pt idx="258">
                  <c:v>06/08/2025</c:v>
                </c:pt>
                <c:pt idx="259">
                  <c:v>08/08/2025</c:v>
                </c:pt>
                <c:pt idx="260">
                  <c:v>11/08/2025</c:v>
                </c:pt>
                <c:pt idx="261">
                  <c:v>13/08/2025</c:v>
                </c:pt>
                <c:pt idx="262">
                  <c:v>18/08/2025</c:v>
                </c:pt>
                <c:pt idx="263">
                  <c:v>20/08/2025</c:v>
                </c:pt>
                <c:pt idx="264">
                  <c:v>22/08/2025</c:v>
                </c:pt>
                <c:pt idx="265">
                  <c:v>25/08/2025</c:v>
                </c:pt>
                <c:pt idx="266">
                  <c:v>27/08/2025</c:v>
                </c:pt>
                <c:pt idx="267">
                  <c:v>29/08/2025</c:v>
                </c:pt>
                <c:pt idx="268">
                  <c:v>01/09/2025</c:v>
                </c:pt>
                <c:pt idx="269">
                  <c:v>03/09/2025</c:v>
                </c:pt>
                <c:pt idx="270">
                  <c:v>05/09/2025</c:v>
                </c:pt>
                <c:pt idx="271">
                  <c:v>10/09/2025</c:v>
                </c:pt>
                <c:pt idx="272">
                  <c:v>12/09/2025</c:v>
                </c:pt>
                <c:pt idx="273">
                  <c:v>17/09/2025</c:v>
                </c:pt>
                <c:pt idx="274">
                  <c:v>19/09/2025</c:v>
                </c:pt>
                <c:pt idx="275">
                  <c:v>22/09/2025</c:v>
                </c:pt>
                <c:pt idx="276">
                  <c:v>24/09/2025</c:v>
                </c:pt>
                <c:pt idx="277">
                  <c:v>26/09/2025</c:v>
                </c:pt>
                <c:pt idx="278">
                  <c:v>29/09/2025</c:v>
                </c:pt>
                <c:pt idx="279">
                  <c:v>01/10/2025</c:v>
                </c:pt>
                <c:pt idx="280">
                  <c:v>03/10/2025</c:v>
                </c:pt>
                <c:pt idx="281">
                  <c:v>06/10/2025</c:v>
                </c:pt>
                <c:pt idx="282">
                  <c:v>08/10/2025</c:v>
                </c:pt>
                <c:pt idx="283">
                  <c:v>13/10/2025</c:v>
                </c:pt>
                <c:pt idx="284">
                  <c:v>15/10/2025</c:v>
                </c:pt>
                <c:pt idx="285">
                  <c:v>17/10/2025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FosfatosDiario!$N$8:$N$597</c15:sqref>
                  </c15:fullRef>
                </c:ext>
              </c:extLst>
              <c:f>(FosfatosDiario!$N$257:$N$259,FosfatosDiario!$N$309:$N$597)</c:f>
              <c:numCache>
                <c:formatCode>0.00</c:formatCode>
                <c:ptCount val="286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  <c:pt idx="17">
                  <c:v>0</c:v>
                </c:pt>
                <c:pt idx="20" formatCode="0.00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  <c:pt idx="31">
                  <c:v>0</c:v>
                </c:pt>
                <c:pt idx="34">
                  <c:v>0</c:v>
                </c:pt>
                <c:pt idx="37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6.829919999999999E-2</c:v>
                </c:pt>
                <c:pt idx="66">
                  <c:v>0</c:v>
                </c:pt>
                <c:pt idx="67">
                  <c:v>0.28318464000000004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0-4A39-B997-4CD0DF25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280"/>
        <c:axId val="794573848"/>
      </c:lineChart>
      <c:catAx>
        <c:axId val="7945722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 rot="-5400000"/>
          <a:lstStyle/>
          <a:p>
            <a:pPr>
              <a:defRPr sz="1200" baseline="0"/>
            </a:pPr>
            <a:endParaRPr lang="es-ES"/>
          </a:p>
        </c:txPr>
        <c:crossAx val="794573848"/>
        <c:crosses val="autoZero"/>
        <c:auto val="0"/>
        <c:lblAlgn val="ctr"/>
        <c:lblOffset val="100"/>
        <c:noMultiLvlLbl val="0"/>
      </c:catAx>
      <c:valAx>
        <c:axId val="7945738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600" b="1" i="0" baseline="0">
                    <a:effectLst/>
                  </a:rPr>
                  <a:t>kg PO4/d</a:t>
                </a:r>
                <a:endParaRPr lang="es-ES" sz="16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 sz="1300"/>
              </a:p>
            </c:rich>
          </c:tx>
          <c:layout>
            <c:manualLayout>
              <c:xMode val="edge"/>
              <c:yMode val="edge"/>
              <c:x val="6.5815310151411524E-2"/>
              <c:y val="8.9425627115410106E-2"/>
            </c:manualLayout>
          </c:layout>
          <c:overlay val="0"/>
        </c:title>
        <c:numFmt formatCode="0.0" sourceLinked="1"/>
        <c:majorTickMark val="out"/>
        <c:minorTickMark val="none"/>
        <c:tickLblPos val="low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aseline="0"/>
            </a:pPr>
            <a:endParaRPr lang="es-ES"/>
          </a:p>
        </c:txPr>
        <c:crossAx val="794572280"/>
        <c:crossesAt val="42746"/>
        <c:crossBetween val="between"/>
      </c:valAx>
      <c:spPr>
        <a:ln>
          <a:solidFill>
            <a:schemeClr val="tx1">
              <a:lumMod val="65000"/>
              <a:lumOff val="3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730269762933264"/>
          <c:y val="5.6783767413688675E-6"/>
          <c:w val="0.39269730694531646"/>
          <c:h val="0.16505350292751866"/>
        </c:manualLayout>
      </c:layout>
      <c:overlay val="0"/>
      <c:txPr>
        <a:bodyPr/>
        <a:lstStyle/>
        <a:p>
          <a:pPr>
            <a:defRPr sz="1300" baseline="0"/>
          </a:pPr>
          <a:endParaRPr lang="es-ES"/>
        </a:p>
      </c:txPr>
    </c:legend>
    <c:plotVisOnly val="1"/>
    <c:dispBlanksAs val="span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s-ES" sz="1800" b="1"/>
              <a:t>Posición de la compuerta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3969005850045492E-2"/>
          <c:y val="0.13248617923709768"/>
          <c:w val="0.89588575947237348"/>
          <c:h val="0.7044548485493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EstadoCompuerta!$D$3</c:f>
              <c:strCache>
                <c:ptCount val="1"/>
                <c:pt idx="0">
                  <c:v>Estado compuerta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EstadoCompuerta!$C$370:$C$739</c15:sqref>
                  </c15:fullRef>
                </c:ext>
              </c:extLst>
              <c:f>EstadoCompuerta!$C$560:$C$739</c:f>
              <c:numCache>
                <c:formatCode>m/d/yyyy</c:formatCode>
                <c:ptCount val="180"/>
                <c:pt idx="0">
                  <c:v>45495</c:v>
                </c:pt>
                <c:pt idx="1">
                  <c:v>45497</c:v>
                </c:pt>
                <c:pt idx="2">
                  <c:v>45499</c:v>
                </c:pt>
                <c:pt idx="3">
                  <c:v>45502</c:v>
                </c:pt>
                <c:pt idx="4">
                  <c:v>45504</c:v>
                </c:pt>
                <c:pt idx="5">
                  <c:v>45506</c:v>
                </c:pt>
                <c:pt idx="6">
                  <c:v>45509</c:v>
                </c:pt>
                <c:pt idx="7">
                  <c:v>45511</c:v>
                </c:pt>
                <c:pt idx="8">
                  <c:v>45513</c:v>
                </c:pt>
                <c:pt idx="9">
                  <c:v>45516</c:v>
                </c:pt>
                <c:pt idx="10">
                  <c:v>45518</c:v>
                </c:pt>
                <c:pt idx="11">
                  <c:v>45520</c:v>
                </c:pt>
                <c:pt idx="12">
                  <c:v>45524</c:v>
                </c:pt>
                <c:pt idx="13">
                  <c:v>45525</c:v>
                </c:pt>
                <c:pt idx="14">
                  <c:v>45527</c:v>
                </c:pt>
                <c:pt idx="15">
                  <c:v>45530</c:v>
                </c:pt>
                <c:pt idx="16">
                  <c:v>45532</c:v>
                </c:pt>
                <c:pt idx="17">
                  <c:v>45534</c:v>
                </c:pt>
                <c:pt idx="18">
                  <c:v>45537</c:v>
                </c:pt>
                <c:pt idx="19">
                  <c:v>45539</c:v>
                </c:pt>
                <c:pt idx="20">
                  <c:v>45541</c:v>
                </c:pt>
                <c:pt idx="21">
                  <c:v>45546</c:v>
                </c:pt>
                <c:pt idx="22">
                  <c:v>45547</c:v>
                </c:pt>
                <c:pt idx="23">
                  <c:v>45548</c:v>
                </c:pt>
                <c:pt idx="24">
                  <c:v>45551</c:v>
                </c:pt>
                <c:pt idx="25">
                  <c:v>45553</c:v>
                </c:pt>
                <c:pt idx="26">
                  <c:v>45555</c:v>
                </c:pt>
                <c:pt idx="27">
                  <c:v>45558</c:v>
                </c:pt>
                <c:pt idx="28">
                  <c:v>45560</c:v>
                </c:pt>
                <c:pt idx="29">
                  <c:v>45565</c:v>
                </c:pt>
                <c:pt idx="30">
                  <c:v>45567</c:v>
                </c:pt>
                <c:pt idx="31">
                  <c:v>45569</c:v>
                </c:pt>
                <c:pt idx="32">
                  <c:v>45572</c:v>
                </c:pt>
                <c:pt idx="33">
                  <c:v>45576</c:v>
                </c:pt>
                <c:pt idx="34">
                  <c:v>45579</c:v>
                </c:pt>
                <c:pt idx="35">
                  <c:v>45581</c:v>
                </c:pt>
                <c:pt idx="36">
                  <c:v>45583</c:v>
                </c:pt>
                <c:pt idx="37">
                  <c:v>45586</c:v>
                </c:pt>
                <c:pt idx="38">
                  <c:v>45588</c:v>
                </c:pt>
                <c:pt idx="39">
                  <c:v>45590</c:v>
                </c:pt>
                <c:pt idx="40">
                  <c:v>45593</c:v>
                </c:pt>
                <c:pt idx="41">
                  <c:v>45595</c:v>
                </c:pt>
                <c:pt idx="42">
                  <c:v>45600</c:v>
                </c:pt>
                <c:pt idx="43">
                  <c:v>45602</c:v>
                </c:pt>
                <c:pt idx="44">
                  <c:v>45604</c:v>
                </c:pt>
                <c:pt idx="45">
                  <c:v>45607</c:v>
                </c:pt>
                <c:pt idx="46">
                  <c:v>45609</c:v>
                </c:pt>
                <c:pt idx="47">
                  <c:v>45614</c:v>
                </c:pt>
                <c:pt idx="48">
                  <c:v>45616</c:v>
                </c:pt>
                <c:pt idx="49">
                  <c:v>45618</c:v>
                </c:pt>
                <c:pt idx="50">
                  <c:v>45621</c:v>
                </c:pt>
                <c:pt idx="51">
                  <c:v>45623</c:v>
                </c:pt>
                <c:pt idx="52">
                  <c:v>45625</c:v>
                </c:pt>
                <c:pt idx="53">
                  <c:v>45628</c:v>
                </c:pt>
                <c:pt idx="54">
                  <c:v>45630</c:v>
                </c:pt>
                <c:pt idx="55">
                  <c:v>45637</c:v>
                </c:pt>
                <c:pt idx="56">
                  <c:v>45639</c:v>
                </c:pt>
                <c:pt idx="57">
                  <c:v>45642</c:v>
                </c:pt>
                <c:pt idx="58">
                  <c:v>45643</c:v>
                </c:pt>
                <c:pt idx="59">
                  <c:v>45646</c:v>
                </c:pt>
                <c:pt idx="60">
                  <c:v>45649</c:v>
                </c:pt>
                <c:pt idx="61">
                  <c:v>45653</c:v>
                </c:pt>
                <c:pt idx="62">
                  <c:v>45656</c:v>
                </c:pt>
                <c:pt idx="63">
                  <c:v>45660</c:v>
                </c:pt>
                <c:pt idx="64">
                  <c:v>45665</c:v>
                </c:pt>
                <c:pt idx="65">
                  <c:v>45667</c:v>
                </c:pt>
                <c:pt idx="66">
                  <c:v>45670</c:v>
                </c:pt>
                <c:pt idx="67">
                  <c:v>45672</c:v>
                </c:pt>
                <c:pt idx="68">
                  <c:v>45674</c:v>
                </c:pt>
                <c:pt idx="69">
                  <c:v>45677</c:v>
                </c:pt>
                <c:pt idx="70">
                  <c:v>45679</c:v>
                </c:pt>
                <c:pt idx="71">
                  <c:v>45681</c:v>
                </c:pt>
                <c:pt idx="72">
                  <c:v>45684</c:v>
                </c:pt>
                <c:pt idx="73">
                  <c:v>45686</c:v>
                </c:pt>
                <c:pt idx="74">
                  <c:v>45688</c:v>
                </c:pt>
                <c:pt idx="75">
                  <c:v>45691</c:v>
                </c:pt>
                <c:pt idx="76">
                  <c:v>45693</c:v>
                </c:pt>
                <c:pt idx="77">
                  <c:v>45695</c:v>
                </c:pt>
                <c:pt idx="78">
                  <c:v>45698</c:v>
                </c:pt>
                <c:pt idx="79">
                  <c:v>45700</c:v>
                </c:pt>
                <c:pt idx="80">
                  <c:v>45702</c:v>
                </c:pt>
                <c:pt idx="81">
                  <c:v>45705</c:v>
                </c:pt>
                <c:pt idx="82">
                  <c:v>45707</c:v>
                </c:pt>
                <c:pt idx="83">
                  <c:v>45709</c:v>
                </c:pt>
                <c:pt idx="84">
                  <c:v>45712</c:v>
                </c:pt>
                <c:pt idx="85">
                  <c:v>45714</c:v>
                </c:pt>
                <c:pt idx="86">
                  <c:v>45716</c:v>
                </c:pt>
                <c:pt idx="87">
                  <c:v>45720</c:v>
                </c:pt>
                <c:pt idx="88">
                  <c:v>45721</c:v>
                </c:pt>
                <c:pt idx="89">
                  <c:v>45723</c:v>
                </c:pt>
                <c:pt idx="90">
                  <c:v>45726</c:v>
                </c:pt>
                <c:pt idx="91">
                  <c:v>45728</c:v>
                </c:pt>
                <c:pt idx="92">
                  <c:v>45730</c:v>
                </c:pt>
                <c:pt idx="93">
                  <c:v>45733</c:v>
                </c:pt>
                <c:pt idx="94">
                  <c:v>45737</c:v>
                </c:pt>
                <c:pt idx="95">
                  <c:v>45740</c:v>
                </c:pt>
                <c:pt idx="96">
                  <c:v>45742</c:v>
                </c:pt>
                <c:pt idx="97">
                  <c:v>45744</c:v>
                </c:pt>
                <c:pt idx="98">
                  <c:v>45747</c:v>
                </c:pt>
                <c:pt idx="99">
                  <c:v>45749</c:v>
                </c:pt>
                <c:pt idx="100">
                  <c:v>45751</c:v>
                </c:pt>
                <c:pt idx="101">
                  <c:v>45754</c:v>
                </c:pt>
                <c:pt idx="102">
                  <c:v>45756</c:v>
                </c:pt>
                <c:pt idx="103">
                  <c:v>45758</c:v>
                </c:pt>
                <c:pt idx="104">
                  <c:v>45761</c:v>
                </c:pt>
                <c:pt idx="105">
                  <c:v>45763</c:v>
                </c:pt>
                <c:pt idx="106">
                  <c:v>45768</c:v>
                </c:pt>
                <c:pt idx="107">
                  <c:v>45770</c:v>
                </c:pt>
                <c:pt idx="108">
                  <c:v>45772</c:v>
                </c:pt>
                <c:pt idx="109">
                  <c:v>45775</c:v>
                </c:pt>
                <c:pt idx="110">
                  <c:v>45777</c:v>
                </c:pt>
                <c:pt idx="111">
                  <c:v>45779</c:v>
                </c:pt>
                <c:pt idx="112">
                  <c:v>45782</c:v>
                </c:pt>
                <c:pt idx="113">
                  <c:v>45784</c:v>
                </c:pt>
                <c:pt idx="114">
                  <c:v>45786</c:v>
                </c:pt>
                <c:pt idx="115">
                  <c:v>45789</c:v>
                </c:pt>
                <c:pt idx="116">
                  <c:v>45791</c:v>
                </c:pt>
                <c:pt idx="117">
                  <c:v>45793</c:v>
                </c:pt>
                <c:pt idx="118">
                  <c:v>45796</c:v>
                </c:pt>
                <c:pt idx="119">
                  <c:v>45798</c:v>
                </c:pt>
                <c:pt idx="120">
                  <c:v>45800</c:v>
                </c:pt>
                <c:pt idx="121">
                  <c:v>45803</c:v>
                </c:pt>
                <c:pt idx="122">
                  <c:v>45805</c:v>
                </c:pt>
                <c:pt idx="123">
                  <c:v>45807</c:v>
                </c:pt>
                <c:pt idx="124">
                  <c:v>45810</c:v>
                </c:pt>
                <c:pt idx="125">
                  <c:v>45812</c:v>
                </c:pt>
                <c:pt idx="126">
                  <c:v>45814</c:v>
                </c:pt>
                <c:pt idx="127">
                  <c:v>45819</c:v>
                </c:pt>
                <c:pt idx="128">
                  <c:v>45821</c:v>
                </c:pt>
                <c:pt idx="129">
                  <c:v>45824</c:v>
                </c:pt>
                <c:pt idx="130">
                  <c:v>45826</c:v>
                </c:pt>
                <c:pt idx="131">
                  <c:v>45828</c:v>
                </c:pt>
                <c:pt idx="132">
                  <c:v>45831</c:v>
                </c:pt>
                <c:pt idx="133">
                  <c:v>45833</c:v>
                </c:pt>
                <c:pt idx="134">
                  <c:v>45835</c:v>
                </c:pt>
                <c:pt idx="135">
                  <c:v>45838</c:v>
                </c:pt>
                <c:pt idx="136">
                  <c:v>45840</c:v>
                </c:pt>
                <c:pt idx="137">
                  <c:v>45842</c:v>
                </c:pt>
                <c:pt idx="138">
                  <c:v>45845</c:v>
                </c:pt>
                <c:pt idx="139">
                  <c:v>45847</c:v>
                </c:pt>
                <c:pt idx="140">
                  <c:v>45849</c:v>
                </c:pt>
                <c:pt idx="141">
                  <c:v>45852</c:v>
                </c:pt>
                <c:pt idx="142">
                  <c:v>45854</c:v>
                </c:pt>
                <c:pt idx="143">
                  <c:v>45856</c:v>
                </c:pt>
                <c:pt idx="144">
                  <c:v>45859</c:v>
                </c:pt>
                <c:pt idx="145">
                  <c:v>45861</c:v>
                </c:pt>
                <c:pt idx="146">
                  <c:v>45863</c:v>
                </c:pt>
                <c:pt idx="147">
                  <c:v>45866</c:v>
                </c:pt>
                <c:pt idx="148">
                  <c:v>45868</c:v>
                </c:pt>
                <c:pt idx="149">
                  <c:v>45870</c:v>
                </c:pt>
                <c:pt idx="150">
                  <c:v>45873</c:v>
                </c:pt>
                <c:pt idx="151">
                  <c:v>45875</c:v>
                </c:pt>
                <c:pt idx="152">
                  <c:v>45877</c:v>
                </c:pt>
                <c:pt idx="153">
                  <c:v>45880</c:v>
                </c:pt>
                <c:pt idx="154">
                  <c:v>45882</c:v>
                </c:pt>
                <c:pt idx="155">
                  <c:v>45887</c:v>
                </c:pt>
                <c:pt idx="156">
                  <c:v>45889</c:v>
                </c:pt>
                <c:pt idx="157">
                  <c:v>45891</c:v>
                </c:pt>
                <c:pt idx="158">
                  <c:v>45894</c:v>
                </c:pt>
                <c:pt idx="159">
                  <c:v>45896</c:v>
                </c:pt>
                <c:pt idx="160">
                  <c:v>45898</c:v>
                </c:pt>
                <c:pt idx="161">
                  <c:v>45901</c:v>
                </c:pt>
                <c:pt idx="162">
                  <c:v>45903</c:v>
                </c:pt>
                <c:pt idx="163">
                  <c:v>45905</c:v>
                </c:pt>
                <c:pt idx="164">
                  <c:v>45910</c:v>
                </c:pt>
                <c:pt idx="165">
                  <c:v>45912</c:v>
                </c:pt>
                <c:pt idx="166">
                  <c:v>45917</c:v>
                </c:pt>
                <c:pt idx="167">
                  <c:v>45919</c:v>
                </c:pt>
                <c:pt idx="168">
                  <c:v>45922</c:v>
                </c:pt>
                <c:pt idx="169">
                  <c:v>45924</c:v>
                </c:pt>
                <c:pt idx="170">
                  <c:v>45926</c:v>
                </c:pt>
                <c:pt idx="171">
                  <c:v>45929</c:v>
                </c:pt>
                <c:pt idx="172">
                  <c:v>45931</c:v>
                </c:pt>
                <c:pt idx="173">
                  <c:v>45933</c:v>
                </c:pt>
                <c:pt idx="174">
                  <c:v>45936</c:v>
                </c:pt>
                <c:pt idx="175">
                  <c:v>45938</c:v>
                </c:pt>
                <c:pt idx="176">
                  <c:v>45943</c:v>
                </c:pt>
                <c:pt idx="177">
                  <c:v>45945</c:v>
                </c:pt>
                <c:pt idx="178">
                  <c:v>45947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EstadoCompuerta!$G$370:$G$739</c15:sqref>
                  </c15:fullRef>
                </c:ext>
              </c:extLst>
              <c:f>EstadoCompuerta!$G$560:$G$739</c:f>
              <c:numCache>
                <c:formatCode>General</c:formatCode>
                <c:ptCount val="1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2-4D76-AEF6-3342E3E1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94566008"/>
        <c:axId val="794560912"/>
      </c:barChart>
      <c:catAx>
        <c:axId val="79456600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txPr>
          <a:bodyPr rot="-5400000"/>
          <a:lstStyle/>
          <a:p>
            <a:pPr>
              <a:defRPr/>
            </a:pPr>
            <a:endParaRPr lang="es-ES"/>
          </a:p>
        </c:txPr>
        <c:crossAx val="794560912"/>
        <c:crossesAt val="-1"/>
        <c:auto val="0"/>
        <c:lblAlgn val="ctr"/>
        <c:lblOffset val="25"/>
        <c:noMultiLvlLbl val="1"/>
      </c:catAx>
      <c:valAx>
        <c:axId val="794560912"/>
        <c:scaling>
          <c:orientation val="minMax"/>
          <c:max val="4"/>
          <c:min val="-1"/>
        </c:scaling>
        <c:delete val="1"/>
        <c:axPos val="l"/>
        <c:majorGridlines/>
        <c:numFmt formatCode="General" sourceLinked="1"/>
        <c:majorTickMark val="out"/>
        <c:minorTickMark val="none"/>
        <c:tickLblPos val="low"/>
        <c:crossAx val="794566008"/>
        <c:crosses val="autoZero"/>
        <c:crossBetween val="between"/>
        <c:majorUnit val="1"/>
        <c:minorUnit val="1"/>
      </c:valAx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40000"/>
        <a:lumOff val="60000"/>
      </a:schemeClr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183696</xdr:rowOff>
    </xdr:from>
    <xdr:to>
      <xdr:col>6</xdr:col>
      <xdr:colOff>204107</xdr:colOff>
      <xdr:row>25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610350" y="2133600"/>
          <a:ext cx="6204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571500</xdr:colOff>
      <xdr:row>23</xdr:row>
      <xdr:rowOff>183696</xdr:rowOff>
    </xdr:from>
    <xdr:to>
      <xdr:col>7</xdr:col>
      <xdr:colOff>204107</xdr:colOff>
      <xdr:row>25</xdr:row>
      <xdr:rowOff>115660</xdr:rowOff>
    </xdr:to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10350" y="2133600"/>
          <a:ext cx="696685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24</xdr:row>
      <xdr:rowOff>183696</xdr:rowOff>
    </xdr:from>
    <xdr:to>
      <xdr:col>2</xdr:col>
      <xdr:colOff>204107</xdr:colOff>
      <xdr:row>26</xdr:row>
      <xdr:rowOff>115660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8335625" y="5555796"/>
          <a:ext cx="394607" cy="312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299857</xdr:colOff>
      <xdr:row>0</xdr:row>
      <xdr:rowOff>0</xdr:rowOff>
    </xdr:from>
    <xdr:to>
      <xdr:col>39</xdr:col>
      <xdr:colOff>356379</xdr:colOff>
      <xdr:row>61</xdr:row>
      <xdr:rowOff>151479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262833</xdr:colOff>
      <xdr:row>64</xdr:row>
      <xdr:rowOff>43468</xdr:rowOff>
    </xdr:from>
    <xdr:to>
      <xdr:col>39</xdr:col>
      <xdr:colOff>215727</xdr:colOff>
      <xdr:row>130</xdr:row>
      <xdr:rowOff>130059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200890</xdr:colOff>
      <xdr:row>134</xdr:row>
      <xdr:rowOff>183160</xdr:rowOff>
    </xdr:from>
    <xdr:to>
      <xdr:col>39</xdr:col>
      <xdr:colOff>391390</xdr:colOff>
      <xdr:row>192</xdr:row>
      <xdr:rowOff>183160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329391</xdr:colOff>
      <xdr:row>197</xdr:row>
      <xdr:rowOff>93576</xdr:rowOff>
    </xdr:from>
    <xdr:to>
      <xdr:col>40</xdr:col>
      <xdr:colOff>258386</xdr:colOff>
      <xdr:row>260</xdr:row>
      <xdr:rowOff>173586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52993</xdr:colOff>
      <xdr:row>321</xdr:row>
      <xdr:rowOff>75046</xdr:rowOff>
    </xdr:from>
    <xdr:to>
      <xdr:col>40</xdr:col>
      <xdr:colOff>148243</xdr:colOff>
      <xdr:row>386</xdr:row>
      <xdr:rowOff>75046</xdr:rowOff>
    </xdr:to>
    <xdr:graphicFrame macro="">
      <xdr:nvGraphicFramePr>
        <xdr:cNvPr id="9" name="7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150205</xdr:colOff>
      <xdr:row>389</xdr:row>
      <xdr:rowOff>161232</xdr:rowOff>
    </xdr:from>
    <xdr:to>
      <xdr:col>41</xdr:col>
      <xdr:colOff>439765</xdr:colOff>
      <xdr:row>467</xdr:row>
      <xdr:rowOff>161232</xdr:rowOff>
    </xdr:to>
    <xdr:graphicFrame macro="">
      <xdr:nvGraphicFramePr>
        <xdr:cNvPr id="10" name="7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56285</xdr:colOff>
      <xdr:row>264</xdr:row>
      <xdr:rowOff>177647</xdr:rowOff>
    </xdr:from>
    <xdr:to>
      <xdr:col>40</xdr:col>
      <xdr:colOff>59171</xdr:colOff>
      <xdr:row>320</xdr:row>
      <xdr:rowOff>82397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3958313D-3061-4CC2-98DF-04B299350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0.00624</cdr:x>
      <cdr:y>0.25323</cdr:y>
    </cdr:from>
    <cdr:to>
      <cdr:x>0.06917</cdr:x>
      <cdr:y>0.29762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48E6ECE-F81C-47B1-8757-AB0F5F48247C}"/>
            </a:ext>
          </a:extLst>
        </cdr:cNvPr>
        <cdr:cNvSpPr txBox="1"/>
      </cdr:nvSpPr>
      <cdr:spPr>
        <a:xfrm xmlns:a="http://schemas.openxmlformats.org/drawingml/2006/main">
          <a:off x="137892" y="2272078"/>
          <a:ext cx="1389537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600" b="1"/>
            <a:t>Abierto</a:t>
          </a:r>
        </a:p>
      </cdr:txBody>
    </cdr:sp>
  </cdr:relSizeAnchor>
  <cdr:relSizeAnchor xmlns:cdr="http://schemas.openxmlformats.org/drawingml/2006/chartDrawing">
    <cdr:from>
      <cdr:x>0.00549</cdr:x>
      <cdr:y>0.39033</cdr:y>
    </cdr:from>
    <cdr:to>
      <cdr:x>0.06842</cdr:x>
      <cdr:y>0.43472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C9AD65AE-EDD4-46F1-931E-168408098293}"/>
            </a:ext>
          </a:extLst>
        </cdr:cNvPr>
        <cdr:cNvSpPr txBox="1"/>
      </cdr:nvSpPr>
      <cdr:spPr>
        <a:xfrm xmlns:a="http://schemas.openxmlformats.org/drawingml/2006/main">
          <a:off x="121331" y="3502243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Parc.</a:t>
          </a:r>
          <a:r>
            <a:rPr lang="es-ES" sz="1600" b="1" baseline="0"/>
            <a:t> abierto</a:t>
          </a:r>
          <a:endParaRPr lang="es-ES" sz="1600" b="1"/>
        </a:p>
      </cdr:txBody>
    </cdr:sp>
  </cdr:relSizeAnchor>
  <cdr:relSizeAnchor xmlns:cdr="http://schemas.openxmlformats.org/drawingml/2006/chartDrawing">
    <cdr:from>
      <cdr:x>0.0055</cdr:x>
      <cdr:y>0.53372</cdr:y>
    </cdr:from>
    <cdr:to>
      <cdr:x>0.06843</cdr:x>
      <cdr:y>0.57811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E17B2FA1-8C2D-4692-B4CD-56068E23CDBC}"/>
            </a:ext>
          </a:extLst>
        </cdr:cNvPr>
        <cdr:cNvSpPr txBox="1"/>
      </cdr:nvSpPr>
      <cdr:spPr>
        <a:xfrm xmlns:a="http://schemas.openxmlformats.org/drawingml/2006/main">
          <a:off x="121491" y="4788812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Apertura red.</a:t>
          </a:r>
        </a:p>
      </cdr:txBody>
    </cdr:sp>
  </cdr:relSizeAnchor>
  <cdr:relSizeAnchor xmlns:cdr="http://schemas.openxmlformats.org/drawingml/2006/chartDrawing">
    <cdr:from>
      <cdr:x>0.0071</cdr:x>
      <cdr:y>0.67323</cdr:y>
    </cdr:from>
    <cdr:to>
      <cdr:x>0.07003</cdr:x>
      <cdr:y>0.71763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72774228-92FD-4D8E-B260-6FB04E41F45E}"/>
            </a:ext>
          </a:extLst>
        </cdr:cNvPr>
        <cdr:cNvSpPr txBox="1"/>
      </cdr:nvSpPr>
      <cdr:spPr>
        <a:xfrm xmlns:a="http://schemas.openxmlformats.org/drawingml/2006/main">
          <a:off x="156842" y="6040624"/>
          <a:ext cx="1389538" cy="39838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Cerrado</a:t>
          </a:r>
        </a:p>
      </cdr:txBody>
    </cdr:sp>
  </cdr:relSizeAnchor>
  <cdr:relSizeAnchor xmlns:cdr="http://schemas.openxmlformats.org/drawingml/2006/chartDrawing">
    <cdr:from>
      <cdr:x>0.00107</cdr:x>
      <cdr:y>0.15004</cdr:y>
    </cdr:from>
    <cdr:to>
      <cdr:x>0.064</cdr:x>
      <cdr:y>0.19443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49A98033-8E25-40F3-89D9-9A814560473A}"/>
            </a:ext>
          </a:extLst>
        </cdr:cNvPr>
        <cdr:cNvSpPr txBox="1"/>
      </cdr:nvSpPr>
      <cdr:spPr>
        <a:xfrm xmlns:a="http://schemas.openxmlformats.org/drawingml/2006/main">
          <a:off x="23574" y="1346236"/>
          <a:ext cx="1389538" cy="39829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 sz="16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60%20IMIDA/Consultoria/Medio%20ambiente/Informes/Vertidos/Proyecto%20Ramblas%20Mar%20Menor/05.%20Mayo/24.05.10%20Muestreo/24.05.10%20Registro_Ramblas_MARMEN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-DIARIA-WEB"/>
      <sheetName val="Caudal"/>
      <sheetName val="ACT-SEMANAL-WEB-prop"/>
      <sheetName val="Nitratos"/>
      <sheetName val="Fosfatos"/>
      <sheetName val="Conductividad"/>
      <sheetName val="NitratosDiario"/>
      <sheetName val="FosfatosDiario"/>
      <sheetName val="EstadoCompuerta"/>
      <sheetName val="Gráficas"/>
    </sheetNames>
    <sheetDataSet>
      <sheetData sheetId="0"/>
      <sheetData sheetId="1">
        <row r="493">
          <cell r="Y493">
            <v>5.44</v>
          </cell>
        </row>
      </sheetData>
      <sheetData sheetId="2"/>
      <sheetData sheetId="3">
        <row r="496">
          <cell r="X496">
            <v>145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C4:N36"/>
  <sheetViews>
    <sheetView tabSelected="1" zoomScale="70" zoomScaleNormal="70" workbookViewId="0">
      <selection activeCell="O32" sqref="O32"/>
    </sheetView>
  </sheetViews>
  <sheetFormatPr baseColWidth="10" defaultColWidth="11.42578125" defaultRowHeight="15" x14ac:dyDescent="0.25"/>
  <cols>
    <col min="3" max="3" width="12.28515625" customWidth="1"/>
    <col min="4" max="4" width="37.7109375" customWidth="1"/>
    <col min="5" max="5" width="16.42578125" customWidth="1"/>
    <col min="6" max="6" width="11.7109375" customWidth="1"/>
    <col min="7" max="7" width="13" customWidth="1"/>
    <col min="8" max="8" width="10.5703125" customWidth="1"/>
    <col min="9" max="9" width="7.42578125" customWidth="1"/>
    <col min="10" max="10" width="12.42578125" customWidth="1"/>
  </cols>
  <sheetData>
    <row r="4" spans="3:12" ht="20.25" customHeight="1" x14ac:dyDescent="0.25">
      <c r="C4" s="367" t="s">
        <v>221</v>
      </c>
      <c r="D4" s="367"/>
      <c r="E4" s="367"/>
      <c r="F4" s="367"/>
      <c r="G4" s="367"/>
      <c r="H4" s="367"/>
    </row>
    <row r="5" spans="3:12" ht="20.25" customHeight="1" x14ac:dyDescent="0.25"/>
    <row r="6" spans="3:12" ht="20.25" customHeight="1" x14ac:dyDescent="0.25">
      <c r="C6" s="40" t="s">
        <v>29</v>
      </c>
      <c r="D6" s="108">
        <v>45947</v>
      </c>
    </row>
    <row r="7" spans="3:12" ht="20.25" customHeight="1" x14ac:dyDescent="0.25"/>
    <row r="8" spans="3:12" ht="20.25" customHeight="1" x14ac:dyDescent="0.25">
      <c r="C8" s="368" t="s">
        <v>87</v>
      </c>
      <c r="D8" s="368"/>
      <c r="E8" s="368" t="s">
        <v>36</v>
      </c>
      <c r="F8" s="368"/>
      <c r="G8" s="368" t="s">
        <v>73</v>
      </c>
      <c r="H8" s="368"/>
      <c r="I8" s="40"/>
      <c r="J8" s="368" t="s">
        <v>99</v>
      </c>
      <c r="K8" s="368"/>
    </row>
    <row r="9" spans="3:12" ht="20.25" customHeight="1" x14ac:dyDescent="0.25">
      <c r="C9" s="111">
        <v>1</v>
      </c>
      <c r="D9" s="80" t="s">
        <v>214</v>
      </c>
      <c r="E9" s="319" t="s">
        <v>189</v>
      </c>
      <c r="F9" s="195" t="s">
        <v>2</v>
      </c>
      <c r="G9" s="318" t="s">
        <v>189</v>
      </c>
      <c r="H9" s="80" t="s">
        <v>0</v>
      </c>
      <c r="I9" s="78"/>
      <c r="J9" s="318" t="s">
        <v>189</v>
      </c>
      <c r="K9" s="80" t="s">
        <v>100</v>
      </c>
      <c r="L9" s="78"/>
    </row>
    <row r="10" spans="3:12" ht="20.25" customHeight="1" x14ac:dyDescent="0.25">
      <c r="C10" s="111">
        <v>2</v>
      </c>
      <c r="D10" s="80" t="s">
        <v>88</v>
      </c>
      <c r="E10" s="363">
        <v>557</v>
      </c>
      <c r="F10" s="195" t="s">
        <v>2</v>
      </c>
      <c r="G10" s="346">
        <v>93.5</v>
      </c>
      <c r="H10" s="80" t="s">
        <v>0</v>
      </c>
      <c r="I10" s="78">
        <v>-1</v>
      </c>
      <c r="J10" s="318">
        <v>0.74</v>
      </c>
      <c r="K10" s="80" t="s">
        <v>100</v>
      </c>
      <c r="L10" s="78" t="s">
        <v>219</v>
      </c>
    </row>
    <row r="11" spans="3:12" ht="20.25" customHeight="1" x14ac:dyDescent="0.25">
      <c r="C11" s="111">
        <v>3</v>
      </c>
      <c r="D11" s="80" t="s">
        <v>215</v>
      </c>
      <c r="E11" s="346" t="s">
        <v>189</v>
      </c>
      <c r="F11" s="195" t="s">
        <v>2</v>
      </c>
      <c r="G11" s="318" t="s">
        <v>189</v>
      </c>
      <c r="H11" s="80" t="s">
        <v>0</v>
      </c>
      <c r="J11" s="318" t="s">
        <v>189</v>
      </c>
      <c r="K11" s="80" t="s">
        <v>100</v>
      </c>
    </row>
    <row r="12" spans="3:12" ht="20.25" customHeight="1" x14ac:dyDescent="0.25">
      <c r="C12" s="111">
        <v>4</v>
      </c>
      <c r="D12" s="80" t="s">
        <v>11</v>
      </c>
      <c r="E12" s="346" t="s">
        <v>189</v>
      </c>
      <c r="F12" s="195" t="s">
        <v>2</v>
      </c>
      <c r="G12" s="346" t="s">
        <v>189</v>
      </c>
      <c r="H12" s="80" t="s">
        <v>0</v>
      </c>
      <c r="J12" s="346" t="s">
        <v>189</v>
      </c>
      <c r="K12" s="80" t="s">
        <v>100</v>
      </c>
    </row>
    <row r="13" spans="3:12" ht="20.25" customHeight="1" x14ac:dyDescent="0.25">
      <c r="C13" s="111">
        <v>5</v>
      </c>
      <c r="D13" s="80" t="s">
        <v>13</v>
      </c>
      <c r="E13" s="346" t="s">
        <v>189</v>
      </c>
      <c r="F13" s="195" t="s">
        <v>2</v>
      </c>
      <c r="G13" s="346" t="s">
        <v>189</v>
      </c>
      <c r="H13" s="80" t="s">
        <v>0</v>
      </c>
      <c r="J13" s="318" t="s">
        <v>189</v>
      </c>
      <c r="K13" s="80" t="s">
        <v>100</v>
      </c>
    </row>
    <row r="14" spans="3:12" ht="20.25" customHeight="1" x14ac:dyDescent="0.25">
      <c r="C14" s="111">
        <v>6</v>
      </c>
      <c r="D14" s="80" t="s">
        <v>31</v>
      </c>
      <c r="E14" s="346" t="s">
        <v>189</v>
      </c>
      <c r="F14" s="195" t="s">
        <v>2</v>
      </c>
      <c r="G14" s="346" t="s">
        <v>189</v>
      </c>
      <c r="H14" s="80" t="s">
        <v>0</v>
      </c>
      <c r="J14" s="346" t="s">
        <v>189</v>
      </c>
      <c r="K14" s="80" t="s">
        <v>100</v>
      </c>
    </row>
    <row r="15" spans="3:12" ht="20.25" customHeight="1" x14ac:dyDescent="0.25">
      <c r="C15" s="111">
        <v>7</v>
      </c>
      <c r="D15" s="80" t="s">
        <v>14</v>
      </c>
      <c r="E15" s="319" t="s">
        <v>189</v>
      </c>
      <c r="F15" s="195" t="s">
        <v>2</v>
      </c>
      <c r="G15" s="319" t="s">
        <v>189</v>
      </c>
      <c r="H15" s="80" t="s">
        <v>0</v>
      </c>
      <c r="J15" s="319" t="s">
        <v>189</v>
      </c>
      <c r="K15" s="80" t="s">
        <v>100</v>
      </c>
    </row>
    <row r="16" spans="3:12" ht="20.25" customHeight="1" x14ac:dyDescent="0.25">
      <c r="C16" s="111">
        <v>8</v>
      </c>
      <c r="D16" s="80" t="s">
        <v>216</v>
      </c>
      <c r="E16" s="319" t="s">
        <v>189</v>
      </c>
      <c r="F16" s="195" t="s">
        <v>2</v>
      </c>
      <c r="G16" s="319" t="s">
        <v>189</v>
      </c>
      <c r="H16" s="80" t="s">
        <v>0</v>
      </c>
      <c r="I16" s="80"/>
      <c r="J16" s="319" t="s">
        <v>189</v>
      </c>
      <c r="K16" s="80" t="s">
        <v>100</v>
      </c>
    </row>
    <row r="17" spans="3:14" ht="20.25" customHeight="1" x14ac:dyDescent="0.25">
      <c r="C17" s="111">
        <v>10</v>
      </c>
      <c r="D17" s="80" t="s">
        <v>32</v>
      </c>
      <c r="E17" s="319" t="s">
        <v>189</v>
      </c>
      <c r="F17" s="195" t="s">
        <v>2</v>
      </c>
      <c r="G17" s="319" t="s">
        <v>189</v>
      </c>
      <c r="H17" s="80" t="s">
        <v>0</v>
      </c>
      <c r="I17" s="80"/>
      <c r="J17" s="319" t="s">
        <v>189</v>
      </c>
      <c r="K17" s="80" t="s">
        <v>100</v>
      </c>
    </row>
    <row r="18" spans="3:14" ht="20.25" customHeight="1" x14ac:dyDescent="0.25">
      <c r="C18" s="111">
        <v>12</v>
      </c>
      <c r="D18" s="80" t="s">
        <v>89</v>
      </c>
      <c r="E18" s="319" t="s">
        <v>189</v>
      </c>
      <c r="F18" s="195" t="s">
        <v>2</v>
      </c>
      <c r="G18" s="319" t="s">
        <v>189</v>
      </c>
      <c r="H18" s="80" t="s">
        <v>0</v>
      </c>
      <c r="I18" s="80"/>
      <c r="J18" s="319" t="s">
        <v>189</v>
      </c>
      <c r="K18" s="80" t="s">
        <v>100</v>
      </c>
    </row>
    <row r="19" spans="3:14" ht="20.25" customHeight="1" x14ac:dyDescent="0.25">
      <c r="C19" s="111">
        <v>13</v>
      </c>
      <c r="D19" s="80" t="s">
        <v>217</v>
      </c>
      <c r="E19" s="319" t="s">
        <v>189</v>
      </c>
      <c r="F19" s="195" t="s">
        <v>2</v>
      </c>
      <c r="G19" s="319" t="s">
        <v>189</v>
      </c>
      <c r="H19" s="80" t="s">
        <v>0</v>
      </c>
      <c r="I19" s="80"/>
      <c r="J19" s="319" t="s">
        <v>189</v>
      </c>
      <c r="K19" s="80" t="s">
        <v>100</v>
      </c>
    </row>
    <row r="20" spans="3:14" ht="20.25" customHeight="1" x14ac:dyDescent="0.25">
      <c r="C20" s="111">
        <v>14</v>
      </c>
      <c r="D20" s="80" t="s">
        <v>18</v>
      </c>
      <c r="F20" s="195" t="s">
        <v>2</v>
      </c>
      <c r="G20" s="319" t="s">
        <v>189</v>
      </c>
      <c r="H20" s="80" t="s">
        <v>0</v>
      </c>
      <c r="I20" s="80"/>
      <c r="J20" s="319" t="s">
        <v>189</v>
      </c>
      <c r="K20" s="80" t="s">
        <v>100</v>
      </c>
    </row>
    <row r="21" spans="3:14" ht="20.25" customHeight="1" x14ac:dyDescent="0.25">
      <c r="C21" s="111" t="s">
        <v>15</v>
      </c>
      <c r="D21" s="80" t="s">
        <v>90</v>
      </c>
      <c r="E21" s="318" t="s">
        <v>189</v>
      </c>
      <c r="F21" s="195" t="s">
        <v>2</v>
      </c>
      <c r="G21" s="319" t="s">
        <v>189</v>
      </c>
      <c r="H21" s="80" t="s">
        <v>0</v>
      </c>
      <c r="J21" s="319" t="s">
        <v>189</v>
      </c>
      <c r="K21" s="80" t="s">
        <v>100</v>
      </c>
    </row>
    <row r="22" spans="3:14" ht="20.25" customHeight="1" x14ac:dyDescent="0.25">
      <c r="C22" s="111" t="s">
        <v>16</v>
      </c>
      <c r="D22" s="80" t="s">
        <v>23</v>
      </c>
      <c r="E22" s="318" t="s">
        <v>189</v>
      </c>
      <c r="F22" s="195" t="s">
        <v>2</v>
      </c>
      <c r="G22" s="318" t="s">
        <v>189</v>
      </c>
      <c r="H22" s="80" t="s">
        <v>0</v>
      </c>
      <c r="J22" s="318" t="s">
        <v>189</v>
      </c>
      <c r="K22" s="80" t="s">
        <v>100</v>
      </c>
    </row>
    <row r="23" spans="3:14" ht="20.25" customHeight="1" x14ac:dyDescent="0.25">
      <c r="C23" s="111">
        <v>16</v>
      </c>
      <c r="D23" s="80" t="s">
        <v>115</v>
      </c>
      <c r="E23" s="346" t="s">
        <v>189</v>
      </c>
      <c r="F23" s="195" t="s">
        <v>2</v>
      </c>
      <c r="G23" s="319" t="s">
        <v>189</v>
      </c>
      <c r="H23" s="80" t="s">
        <v>0</v>
      </c>
      <c r="J23" s="346" t="s">
        <v>189</v>
      </c>
      <c r="K23" s="80" t="s">
        <v>100</v>
      </c>
    </row>
    <row r="24" spans="3:14" ht="20.25" customHeight="1" x14ac:dyDescent="0.25">
      <c r="C24" s="111">
        <v>17</v>
      </c>
      <c r="D24" s="80" t="s">
        <v>116</v>
      </c>
      <c r="E24" s="346" t="s">
        <v>189</v>
      </c>
      <c r="F24" s="195" t="s">
        <v>2</v>
      </c>
      <c r="G24" s="346" t="s">
        <v>189</v>
      </c>
      <c r="H24" s="80" t="s">
        <v>0</v>
      </c>
      <c r="J24" s="346" t="s">
        <v>189</v>
      </c>
      <c r="K24" s="80" t="s">
        <v>100</v>
      </c>
      <c r="N24" s="39"/>
    </row>
    <row r="25" spans="3:14" ht="20.25" customHeight="1" x14ac:dyDescent="0.25">
      <c r="C25" s="111">
        <v>18</v>
      </c>
      <c r="D25" s="80" t="s">
        <v>117</v>
      </c>
      <c r="E25" s="346" t="s">
        <v>189</v>
      </c>
      <c r="F25" s="195" t="s">
        <v>2</v>
      </c>
      <c r="G25" s="346" t="s">
        <v>189</v>
      </c>
      <c r="H25" s="80" t="s">
        <v>0</v>
      </c>
      <c r="J25" s="346" t="s">
        <v>189</v>
      </c>
      <c r="K25" s="80" t="s">
        <v>100</v>
      </c>
    </row>
    <row r="26" spans="3:14" ht="20.25" customHeight="1" x14ac:dyDescent="0.25">
      <c r="C26" s="111">
        <v>19</v>
      </c>
      <c r="D26" s="80" t="s">
        <v>118</v>
      </c>
      <c r="E26" s="346">
        <v>11.6</v>
      </c>
      <c r="F26" s="195" t="s">
        <v>2</v>
      </c>
      <c r="G26" s="346">
        <v>89.9</v>
      </c>
      <c r="H26" s="80" t="s">
        <v>0</v>
      </c>
      <c r="J26" s="318">
        <v>0.43</v>
      </c>
      <c r="K26" s="80" t="s">
        <v>100</v>
      </c>
    </row>
    <row r="27" spans="3:14" ht="20.25" customHeight="1" x14ac:dyDescent="0.25">
      <c r="C27" s="111">
        <v>20</v>
      </c>
      <c r="D27" s="80" t="s">
        <v>119</v>
      </c>
      <c r="E27" s="346" t="s">
        <v>189</v>
      </c>
      <c r="F27" s="195" t="s">
        <v>2</v>
      </c>
      <c r="G27" s="346" t="s">
        <v>189</v>
      </c>
      <c r="H27" s="80" t="s">
        <v>0</v>
      </c>
      <c r="J27" s="346" t="s">
        <v>189</v>
      </c>
      <c r="K27" s="80" t="s">
        <v>100</v>
      </c>
    </row>
    <row r="28" spans="3:14" ht="20.25" customHeight="1" x14ac:dyDescent="0.25">
      <c r="C28" s="111"/>
      <c r="D28" s="80"/>
      <c r="E28" s="318"/>
      <c r="F28" s="195"/>
      <c r="G28" s="318"/>
      <c r="H28" s="80"/>
      <c r="J28" s="320"/>
      <c r="K28" s="80"/>
    </row>
    <row r="29" spans="3:14" ht="20.25" customHeight="1" thickBot="1" x14ac:dyDescent="0.3"/>
    <row r="30" spans="3:14" ht="20.25" customHeight="1" thickBot="1" x14ac:dyDescent="0.3">
      <c r="D30" s="82" t="s">
        <v>75</v>
      </c>
      <c r="E30" s="83"/>
      <c r="F30" s="361">
        <v>4589.770176</v>
      </c>
      <c r="G30" s="42" t="s">
        <v>93</v>
      </c>
      <c r="H30" s="43"/>
      <c r="I30" s="78" t="s">
        <v>74</v>
      </c>
      <c r="K30" s="39"/>
    </row>
    <row r="31" spans="3:14" ht="15.75" thickBot="1" x14ac:dyDescent="0.3"/>
    <row r="32" spans="3:14" ht="18" thickBot="1" x14ac:dyDescent="0.3">
      <c r="D32" s="82" t="s">
        <v>101</v>
      </c>
      <c r="E32" s="260"/>
      <c r="F32" s="347">
        <v>36.043315200000002</v>
      </c>
      <c r="G32" s="305" t="s">
        <v>102</v>
      </c>
      <c r="H32" s="43"/>
      <c r="I32" s="78" t="s">
        <v>220</v>
      </c>
    </row>
    <row r="33" spans="4:9" x14ac:dyDescent="0.25">
      <c r="D33" s="79" t="s">
        <v>92</v>
      </c>
      <c r="I33" t="s">
        <v>141</v>
      </c>
    </row>
    <row r="34" spans="4:9" x14ac:dyDescent="0.25">
      <c r="D34" s="79"/>
    </row>
    <row r="35" spans="4:9" x14ac:dyDescent="0.25">
      <c r="D35" s="79" t="s">
        <v>218</v>
      </c>
    </row>
    <row r="36" spans="4:9" x14ac:dyDescent="0.25">
      <c r="D36" s="79" t="s">
        <v>91</v>
      </c>
    </row>
  </sheetData>
  <mergeCells count="5">
    <mergeCell ref="C4:H4"/>
    <mergeCell ref="E8:F8"/>
    <mergeCell ref="G8:H8"/>
    <mergeCell ref="C8:D8"/>
    <mergeCell ref="J8:K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B388" zoomScale="50" zoomScaleNormal="50" zoomScaleSheetLayoutView="55" zoomScalePageLayoutView="25" workbookViewId="0">
      <selection activeCell="AQ378" sqref="AQ378"/>
    </sheetView>
  </sheetViews>
  <sheetFormatPr baseColWidth="10" defaultRowHeight="15" x14ac:dyDescent="0.25"/>
  <cols>
    <col min="1" max="1" width="5.28515625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7" orientation="landscape" horizontalDpi="300" verticalDpi="300" r:id="rId1"/>
  <rowBreaks count="3" manualBreakCount="3">
    <brk id="51" max="16383" man="1"/>
    <brk id="100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B702"/>
  <sheetViews>
    <sheetView zoomScale="70" zoomScaleNormal="70" workbookViewId="0">
      <pane ySplit="7" topLeftCell="A675" activePane="bottomLeft" state="frozen"/>
      <selection pane="bottomLeft" activeCell="AB702" sqref="AB702"/>
    </sheetView>
  </sheetViews>
  <sheetFormatPr baseColWidth="10" defaultRowHeight="15" x14ac:dyDescent="0.25"/>
  <cols>
    <col min="1" max="1" width="3.28515625" customWidth="1"/>
    <col min="2" max="2" width="14.28515625" bestFit="1" customWidth="1"/>
    <col min="3" max="5" width="17.140625" customWidth="1"/>
    <col min="6" max="9" width="17.140625" hidden="1" customWidth="1"/>
    <col min="10" max="26" width="17.140625" customWidth="1"/>
    <col min="27" max="27" width="4.7109375" customWidth="1"/>
    <col min="28" max="28" width="94.42578125" customWidth="1"/>
  </cols>
  <sheetData>
    <row r="3" spans="2:28" ht="26.25" x14ac:dyDescent="0.4">
      <c r="D3" s="369" t="s">
        <v>4</v>
      </c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</row>
    <row r="5" spans="2:28" x14ac:dyDescent="0.25">
      <c r="B5" s="1" t="s">
        <v>6</v>
      </c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3" t="s">
        <v>2</v>
      </c>
      <c r="I5" s="23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5" t="s">
        <v>2</v>
      </c>
      <c r="Q5" s="7" t="s">
        <v>2</v>
      </c>
      <c r="R5" s="11" t="s">
        <v>2</v>
      </c>
      <c r="S5" s="15" t="s">
        <v>2</v>
      </c>
      <c r="T5" s="19" t="s">
        <v>2</v>
      </c>
      <c r="U5" s="19" t="s">
        <v>2</v>
      </c>
      <c r="V5" s="147" t="s">
        <v>2</v>
      </c>
      <c r="W5" s="148" t="s">
        <v>2</v>
      </c>
      <c r="X5" s="149" t="s">
        <v>2</v>
      </c>
      <c r="Y5" s="150" t="s">
        <v>2</v>
      </c>
      <c r="Z5" s="151" t="s">
        <v>2</v>
      </c>
    </row>
    <row r="6" spans="2:28" x14ac:dyDescent="0.25">
      <c r="B6" s="1" t="s">
        <v>7</v>
      </c>
      <c r="C6" s="24">
        <v>0</v>
      </c>
      <c r="D6" s="24">
        <v>1</v>
      </c>
      <c r="E6" s="24">
        <v>2</v>
      </c>
      <c r="F6" s="24" t="s">
        <v>107</v>
      </c>
      <c r="G6" s="24" t="s">
        <v>109</v>
      </c>
      <c r="H6" s="24" t="s">
        <v>110</v>
      </c>
      <c r="I6" s="24" t="s">
        <v>111</v>
      </c>
      <c r="J6" s="24">
        <v>3</v>
      </c>
      <c r="K6" s="24">
        <v>4</v>
      </c>
      <c r="L6" s="24">
        <v>5</v>
      </c>
      <c r="M6" s="24">
        <v>6</v>
      </c>
      <c r="N6" s="24">
        <v>7</v>
      </c>
      <c r="O6" s="24">
        <v>8</v>
      </c>
      <c r="P6" s="6">
        <v>10</v>
      </c>
      <c r="Q6" s="8">
        <v>12</v>
      </c>
      <c r="R6" s="12">
        <v>13</v>
      </c>
      <c r="S6" s="16">
        <v>14</v>
      </c>
      <c r="T6" s="20" t="s">
        <v>15</v>
      </c>
      <c r="U6" s="20" t="s">
        <v>16</v>
      </c>
      <c r="V6" s="152">
        <v>16</v>
      </c>
      <c r="W6" s="153">
        <v>17</v>
      </c>
      <c r="X6" s="154">
        <v>18</v>
      </c>
      <c r="Y6" s="155">
        <v>19</v>
      </c>
      <c r="Z6" s="156">
        <v>20</v>
      </c>
    </row>
    <row r="7" spans="2:28" ht="72" customHeight="1" x14ac:dyDescent="0.25">
      <c r="B7" s="3" t="s">
        <v>8</v>
      </c>
      <c r="C7" s="89" t="s">
        <v>86</v>
      </c>
      <c r="D7" s="25" t="s">
        <v>9</v>
      </c>
      <c r="E7" s="25" t="s">
        <v>19</v>
      </c>
      <c r="F7" s="25" t="s">
        <v>108</v>
      </c>
      <c r="G7" s="25" t="s">
        <v>112</v>
      </c>
      <c r="H7" s="25" t="s">
        <v>113</v>
      </c>
      <c r="I7" s="25" t="s">
        <v>114</v>
      </c>
      <c r="J7" s="25" t="s">
        <v>12</v>
      </c>
      <c r="K7" s="25" t="s">
        <v>11</v>
      </c>
      <c r="L7" s="25" t="s">
        <v>13</v>
      </c>
      <c r="M7" s="25" t="s">
        <v>10</v>
      </c>
      <c r="N7" s="25" t="s">
        <v>14</v>
      </c>
      <c r="O7" s="25" t="s">
        <v>61</v>
      </c>
      <c r="P7" s="103" t="s">
        <v>17</v>
      </c>
      <c r="Q7" s="104" t="s">
        <v>20</v>
      </c>
      <c r="R7" s="105" t="s">
        <v>21</v>
      </c>
      <c r="S7" s="106" t="s">
        <v>18</v>
      </c>
      <c r="T7" s="107" t="s">
        <v>22</v>
      </c>
      <c r="U7" s="107" t="s">
        <v>23</v>
      </c>
      <c r="V7" s="157" t="s">
        <v>115</v>
      </c>
      <c r="W7" s="158" t="s">
        <v>116</v>
      </c>
      <c r="X7" s="159" t="s">
        <v>117</v>
      </c>
      <c r="Y7" s="160" t="s">
        <v>118</v>
      </c>
      <c r="Z7" s="161" t="s">
        <v>119</v>
      </c>
      <c r="AB7" s="3" t="s">
        <v>38</v>
      </c>
    </row>
    <row r="8" spans="2:28" ht="9.75" customHeight="1" x14ac:dyDescent="0.25">
      <c r="B8" s="3"/>
      <c r="C8" s="3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4"/>
      <c r="Q8" s="9"/>
      <c r="R8" s="13"/>
      <c r="S8" s="17"/>
      <c r="T8" s="21"/>
      <c r="U8" s="21"/>
      <c r="V8" s="162"/>
      <c r="W8" s="163"/>
      <c r="X8" s="164"/>
      <c r="Y8" s="165"/>
      <c r="Z8" s="166"/>
    </row>
    <row r="9" spans="2:28" x14ac:dyDescent="0.25">
      <c r="B9" s="30">
        <v>43707</v>
      </c>
      <c r="C9" s="90">
        <v>0</v>
      </c>
      <c r="D9" s="26">
        <v>0.92</v>
      </c>
      <c r="E9" s="26">
        <v>0</v>
      </c>
      <c r="F9" s="26"/>
      <c r="G9" s="26"/>
      <c r="H9" s="26"/>
      <c r="I9" s="26"/>
      <c r="J9" s="26" t="s">
        <v>46</v>
      </c>
      <c r="K9" s="26">
        <v>47.41</v>
      </c>
      <c r="L9" s="26" t="s">
        <v>47</v>
      </c>
      <c r="M9" s="26">
        <v>0</v>
      </c>
      <c r="N9" s="47"/>
      <c r="O9" s="47"/>
      <c r="P9" s="91"/>
      <c r="Q9" s="91"/>
      <c r="R9" s="91"/>
      <c r="S9" s="91"/>
      <c r="T9" s="91"/>
      <c r="U9" s="91"/>
      <c r="V9" s="167"/>
      <c r="W9" s="168"/>
      <c r="X9" s="169"/>
      <c r="Y9" s="170"/>
      <c r="Z9" s="171"/>
    </row>
    <row r="10" spans="2:28" x14ac:dyDescent="0.25">
      <c r="B10" s="30">
        <v>43714</v>
      </c>
      <c r="C10" s="90">
        <v>0</v>
      </c>
      <c r="D10" s="26">
        <v>0.83</v>
      </c>
      <c r="E10" s="26">
        <v>0</v>
      </c>
      <c r="F10" s="26"/>
      <c r="G10" s="26"/>
      <c r="H10" s="26"/>
      <c r="I10" s="26"/>
      <c r="J10" s="26" t="s">
        <v>46</v>
      </c>
      <c r="K10" s="26">
        <v>0</v>
      </c>
      <c r="L10" s="26" t="s">
        <v>47</v>
      </c>
      <c r="M10" s="26">
        <v>0</v>
      </c>
      <c r="N10" s="47"/>
      <c r="O10" s="47"/>
      <c r="P10" s="91"/>
      <c r="Q10" s="91"/>
      <c r="R10" s="91"/>
      <c r="S10" s="91"/>
      <c r="T10" s="91"/>
      <c r="U10" s="91"/>
      <c r="V10" s="167"/>
      <c r="W10" s="168"/>
      <c r="X10" s="169"/>
      <c r="Y10" s="170"/>
      <c r="Z10" s="171"/>
    </row>
    <row r="11" spans="2:28" x14ac:dyDescent="0.25">
      <c r="B11" s="30">
        <v>43728</v>
      </c>
      <c r="C11" s="90">
        <v>0</v>
      </c>
      <c r="D11" s="26">
        <v>0</v>
      </c>
      <c r="E11" s="26" t="s">
        <v>47</v>
      </c>
      <c r="F11" s="26"/>
      <c r="G11" s="26"/>
      <c r="H11" s="26"/>
      <c r="I11" s="26"/>
      <c r="J11" s="26" t="s">
        <v>46</v>
      </c>
      <c r="K11" s="48" t="s">
        <v>41</v>
      </c>
      <c r="L11" s="26" t="s">
        <v>47</v>
      </c>
      <c r="M11" s="48" t="s">
        <v>41</v>
      </c>
      <c r="N11" s="47"/>
      <c r="O11" s="47"/>
      <c r="P11" s="91"/>
      <c r="Q11" s="91"/>
      <c r="R11" s="91"/>
      <c r="S11" s="91"/>
      <c r="T11" s="91"/>
      <c r="U11" s="91"/>
      <c r="V11" s="167"/>
      <c r="W11" s="168"/>
      <c r="X11" s="169"/>
      <c r="Y11" s="170"/>
      <c r="Z11" s="171"/>
      <c r="AB11" t="s">
        <v>48</v>
      </c>
    </row>
    <row r="12" spans="2:28" x14ac:dyDescent="0.25">
      <c r="B12" s="30">
        <v>43734</v>
      </c>
      <c r="C12" s="90">
        <v>0</v>
      </c>
      <c r="D12" s="26">
        <v>0</v>
      </c>
      <c r="E12" s="26" t="s">
        <v>47</v>
      </c>
      <c r="F12" s="26"/>
      <c r="G12" s="26"/>
      <c r="H12" s="26"/>
      <c r="I12" s="26"/>
      <c r="J12" s="26" t="s">
        <v>46</v>
      </c>
      <c r="K12" s="26">
        <v>227.9</v>
      </c>
      <c r="L12" s="26" t="s">
        <v>47</v>
      </c>
      <c r="M12" s="48" t="s">
        <v>41</v>
      </c>
      <c r="N12" s="47"/>
      <c r="O12" s="47"/>
      <c r="P12" s="91"/>
      <c r="Q12" s="91"/>
      <c r="R12" s="91"/>
      <c r="S12" s="91"/>
      <c r="T12" s="91"/>
      <c r="U12" s="91"/>
      <c r="V12" s="167"/>
      <c r="W12" s="168"/>
      <c r="X12" s="169"/>
      <c r="Y12" s="170"/>
      <c r="Z12" s="171"/>
    </row>
    <row r="13" spans="2:28" x14ac:dyDescent="0.25">
      <c r="B13" s="30">
        <v>43740</v>
      </c>
      <c r="C13" s="90">
        <v>0</v>
      </c>
      <c r="D13" s="26">
        <v>0</v>
      </c>
      <c r="E13" s="26" t="s">
        <v>47</v>
      </c>
      <c r="F13" s="26"/>
      <c r="G13" s="26"/>
      <c r="H13" s="26"/>
      <c r="I13" s="26"/>
      <c r="J13" s="26" t="s">
        <v>46</v>
      </c>
      <c r="K13" s="26">
        <v>217.71</v>
      </c>
      <c r="L13" s="26" t="s">
        <v>47</v>
      </c>
      <c r="M13" s="26">
        <v>29.01</v>
      </c>
      <c r="N13" s="47"/>
      <c r="O13" s="47"/>
      <c r="P13" s="91"/>
      <c r="Q13" s="91"/>
      <c r="R13" s="91"/>
      <c r="S13" s="91"/>
      <c r="T13" s="91"/>
      <c r="U13" s="91"/>
      <c r="V13" s="167"/>
      <c r="W13" s="168"/>
      <c r="X13" s="169"/>
      <c r="Y13" s="170"/>
      <c r="Z13" s="171"/>
    </row>
    <row r="14" spans="2:28" x14ac:dyDescent="0.25">
      <c r="B14" s="30">
        <v>43747</v>
      </c>
      <c r="C14" s="90">
        <v>0</v>
      </c>
      <c r="D14" s="26">
        <v>0</v>
      </c>
      <c r="E14" s="26" t="s">
        <v>47</v>
      </c>
      <c r="F14" s="26"/>
      <c r="G14" s="26"/>
      <c r="H14" s="26"/>
      <c r="I14" s="26"/>
      <c r="J14" s="26" t="s">
        <v>46</v>
      </c>
      <c r="K14" s="26">
        <v>122.8</v>
      </c>
      <c r="L14" s="26" t="s">
        <v>47</v>
      </c>
      <c r="M14" s="26">
        <v>30.52</v>
      </c>
      <c r="N14" s="47"/>
      <c r="O14" s="47"/>
      <c r="P14" s="91"/>
      <c r="Q14" s="91"/>
      <c r="R14" s="91"/>
      <c r="S14" s="91"/>
      <c r="T14" s="91"/>
      <c r="U14" s="91"/>
      <c r="V14" s="167"/>
      <c r="W14" s="168"/>
      <c r="X14" s="169"/>
      <c r="Y14" s="170"/>
      <c r="Z14" s="171"/>
    </row>
    <row r="15" spans="2:28" x14ac:dyDescent="0.25">
      <c r="B15" s="30">
        <v>43754</v>
      </c>
      <c r="C15" s="90">
        <v>156.82</v>
      </c>
      <c r="D15" s="26">
        <v>0</v>
      </c>
      <c r="E15" s="26">
        <v>156.82</v>
      </c>
      <c r="F15" s="26"/>
      <c r="G15" s="26"/>
      <c r="H15" s="26"/>
      <c r="I15" s="26"/>
      <c r="J15" s="26" t="s">
        <v>46</v>
      </c>
      <c r="K15" s="26">
        <v>102.54</v>
      </c>
      <c r="L15" s="26" t="s">
        <v>47</v>
      </c>
      <c r="M15" s="26">
        <v>18.28</v>
      </c>
      <c r="N15" s="47"/>
      <c r="O15" s="47"/>
      <c r="P15" s="91"/>
      <c r="Q15" s="91"/>
      <c r="R15" s="91"/>
      <c r="S15" s="91"/>
      <c r="T15" s="91"/>
      <c r="U15" s="91"/>
      <c r="V15" s="167"/>
      <c r="W15" s="168"/>
      <c r="X15" s="169"/>
      <c r="Y15" s="170"/>
      <c r="Z15" s="171"/>
    </row>
    <row r="16" spans="2:28" x14ac:dyDescent="0.25">
      <c r="B16" s="30">
        <v>43761</v>
      </c>
      <c r="C16" s="90">
        <v>0</v>
      </c>
      <c r="D16" s="26" t="s">
        <v>46</v>
      </c>
      <c r="E16" s="26" t="s">
        <v>47</v>
      </c>
      <c r="F16" s="26"/>
      <c r="G16" s="26"/>
      <c r="H16" s="26"/>
      <c r="I16" s="26"/>
      <c r="J16" s="26" t="s">
        <v>46</v>
      </c>
      <c r="K16" s="26">
        <v>110.49</v>
      </c>
      <c r="L16" s="26" t="s">
        <v>47</v>
      </c>
      <c r="M16" s="26">
        <v>50.34</v>
      </c>
      <c r="N16" s="47"/>
      <c r="O16" s="47"/>
      <c r="P16" s="91"/>
      <c r="Q16" s="91"/>
      <c r="R16" s="91"/>
      <c r="S16" s="91"/>
      <c r="T16" s="91"/>
      <c r="U16" s="91"/>
      <c r="V16" s="167"/>
      <c r="W16" s="168"/>
      <c r="X16" s="169"/>
      <c r="Y16" s="170"/>
      <c r="Z16" s="171"/>
    </row>
    <row r="17" spans="2:28" x14ac:dyDescent="0.25">
      <c r="B17" s="30">
        <v>43768</v>
      </c>
      <c r="C17" s="90">
        <v>0</v>
      </c>
      <c r="D17" s="26">
        <v>0</v>
      </c>
      <c r="E17" s="26" t="s">
        <v>47</v>
      </c>
      <c r="F17" s="26"/>
      <c r="G17" s="26"/>
      <c r="H17" s="26"/>
      <c r="I17" s="26"/>
      <c r="J17" s="26" t="s">
        <v>46</v>
      </c>
      <c r="K17" s="26">
        <v>119.42</v>
      </c>
      <c r="L17" s="26" t="s">
        <v>47</v>
      </c>
      <c r="M17" s="26">
        <v>30.16</v>
      </c>
      <c r="N17" s="26" t="s">
        <v>47</v>
      </c>
      <c r="O17" s="47"/>
      <c r="P17" s="91"/>
      <c r="Q17" s="91"/>
      <c r="R17" s="91"/>
      <c r="S17" s="91"/>
      <c r="T17" s="91"/>
      <c r="U17" s="91"/>
      <c r="V17" s="167"/>
      <c r="W17" s="168"/>
      <c r="X17" s="169"/>
      <c r="Y17" s="170"/>
      <c r="Z17" s="171"/>
      <c r="AB17" t="s">
        <v>39</v>
      </c>
    </row>
    <row r="18" spans="2:28" x14ac:dyDescent="0.25">
      <c r="B18" s="30">
        <v>43769</v>
      </c>
      <c r="C18" s="90">
        <v>248.82</v>
      </c>
      <c r="D18" s="47"/>
      <c r="E18" s="26">
        <v>248.82</v>
      </c>
      <c r="F18" s="26"/>
      <c r="G18" s="26"/>
      <c r="H18" s="26"/>
      <c r="I18" s="26"/>
      <c r="J18" s="47"/>
      <c r="K18" s="47"/>
      <c r="L18" s="47"/>
      <c r="M18" s="47"/>
      <c r="N18" s="47"/>
      <c r="O18" s="47"/>
      <c r="P18" s="92">
        <v>85.23</v>
      </c>
      <c r="Q18" s="93">
        <v>5.89</v>
      </c>
      <c r="R18" s="94" t="s">
        <v>41</v>
      </c>
      <c r="S18" s="95" t="s">
        <v>46</v>
      </c>
      <c r="T18" s="96" t="s">
        <v>24</v>
      </c>
      <c r="U18" s="96">
        <v>28.91</v>
      </c>
      <c r="V18" s="167"/>
      <c r="W18" s="168"/>
      <c r="X18" s="169"/>
      <c r="Y18" s="170"/>
      <c r="Z18" s="171"/>
      <c r="AB18" t="s">
        <v>40</v>
      </c>
    </row>
    <row r="19" spans="2:28" x14ac:dyDescent="0.25">
      <c r="B19" s="30">
        <v>43775</v>
      </c>
      <c r="C19" s="90">
        <v>138.18</v>
      </c>
      <c r="D19" s="26">
        <v>0</v>
      </c>
      <c r="E19" s="26">
        <v>138.18</v>
      </c>
      <c r="F19" s="26"/>
      <c r="G19" s="26"/>
      <c r="H19" s="26"/>
      <c r="I19" s="26"/>
      <c r="J19" s="26" t="s">
        <v>46</v>
      </c>
      <c r="K19" s="26">
        <v>77.989999999999995</v>
      </c>
      <c r="L19" s="26" t="s">
        <v>47</v>
      </c>
      <c r="M19" s="26">
        <v>26.13</v>
      </c>
      <c r="N19" s="26" t="s">
        <v>47</v>
      </c>
      <c r="O19" s="47"/>
      <c r="P19" s="91"/>
      <c r="Q19" s="91"/>
      <c r="R19" s="91"/>
      <c r="S19" s="91"/>
      <c r="T19" s="91"/>
      <c r="U19" s="91"/>
      <c r="V19" s="167"/>
      <c r="W19" s="168"/>
      <c r="X19" s="169"/>
      <c r="Y19" s="170"/>
      <c r="Z19" s="171"/>
    </row>
    <row r="20" spans="2:28" x14ac:dyDescent="0.25">
      <c r="B20" s="30">
        <v>43780</v>
      </c>
      <c r="C20" s="90">
        <v>198.54</v>
      </c>
      <c r="D20" s="26">
        <v>0</v>
      </c>
      <c r="E20" s="26">
        <v>198.54</v>
      </c>
      <c r="F20" s="26"/>
      <c r="G20" s="26"/>
      <c r="H20" s="26"/>
      <c r="I20" s="26"/>
      <c r="J20" s="26" t="s">
        <v>46</v>
      </c>
      <c r="K20" s="26">
        <v>65.430000000000007</v>
      </c>
      <c r="L20" s="26" t="s">
        <v>47</v>
      </c>
      <c r="M20" s="26">
        <v>27.99</v>
      </c>
      <c r="N20" s="26" t="s">
        <v>47</v>
      </c>
      <c r="O20" s="47"/>
      <c r="P20" s="92">
        <v>48.17</v>
      </c>
      <c r="Q20" s="93">
        <v>0.27</v>
      </c>
      <c r="R20" s="94" t="s">
        <v>41</v>
      </c>
      <c r="S20" s="95">
        <v>0</v>
      </c>
      <c r="T20" s="96">
        <v>0</v>
      </c>
      <c r="U20" s="96">
        <v>0</v>
      </c>
      <c r="V20" s="167"/>
      <c r="W20" s="168"/>
      <c r="X20" s="169"/>
      <c r="Y20" s="170"/>
      <c r="Z20" s="171"/>
    </row>
    <row r="21" spans="2:28" x14ac:dyDescent="0.25">
      <c r="B21" s="30">
        <v>43788</v>
      </c>
      <c r="C21" s="90">
        <v>204.33</v>
      </c>
      <c r="D21" s="26" t="s">
        <v>46</v>
      </c>
      <c r="E21" s="26">
        <v>204.33</v>
      </c>
      <c r="F21" s="26"/>
      <c r="G21" s="26"/>
      <c r="H21" s="26"/>
      <c r="I21" s="26"/>
      <c r="J21" s="26" t="s">
        <v>46</v>
      </c>
      <c r="K21" s="26">
        <v>93.64</v>
      </c>
      <c r="L21" s="26" t="s">
        <v>47</v>
      </c>
      <c r="M21" s="26">
        <v>18.61</v>
      </c>
      <c r="N21" s="26" t="s">
        <v>47</v>
      </c>
      <c r="O21" s="47"/>
      <c r="P21" s="92">
        <v>51.79</v>
      </c>
      <c r="Q21" s="93">
        <v>0</v>
      </c>
      <c r="R21" s="94" t="s">
        <v>41</v>
      </c>
      <c r="S21" s="95" t="s">
        <v>46</v>
      </c>
      <c r="T21" s="96">
        <v>0.1</v>
      </c>
      <c r="U21" s="96">
        <v>12.56</v>
      </c>
      <c r="V21" s="167"/>
      <c r="W21" s="168"/>
      <c r="X21" s="169"/>
      <c r="Y21" s="170"/>
      <c r="Z21" s="171"/>
    </row>
    <row r="22" spans="2:28" x14ac:dyDescent="0.25">
      <c r="B22" s="30">
        <v>43795</v>
      </c>
      <c r="C22" s="90">
        <v>200.83</v>
      </c>
      <c r="D22" s="26" t="s">
        <v>46</v>
      </c>
      <c r="E22" s="26">
        <v>200.83</v>
      </c>
      <c r="F22" s="26"/>
      <c r="G22" s="26"/>
      <c r="H22" s="26"/>
      <c r="I22" s="26"/>
      <c r="J22" s="26" t="s">
        <v>46</v>
      </c>
      <c r="K22" s="26">
        <v>64.86</v>
      </c>
      <c r="L22" s="26" t="s">
        <v>47</v>
      </c>
      <c r="M22" s="26">
        <v>16.302</v>
      </c>
      <c r="N22" s="26" t="s">
        <v>47</v>
      </c>
      <c r="O22" s="47"/>
      <c r="P22" s="92">
        <v>40.89</v>
      </c>
      <c r="Q22" s="93">
        <v>0</v>
      </c>
      <c r="R22" s="94" t="s">
        <v>41</v>
      </c>
      <c r="S22" s="95">
        <v>0</v>
      </c>
      <c r="T22" s="96">
        <v>0</v>
      </c>
      <c r="U22" s="96">
        <v>8.1999999999999993</v>
      </c>
      <c r="V22" s="167"/>
      <c r="W22" s="168"/>
      <c r="X22" s="169"/>
      <c r="Y22" s="170"/>
      <c r="Z22" s="171"/>
    </row>
    <row r="23" spans="2:28" x14ac:dyDescent="0.25">
      <c r="B23" s="30">
        <v>43804</v>
      </c>
      <c r="C23" s="90">
        <v>0</v>
      </c>
      <c r="D23" s="26" t="s">
        <v>46</v>
      </c>
      <c r="E23" s="48" t="s">
        <v>41</v>
      </c>
      <c r="F23" s="48"/>
      <c r="G23" s="48"/>
      <c r="H23" s="48"/>
      <c r="I23" s="48"/>
      <c r="J23" s="26" t="s">
        <v>46</v>
      </c>
      <c r="K23" s="26">
        <v>316.23</v>
      </c>
      <c r="L23" s="26" t="s">
        <v>47</v>
      </c>
      <c r="M23" s="26">
        <v>53.9</v>
      </c>
      <c r="N23" s="26" t="s">
        <v>47</v>
      </c>
      <c r="O23" s="47"/>
      <c r="P23" s="92">
        <v>417.72</v>
      </c>
      <c r="Q23" s="93" t="s">
        <v>47</v>
      </c>
      <c r="R23" s="94" t="s">
        <v>41</v>
      </c>
      <c r="S23" s="95" t="s">
        <v>24</v>
      </c>
      <c r="T23" s="96" t="s">
        <v>46</v>
      </c>
      <c r="U23" s="96" t="s">
        <v>41</v>
      </c>
      <c r="V23" s="167"/>
      <c r="W23" s="168"/>
      <c r="X23" s="169"/>
      <c r="Y23" s="170"/>
      <c r="Z23" s="171"/>
      <c r="AB23" t="s">
        <v>44</v>
      </c>
    </row>
    <row r="24" spans="2:28" x14ac:dyDescent="0.25">
      <c r="B24" s="30">
        <v>43809</v>
      </c>
      <c r="C24" s="90">
        <v>419.67</v>
      </c>
      <c r="D24" s="26" t="s">
        <v>46</v>
      </c>
      <c r="E24" s="26">
        <v>419.67</v>
      </c>
      <c r="F24" s="26"/>
      <c r="G24" s="26"/>
      <c r="H24" s="26"/>
      <c r="I24" s="26"/>
      <c r="J24" s="26" t="s">
        <v>46</v>
      </c>
      <c r="K24" s="26">
        <v>218.2</v>
      </c>
      <c r="L24" s="26" t="s">
        <v>47</v>
      </c>
      <c r="M24" s="26">
        <v>39.159999999999997</v>
      </c>
      <c r="N24" s="26" t="s">
        <v>47</v>
      </c>
      <c r="O24" s="47"/>
      <c r="P24" s="92">
        <v>207.04</v>
      </c>
      <c r="Q24" s="93">
        <v>9.0299999999999994</v>
      </c>
      <c r="R24" s="94" t="s">
        <v>41</v>
      </c>
      <c r="S24" s="95">
        <v>0</v>
      </c>
      <c r="T24" s="96" t="s">
        <v>46</v>
      </c>
      <c r="U24" s="96" t="s">
        <v>41</v>
      </c>
      <c r="V24" s="167"/>
      <c r="W24" s="168"/>
      <c r="X24" s="169"/>
      <c r="Y24" s="170"/>
      <c r="Z24" s="171"/>
    </row>
    <row r="25" spans="2:28" x14ac:dyDescent="0.25">
      <c r="B25" s="30">
        <v>43816</v>
      </c>
      <c r="C25" s="90">
        <v>363.7</v>
      </c>
      <c r="D25" s="26" t="s">
        <v>46</v>
      </c>
      <c r="E25" s="26">
        <v>363.7</v>
      </c>
      <c r="F25" s="26"/>
      <c r="G25" s="26"/>
      <c r="H25" s="26"/>
      <c r="I25" s="26"/>
      <c r="J25" s="26" t="s">
        <v>46</v>
      </c>
      <c r="K25" s="26">
        <v>152.15</v>
      </c>
      <c r="L25" s="26" t="s">
        <v>47</v>
      </c>
      <c r="M25" s="26">
        <v>40.85</v>
      </c>
      <c r="N25" s="26" t="s">
        <v>47</v>
      </c>
      <c r="O25" s="47"/>
      <c r="P25" s="92">
        <v>273.76</v>
      </c>
      <c r="Q25" s="93">
        <v>2.13</v>
      </c>
      <c r="R25" s="94" t="s">
        <v>41</v>
      </c>
      <c r="S25" s="95">
        <v>0</v>
      </c>
      <c r="T25" s="96">
        <v>0</v>
      </c>
      <c r="U25" s="96">
        <v>15.88</v>
      </c>
      <c r="V25" s="167"/>
      <c r="W25" s="168"/>
      <c r="X25" s="169"/>
      <c r="Y25" s="170"/>
      <c r="Z25" s="171"/>
    </row>
    <row r="26" spans="2:28" x14ac:dyDescent="0.25">
      <c r="B26" s="30">
        <v>43822</v>
      </c>
      <c r="C26" s="90">
        <v>349.08</v>
      </c>
      <c r="D26" s="26" t="s">
        <v>46</v>
      </c>
      <c r="E26" s="26">
        <v>349.08</v>
      </c>
      <c r="F26" s="26"/>
      <c r="G26" s="26"/>
      <c r="H26" s="26"/>
      <c r="I26" s="26"/>
      <c r="J26" s="26" t="s">
        <v>46</v>
      </c>
      <c r="K26" s="26">
        <v>117.23</v>
      </c>
      <c r="L26" s="26" t="s">
        <v>47</v>
      </c>
      <c r="M26" s="26">
        <v>33.92</v>
      </c>
      <c r="N26" s="26" t="s">
        <v>47</v>
      </c>
      <c r="O26" s="47"/>
      <c r="P26" s="92">
        <v>120.73</v>
      </c>
      <c r="Q26" s="93" t="s">
        <v>46</v>
      </c>
      <c r="R26" s="94" t="s">
        <v>41</v>
      </c>
      <c r="S26" s="95">
        <v>0</v>
      </c>
      <c r="T26" s="96">
        <v>0</v>
      </c>
      <c r="U26" s="96">
        <v>10.96</v>
      </c>
      <c r="V26" s="167"/>
      <c r="W26" s="168"/>
      <c r="X26" s="169"/>
      <c r="Y26" s="170"/>
      <c r="Z26" s="171"/>
    </row>
    <row r="27" spans="2:28" x14ac:dyDescent="0.25">
      <c r="B27" s="30">
        <v>43829</v>
      </c>
      <c r="C27" s="90">
        <v>259.86</v>
      </c>
      <c r="D27" s="26" t="s">
        <v>46</v>
      </c>
      <c r="E27" s="26">
        <v>259.86</v>
      </c>
      <c r="F27" s="26"/>
      <c r="G27" s="26"/>
      <c r="H27" s="26"/>
      <c r="I27" s="26"/>
      <c r="J27" s="26" t="s">
        <v>46</v>
      </c>
      <c r="K27" s="26">
        <v>122.92</v>
      </c>
      <c r="L27" s="26" t="s">
        <v>47</v>
      </c>
      <c r="M27" s="26">
        <v>33.729999999999997</v>
      </c>
      <c r="N27" s="26" t="s">
        <v>47</v>
      </c>
      <c r="O27" s="47"/>
      <c r="P27" s="92">
        <v>81.69</v>
      </c>
      <c r="Q27" s="93">
        <v>0</v>
      </c>
      <c r="R27" s="94" t="s">
        <v>41</v>
      </c>
      <c r="S27" s="95">
        <v>0</v>
      </c>
      <c r="T27" s="96">
        <v>0</v>
      </c>
      <c r="U27" s="96">
        <v>12.5</v>
      </c>
      <c r="V27" s="167"/>
      <c r="W27" s="168"/>
      <c r="X27" s="169"/>
      <c r="Y27" s="170"/>
      <c r="Z27" s="171"/>
    </row>
    <row r="28" spans="2:28" x14ac:dyDescent="0.25">
      <c r="B28" s="30">
        <v>43837</v>
      </c>
      <c r="C28" s="90">
        <v>228.16</v>
      </c>
      <c r="D28" s="26" t="s">
        <v>46</v>
      </c>
      <c r="E28" s="26">
        <v>228.16</v>
      </c>
      <c r="F28" s="26"/>
      <c r="G28" s="26"/>
      <c r="H28" s="26"/>
      <c r="I28" s="26"/>
      <c r="J28" s="26" t="s">
        <v>46</v>
      </c>
      <c r="K28" s="26">
        <v>94.67</v>
      </c>
      <c r="L28" s="26" t="s">
        <v>47</v>
      </c>
      <c r="M28" s="26">
        <v>46.12</v>
      </c>
      <c r="N28" s="26" t="s">
        <v>47</v>
      </c>
      <c r="O28" s="47"/>
      <c r="P28" s="92">
        <v>84.38</v>
      </c>
      <c r="Q28" s="93">
        <v>0</v>
      </c>
      <c r="R28" s="94" t="s">
        <v>41</v>
      </c>
      <c r="S28" s="95">
        <v>0</v>
      </c>
      <c r="T28" s="96">
        <v>0</v>
      </c>
      <c r="U28" s="96">
        <v>12.1</v>
      </c>
      <c r="V28" s="167"/>
      <c r="W28" s="168"/>
      <c r="X28" s="169"/>
      <c r="Y28" s="170"/>
      <c r="Z28" s="171"/>
    </row>
    <row r="29" spans="2:28" x14ac:dyDescent="0.25">
      <c r="B29" s="30">
        <v>43844</v>
      </c>
      <c r="C29" s="90">
        <v>272.63</v>
      </c>
      <c r="D29" s="26" t="s">
        <v>46</v>
      </c>
      <c r="E29" s="26">
        <v>272.63</v>
      </c>
      <c r="F29" s="26"/>
      <c r="G29" s="26"/>
      <c r="H29" s="26"/>
      <c r="I29" s="26"/>
      <c r="J29" s="26" t="s">
        <v>46</v>
      </c>
      <c r="K29" s="26">
        <v>93.07</v>
      </c>
      <c r="L29" s="26" t="s">
        <v>47</v>
      </c>
      <c r="M29" s="26">
        <v>80.66</v>
      </c>
      <c r="N29" s="26" t="s">
        <v>47</v>
      </c>
      <c r="O29" s="47"/>
      <c r="P29" s="92">
        <v>80.08</v>
      </c>
      <c r="Q29" s="93">
        <v>0</v>
      </c>
      <c r="R29" s="94" t="s">
        <v>41</v>
      </c>
      <c r="S29" s="95">
        <v>0</v>
      </c>
      <c r="T29" s="96">
        <v>0</v>
      </c>
      <c r="U29" s="96">
        <v>39.94</v>
      </c>
      <c r="V29" s="167"/>
      <c r="W29" s="168"/>
      <c r="X29" s="169"/>
      <c r="Y29" s="170"/>
      <c r="Z29" s="171"/>
    </row>
    <row r="30" spans="2:28" x14ac:dyDescent="0.25">
      <c r="B30" s="30">
        <v>43852</v>
      </c>
      <c r="C30" s="90">
        <v>1449.4</v>
      </c>
      <c r="D30" s="26">
        <v>0</v>
      </c>
      <c r="E30" s="26">
        <v>1449.4</v>
      </c>
      <c r="F30" s="26"/>
      <c r="G30" s="26"/>
      <c r="H30" s="26"/>
      <c r="I30" s="26"/>
      <c r="J30" s="26" t="s">
        <v>46</v>
      </c>
      <c r="K30" s="26">
        <v>1309.6099999999999</v>
      </c>
      <c r="L30" s="26" t="s">
        <v>47</v>
      </c>
      <c r="M30" s="26" t="s">
        <v>41</v>
      </c>
      <c r="N30" s="26" t="s">
        <v>47</v>
      </c>
      <c r="O30" s="47"/>
      <c r="P30" s="92">
        <v>488.21</v>
      </c>
      <c r="Q30" s="93">
        <v>86.59</v>
      </c>
      <c r="R30" s="94" t="s">
        <v>41</v>
      </c>
      <c r="S30" s="95">
        <v>0</v>
      </c>
      <c r="T30" s="96">
        <v>1.66</v>
      </c>
      <c r="U30" s="96" t="s">
        <v>41</v>
      </c>
      <c r="V30" s="167"/>
      <c r="W30" s="168"/>
      <c r="X30" s="169"/>
      <c r="Y30" s="170"/>
      <c r="Z30" s="171"/>
      <c r="AB30" t="s">
        <v>45</v>
      </c>
    </row>
    <row r="31" spans="2:28" x14ac:dyDescent="0.25">
      <c r="B31" s="30">
        <v>43858</v>
      </c>
      <c r="C31" s="90">
        <v>524.11</v>
      </c>
      <c r="D31" s="26">
        <v>0.76</v>
      </c>
      <c r="E31" s="26">
        <v>524.11</v>
      </c>
      <c r="F31" s="26"/>
      <c r="G31" s="26"/>
      <c r="H31" s="26"/>
      <c r="I31" s="26"/>
      <c r="J31" s="26" t="s">
        <v>46</v>
      </c>
      <c r="K31" s="26">
        <v>265.2</v>
      </c>
      <c r="L31" s="26" t="s">
        <v>47</v>
      </c>
      <c r="M31" s="26">
        <v>85.56</v>
      </c>
      <c r="N31" s="26" t="s">
        <v>47</v>
      </c>
      <c r="O31" s="47"/>
      <c r="P31" s="92">
        <v>222.47</v>
      </c>
      <c r="Q31" s="93">
        <v>4.88</v>
      </c>
      <c r="R31" s="94" t="s">
        <v>41</v>
      </c>
      <c r="S31" s="95">
        <v>0</v>
      </c>
      <c r="T31" s="96">
        <v>0.7</v>
      </c>
      <c r="U31" s="96">
        <v>30.41</v>
      </c>
      <c r="V31" s="167"/>
      <c r="W31" s="168"/>
      <c r="X31" s="169"/>
      <c r="Y31" s="170"/>
      <c r="Z31" s="171"/>
    </row>
    <row r="32" spans="2:28" x14ac:dyDescent="0.25">
      <c r="B32" s="30">
        <v>43865</v>
      </c>
      <c r="C32" s="90">
        <v>354.87</v>
      </c>
      <c r="D32" s="26" t="s">
        <v>46</v>
      </c>
      <c r="E32" s="26">
        <v>354.87</v>
      </c>
      <c r="F32" s="26"/>
      <c r="G32" s="26"/>
      <c r="H32" s="26"/>
      <c r="I32" s="26"/>
      <c r="J32" s="26" t="s">
        <v>46</v>
      </c>
      <c r="K32" s="26">
        <v>192.3</v>
      </c>
      <c r="L32" s="26" t="s">
        <v>47</v>
      </c>
      <c r="M32" s="26">
        <v>61.98</v>
      </c>
      <c r="N32" s="26" t="s">
        <v>47</v>
      </c>
      <c r="O32" s="47"/>
      <c r="P32" s="92">
        <v>178.31</v>
      </c>
      <c r="Q32" s="93">
        <v>1.42</v>
      </c>
      <c r="R32" s="94" t="s">
        <v>41</v>
      </c>
      <c r="S32" s="95">
        <v>0</v>
      </c>
      <c r="T32" s="96">
        <v>0.3</v>
      </c>
      <c r="U32" s="96">
        <v>17.97</v>
      </c>
      <c r="V32" s="167"/>
      <c r="W32" s="168"/>
      <c r="X32" s="169"/>
      <c r="Y32" s="170"/>
      <c r="Z32" s="171"/>
    </row>
    <row r="33" spans="2:28" x14ac:dyDescent="0.25">
      <c r="B33" s="30">
        <v>43872</v>
      </c>
      <c r="C33" s="90">
        <v>300.62</v>
      </c>
      <c r="D33" s="26" t="s">
        <v>46</v>
      </c>
      <c r="E33" s="26">
        <v>300.62</v>
      </c>
      <c r="F33" s="26"/>
      <c r="G33" s="26"/>
      <c r="H33" s="26"/>
      <c r="I33" s="26"/>
      <c r="J33" s="26" t="s">
        <v>46</v>
      </c>
      <c r="K33" s="26">
        <v>173.53</v>
      </c>
      <c r="L33" s="26" t="s">
        <v>47</v>
      </c>
      <c r="M33" s="26">
        <v>48.6</v>
      </c>
      <c r="N33" s="26" t="s">
        <v>47</v>
      </c>
      <c r="O33" s="47"/>
      <c r="P33" s="92">
        <v>126.47</v>
      </c>
      <c r="Q33" s="93" t="s">
        <v>46</v>
      </c>
      <c r="R33" s="94" t="s">
        <v>41</v>
      </c>
      <c r="S33" s="95">
        <v>0</v>
      </c>
      <c r="T33" s="96">
        <v>0</v>
      </c>
      <c r="U33" s="96">
        <v>15.76</v>
      </c>
      <c r="V33" s="167"/>
      <c r="W33" s="168"/>
      <c r="X33" s="169"/>
      <c r="Y33" s="170"/>
      <c r="Z33" s="171"/>
    </row>
    <row r="34" spans="2:28" x14ac:dyDescent="0.25">
      <c r="B34" s="30">
        <v>43879</v>
      </c>
      <c r="C34" s="90">
        <v>326.42</v>
      </c>
      <c r="D34" s="26" t="s">
        <v>46</v>
      </c>
      <c r="E34" s="26">
        <v>326.42</v>
      </c>
      <c r="F34" s="26"/>
      <c r="G34" s="26"/>
      <c r="H34" s="26"/>
      <c r="I34" s="26"/>
      <c r="J34" s="26" t="s">
        <v>46</v>
      </c>
      <c r="K34" s="26">
        <v>126</v>
      </c>
      <c r="L34" s="26" t="s">
        <v>47</v>
      </c>
      <c r="M34" s="26">
        <v>51.7</v>
      </c>
      <c r="N34" s="26" t="s">
        <v>47</v>
      </c>
      <c r="O34" s="47"/>
      <c r="P34" s="92">
        <v>117.24</v>
      </c>
      <c r="Q34" s="93" t="s">
        <v>46</v>
      </c>
      <c r="R34" s="94" t="s">
        <v>41</v>
      </c>
      <c r="S34" s="95">
        <v>0</v>
      </c>
      <c r="T34" s="96">
        <v>0</v>
      </c>
      <c r="U34" s="96">
        <v>19.420000000000002</v>
      </c>
      <c r="V34" s="167"/>
      <c r="W34" s="168"/>
      <c r="X34" s="169"/>
      <c r="Y34" s="170"/>
      <c r="Z34" s="171"/>
    </row>
    <row r="35" spans="2:28" x14ac:dyDescent="0.25">
      <c r="B35" s="30">
        <v>43886</v>
      </c>
      <c r="C35" s="90">
        <v>302.86</v>
      </c>
      <c r="D35" s="26" t="s">
        <v>46</v>
      </c>
      <c r="E35" s="26">
        <v>302.86</v>
      </c>
      <c r="F35" s="26"/>
      <c r="G35" s="26"/>
      <c r="H35" s="26"/>
      <c r="I35" s="26"/>
      <c r="J35" s="26" t="s">
        <v>46</v>
      </c>
      <c r="K35" s="26">
        <v>120.87</v>
      </c>
      <c r="L35" s="26" t="s">
        <v>47</v>
      </c>
      <c r="M35" s="26">
        <v>42.84</v>
      </c>
      <c r="N35" s="26" t="s">
        <v>47</v>
      </c>
      <c r="O35" s="47"/>
      <c r="P35" s="92">
        <v>113.21</v>
      </c>
      <c r="Q35" s="93" t="s">
        <v>46</v>
      </c>
      <c r="R35" s="94" t="s">
        <v>41</v>
      </c>
      <c r="S35" s="95">
        <v>0</v>
      </c>
      <c r="T35" s="96">
        <v>0</v>
      </c>
      <c r="U35" s="96">
        <v>25.42</v>
      </c>
      <c r="V35" s="167"/>
      <c r="W35" s="168"/>
      <c r="X35" s="169"/>
      <c r="Y35" s="170"/>
      <c r="Z35" s="171"/>
    </row>
    <row r="36" spans="2:28" x14ac:dyDescent="0.25">
      <c r="B36" s="30">
        <v>43893</v>
      </c>
      <c r="C36" s="90">
        <v>193.51</v>
      </c>
      <c r="D36" s="26" t="s">
        <v>46</v>
      </c>
      <c r="E36" s="26">
        <v>193.51</v>
      </c>
      <c r="F36" s="26"/>
      <c r="G36" s="26"/>
      <c r="H36" s="26"/>
      <c r="I36" s="26"/>
      <c r="J36" s="26" t="s">
        <v>46</v>
      </c>
      <c r="K36" s="26">
        <v>101.44</v>
      </c>
      <c r="L36" s="26" t="s">
        <v>47</v>
      </c>
      <c r="M36" s="26">
        <v>51.9</v>
      </c>
      <c r="N36" s="26" t="s">
        <v>47</v>
      </c>
      <c r="O36" s="47"/>
      <c r="P36" s="92">
        <v>84.56</v>
      </c>
      <c r="Q36" s="93" t="s">
        <v>46</v>
      </c>
      <c r="R36" s="94" t="s">
        <v>41</v>
      </c>
      <c r="S36" s="95">
        <v>0</v>
      </c>
      <c r="T36" s="96">
        <v>0</v>
      </c>
      <c r="U36" s="96">
        <v>13.84</v>
      </c>
      <c r="V36" s="167"/>
      <c r="W36" s="168"/>
      <c r="X36" s="169"/>
      <c r="Y36" s="170"/>
      <c r="Z36" s="171"/>
    </row>
    <row r="37" spans="2:28" x14ac:dyDescent="0.25">
      <c r="B37" s="30">
        <v>43900</v>
      </c>
      <c r="C37" s="90">
        <v>225.32</v>
      </c>
      <c r="D37" s="26" t="s">
        <v>46</v>
      </c>
      <c r="E37" s="26">
        <v>225.32</v>
      </c>
      <c r="F37" s="26"/>
      <c r="G37" s="26"/>
      <c r="H37" s="26"/>
      <c r="I37" s="26"/>
      <c r="J37" s="26" t="s">
        <v>46</v>
      </c>
      <c r="K37" s="26">
        <v>97.16</v>
      </c>
      <c r="L37" s="26" t="s">
        <v>47</v>
      </c>
      <c r="M37" s="26">
        <v>52.2</v>
      </c>
      <c r="N37" s="26" t="s">
        <v>47</v>
      </c>
      <c r="O37" s="47"/>
      <c r="P37" s="92">
        <v>60.46</v>
      </c>
      <c r="Q37" s="93" t="s">
        <v>46</v>
      </c>
      <c r="R37" s="94" t="s">
        <v>41</v>
      </c>
      <c r="S37" s="95">
        <v>0</v>
      </c>
      <c r="T37" s="96">
        <v>0</v>
      </c>
      <c r="U37" s="96">
        <v>7.2</v>
      </c>
      <c r="V37" s="167"/>
      <c r="W37" s="168"/>
      <c r="X37" s="169"/>
      <c r="Y37" s="170"/>
      <c r="Z37" s="171"/>
    </row>
    <row r="38" spans="2:28" x14ac:dyDescent="0.25">
      <c r="B38" s="30">
        <v>43907</v>
      </c>
      <c r="C38" s="90">
        <v>181.47</v>
      </c>
      <c r="D38" s="26" t="s">
        <v>46</v>
      </c>
      <c r="E38" s="26">
        <v>181.47</v>
      </c>
      <c r="F38" s="26"/>
      <c r="G38" s="26"/>
      <c r="H38" s="26"/>
      <c r="I38" s="26"/>
      <c r="J38" s="26" t="s">
        <v>46</v>
      </c>
      <c r="K38" s="26">
        <v>71.59</v>
      </c>
      <c r="L38" s="26" t="s">
        <v>47</v>
      </c>
      <c r="M38" s="26">
        <v>28.74</v>
      </c>
      <c r="N38" s="26" t="s">
        <v>47</v>
      </c>
      <c r="O38" s="47"/>
      <c r="P38" s="92">
        <v>52.68</v>
      </c>
      <c r="Q38" s="93" t="s">
        <v>46</v>
      </c>
      <c r="R38" s="94" t="s">
        <v>41</v>
      </c>
      <c r="S38" s="95">
        <v>0</v>
      </c>
      <c r="T38" s="96">
        <v>0</v>
      </c>
      <c r="U38" s="96">
        <v>3.74</v>
      </c>
      <c r="V38" s="167"/>
      <c r="W38" s="168"/>
      <c r="X38" s="169"/>
      <c r="Y38" s="170"/>
      <c r="Z38" s="171"/>
    </row>
    <row r="39" spans="2:28" x14ac:dyDescent="0.25">
      <c r="B39" s="30">
        <v>43916</v>
      </c>
      <c r="C39" s="90">
        <v>0</v>
      </c>
      <c r="D39" s="26" t="s">
        <v>46</v>
      </c>
      <c r="E39" s="26" t="s">
        <v>47</v>
      </c>
      <c r="F39" s="26"/>
      <c r="G39" s="26"/>
      <c r="H39" s="26"/>
      <c r="I39" s="26"/>
      <c r="J39" s="26" t="s">
        <v>46</v>
      </c>
      <c r="K39" s="26">
        <v>746.6</v>
      </c>
      <c r="L39" s="26" t="s">
        <v>47</v>
      </c>
      <c r="M39" s="26">
        <v>225.19</v>
      </c>
      <c r="N39" s="26" t="s">
        <v>47</v>
      </c>
      <c r="O39" s="47"/>
      <c r="P39" s="92">
        <v>401.39</v>
      </c>
      <c r="Q39" s="93" t="s">
        <v>41</v>
      </c>
      <c r="R39" s="94" t="s">
        <v>41</v>
      </c>
      <c r="S39" s="95" t="s">
        <v>24</v>
      </c>
      <c r="T39" s="96">
        <v>2.76</v>
      </c>
      <c r="U39" s="96" t="s">
        <v>41</v>
      </c>
      <c r="V39" s="167"/>
      <c r="W39" s="168"/>
      <c r="X39" s="169"/>
      <c r="Y39" s="170"/>
      <c r="Z39" s="171"/>
      <c r="AB39" t="s">
        <v>43</v>
      </c>
    </row>
    <row r="40" spans="2:28" x14ac:dyDescent="0.25">
      <c r="B40" s="30">
        <v>43921</v>
      </c>
      <c r="C40" s="90">
        <v>851.05</v>
      </c>
      <c r="D40" s="26" t="s">
        <v>46</v>
      </c>
      <c r="E40" s="26">
        <v>851.05</v>
      </c>
      <c r="F40" s="26"/>
      <c r="G40" s="26"/>
      <c r="H40" s="26"/>
      <c r="I40" s="26"/>
      <c r="J40" s="26" t="s">
        <v>46</v>
      </c>
      <c r="K40" s="26">
        <v>429</v>
      </c>
      <c r="L40" s="26" t="s">
        <v>47</v>
      </c>
      <c r="M40" s="26">
        <v>165.88</v>
      </c>
      <c r="N40" s="26" t="s">
        <v>47</v>
      </c>
      <c r="O40" s="47"/>
      <c r="P40" s="92">
        <v>324.39999999999998</v>
      </c>
      <c r="Q40" s="93" t="s">
        <v>41</v>
      </c>
      <c r="R40" s="94" t="s">
        <v>41</v>
      </c>
      <c r="S40" s="95" t="s">
        <v>24</v>
      </c>
      <c r="T40" s="96">
        <v>2.84</v>
      </c>
      <c r="U40" s="96">
        <v>25.17</v>
      </c>
      <c r="V40" s="167"/>
      <c r="W40" s="168"/>
      <c r="X40" s="169"/>
      <c r="Y40" s="170"/>
      <c r="Z40" s="171"/>
    </row>
    <row r="41" spans="2:28" x14ac:dyDescent="0.25">
      <c r="B41" s="30">
        <v>43928</v>
      </c>
      <c r="C41" s="90">
        <v>625.75</v>
      </c>
      <c r="D41" s="26" t="s">
        <v>46</v>
      </c>
      <c r="E41" s="26">
        <v>625.75</v>
      </c>
      <c r="F41" s="26"/>
      <c r="G41" s="26"/>
      <c r="H41" s="26"/>
      <c r="I41" s="26"/>
      <c r="J41" s="26" t="s">
        <v>46</v>
      </c>
      <c r="K41" s="26">
        <v>291.08999999999997</v>
      </c>
      <c r="L41" s="26" t="s">
        <v>47</v>
      </c>
      <c r="M41" s="26">
        <v>157.22</v>
      </c>
      <c r="N41" s="26" t="s">
        <v>47</v>
      </c>
      <c r="O41" s="47"/>
      <c r="P41" s="92">
        <v>163.69999999999999</v>
      </c>
      <c r="Q41" s="93">
        <v>0</v>
      </c>
      <c r="R41" s="94" t="s">
        <v>41</v>
      </c>
      <c r="S41" s="95">
        <v>0</v>
      </c>
      <c r="T41" s="96">
        <v>0.44</v>
      </c>
      <c r="U41" s="96">
        <v>15.64</v>
      </c>
      <c r="V41" s="167"/>
      <c r="W41" s="168"/>
      <c r="X41" s="169"/>
      <c r="Y41" s="170"/>
      <c r="Z41" s="171"/>
    </row>
    <row r="42" spans="2:28" x14ac:dyDescent="0.25">
      <c r="B42" s="30">
        <v>43935</v>
      </c>
      <c r="C42" s="90">
        <v>514.79999999999995</v>
      </c>
      <c r="D42" s="26" t="s">
        <v>46</v>
      </c>
      <c r="E42" s="26">
        <v>514.79999999999995</v>
      </c>
      <c r="F42" s="26"/>
      <c r="G42" s="26"/>
      <c r="H42" s="26"/>
      <c r="I42" s="26"/>
      <c r="J42" s="26" t="s">
        <v>46</v>
      </c>
      <c r="K42" s="26">
        <v>157.80000000000001</v>
      </c>
      <c r="L42" s="26" t="s">
        <v>47</v>
      </c>
      <c r="M42" s="26">
        <v>188.8</v>
      </c>
      <c r="N42" s="26" t="s">
        <v>47</v>
      </c>
      <c r="O42" s="47"/>
      <c r="P42" s="92">
        <v>131.53</v>
      </c>
      <c r="Q42" s="93">
        <v>0</v>
      </c>
      <c r="R42" s="94" t="s">
        <v>41</v>
      </c>
      <c r="S42" s="95">
        <v>0</v>
      </c>
      <c r="T42" s="96">
        <v>1.78</v>
      </c>
      <c r="U42" s="96">
        <v>26.27</v>
      </c>
      <c r="V42" s="167"/>
      <c r="W42" s="168"/>
      <c r="X42" s="169"/>
      <c r="Y42" s="170"/>
      <c r="Z42" s="171"/>
    </row>
    <row r="43" spans="2:28" x14ac:dyDescent="0.25">
      <c r="B43" s="30">
        <v>43942</v>
      </c>
      <c r="C43" s="90">
        <v>491.9</v>
      </c>
      <c r="D43" s="26">
        <v>0</v>
      </c>
      <c r="E43" s="26">
        <v>491.9</v>
      </c>
      <c r="F43" s="26"/>
      <c r="G43" s="26"/>
      <c r="H43" s="26"/>
      <c r="I43" s="26"/>
      <c r="J43" s="26" t="s">
        <v>46</v>
      </c>
      <c r="K43" s="26">
        <v>216.15</v>
      </c>
      <c r="L43" s="26" t="s">
        <v>47</v>
      </c>
      <c r="M43" s="26">
        <v>75.680000000000007</v>
      </c>
      <c r="N43" s="26" t="s">
        <v>47</v>
      </c>
      <c r="O43" s="47"/>
      <c r="P43" s="92">
        <v>196.35</v>
      </c>
      <c r="Q43" s="93">
        <v>0</v>
      </c>
      <c r="R43" s="94" t="s">
        <v>41</v>
      </c>
      <c r="S43" s="95">
        <v>0</v>
      </c>
      <c r="T43" s="96">
        <v>1.2</v>
      </c>
      <c r="U43" s="96">
        <v>19.79</v>
      </c>
      <c r="V43" s="167"/>
      <c r="W43" s="168"/>
      <c r="X43" s="169"/>
      <c r="Y43" s="170"/>
      <c r="Z43" s="171"/>
    </row>
    <row r="44" spans="2:28" x14ac:dyDescent="0.25">
      <c r="B44" s="30">
        <v>43949</v>
      </c>
      <c r="C44" s="90">
        <v>402.33</v>
      </c>
      <c r="D44" s="26" t="s">
        <v>46</v>
      </c>
      <c r="E44" s="26">
        <v>402.33</v>
      </c>
      <c r="F44" s="26"/>
      <c r="G44" s="26"/>
      <c r="H44" s="26"/>
      <c r="I44" s="26"/>
      <c r="J44" s="26" t="s">
        <v>46</v>
      </c>
      <c r="K44" s="26">
        <v>157.55000000000001</v>
      </c>
      <c r="L44" s="26" t="s">
        <v>47</v>
      </c>
      <c r="M44" s="26">
        <v>115.78</v>
      </c>
      <c r="N44" s="26" t="s">
        <v>47</v>
      </c>
      <c r="O44" s="47"/>
      <c r="P44" s="92">
        <v>137.81</v>
      </c>
      <c r="Q44" s="93">
        <v>0.38</v>
      </c>
      <c r="R44" s="94" t="s">
        <v>41</v>
      </c>
      <c r="S44" s="95">
        <v>0</v>
      </c>
      <c r="T44" s="96">
        <v>0.5</v>
      </c>
      <c r="U44" s="96">
        <v>47.06</v>
      </c>
      <c r="V44" s="167"/>
      <c r="W44" s="168"/>
      <c r="X44" s="169"/>
      <c r="Y44" s="170"/>
      <c r="Z44" s="171"/>
    </row>
    <row r="45" spans="2:28" x14ac:dyDescent="0.25">
      <c r="B45" s="30">
        <v>43956</v>
      </c>
      <c r="C45" s="90">
        <v>316.77999999999997</v>
      </c>
      <c r="D45" s="26" t="s">
        <v>46</v>
      </c>
      <c r="E45" s="26">
        <v>316.77999999999997</v>
      </c>
      <c r="F45" s="26"/>
      <c r="G45" s="26"/>
      <c r="H45" s="26"/>
      <c r="I45" s="26"/>
      <c r="J45" s="26" t="s">
        <v>46</v>
      </c>
      <c r="K45" s="26">
        <v>110.27</v>
      </c>
      <c r="L45" s="26" t="s">
        <v>47</v>
      </c>
      <c r="M45" s="26">
        <v>73.930000000000007</v>
      </c>
      <c r="N45" s="26" t="s">
        <v>47</v>
      </c>
      <c r="O45" s="47"/>
      <c r="P45" s="92">
        <v>83.92</v>
      </c>
      <c r="Q45" s="93">
        <v>0</v>
      </c>
      <c r="R45" s="94" t="s">
        <v>41</v>
      </c>
      <c r="S45" s="95">
        <v>0</v>
      </c>
      <c r="T45" s="96">
        <v>0.1</v>
      </c>
      <c r="U45" s="96">
        <v>26.55</v>
      </c>
      <c r="V45" s="167"/>
      <c r="W45" s="168"/>
      <c r="X45" s="169"/>
      <c r="Y45" s="170"/>
      <c r="Z45" s="171"/>
    </row>
    <row r="46" spans="2:28" x14ac:dyDescent="0.25">
      <c r="B46" s="30">
        <v>43963</v>
      </c>
      <c r="C46" s="90">
        <v>425.14</v>
      </c>
      <c r="D46" s="26">
        <v>0</v>
      </c>
      <c r="E46" s="26">
        <v>425.14</v>
      </c>
      <c r="F46" s="26"/>
      <c r="G46" s="26"/>
      <c r="H46" s="26"/>
      <c r="I46" s="26"/>
      <c r="J46" s="26" t="s">
        <v>46</v>
      </c>
      <c r="K46" s="26">
        <v>103.22</v>
      </c>
      <c r="L46" s="26" t="s">
        <v>47</v>
      </c>
      <c r="M46" s="26">
        <v>160.19</v>
      </c>
      <c r="N46" s="26" t="s">
        <v>47</v>
      </c>
      <c r="O46" s="47"/>
      <c r="P46" s="92">
        <v>62.77</v>
      </c>
      <c r="Q46" s="93">
        <v>0</v>
      </c>
      <c r="R46" s="94" t="s">
        <v>41</v>
      </c>
      <c r="S46" s="95">
        <v>0</v>
      </c>
      <c r="T46" s="96">
        <v>0.03</v>
      </c>
      <c r="U46" s="96">
        <v>8.8000000000000007</v>
      </c>
      <c r="V46" s="167"/>
      <c r="W46" s="168"/>
      <c r="X46" s="169"/>
      <c r="Y46" s="170"/>
      <c r="Z46" s="171"/>
    </row>
    <row r="47" spans="2:28" x14ac:dyDescent="0.25">
      <c r="B47" s="54">
        <v>43970</v>
      </c>
      <c r="C47" s="90">
        <v>270.7</v>
      </c>
      <c r="D47" s="26" t="s">
        <v>46</v>
      </c>
      <c r="E47" s="55">
        <v>270.7</v>
      </c>
      <c r="F47" s="55"/>
      <c r="G47" s="55"/>
      <c r="H47" s="55"/>
      <c r="I47" s="55"/>
      <c r="J47" s="26" t="s">
        <v>46</v>
      </c>
      <c r="K47" s="55">
        <v>115.34</v>
      </c>
      <c r="L47" s="26" t="s">
        <v>47</v>
      </c>
      <c r="M47" s="55">
        <v>57.83</v>
      </c>
      <c r="N47" s="26" t="s">
        <v>47</v>
      </c>
      <c r="O47" s="47"/>
      <c r="P47" s="97">
        <v>51.57</v>
      </c>
      <c r="Q47" s="98">
        <v>0</v>
      </c>
      <c r="R47" s="94" t="s">
        <v>41</v>
      </c>
      <c r="S47" s="99">
        <v>0</v>
      </c>
      <c r="T47" s="100">
        <v>0</v>
      </c>
      <c r="U47" s="100">
        <v>13.4</v>
      </c>
      <c r="V47" s="167"/>
      <c r="W47" s="168"/>
      <c r="X47" s="169"/>
      <c r="Y47" s="170"/>
      <c r="Z47" s="171"/>
    </row>
    <row r="48" spans="2:28" x14ac:dyDescent="0.25">
      <c r="B48" s="30">
        <v>43977</v>
      </c>
      <c r="C48" s="90">
        <v>294.70999999999998</v>
      </c>
      <c r="D48" s="26" t="s">
        <v>46</v>
      </c>
      <c r="E48" s="26">
        <v>294.70999999999998</v>
      </c>
      <c r="F48" s="26"/>
      <c r="G48" s="26"/>
      <c r="H48" s="26"/>
      <c r="I48" s="26"/>
      <c r="J48" s="26" t="s">
        <v>46</v>
      </c>
      <c r="K48" s="26">
        <v>61.13</v>
      </c>
      <c r="L48" s="26" t="s">
        <v>47</v>
      </c>
      <c r="M48" s="26">
        <v>113.65</v>
      </c>
      <c r="N48" s="26" t="s">
        <v>47</v>
      </c>
      <c r="O48" s="47"/>
      <c r="P48" s="92">
        <v>46.88</v>
      </c>
      <c r="Q48" s="93">
        <v>0</v>
      </c>
      <c r="R48" s="94" t="s">
        <v>41</v>
      </c>
      <c r="S48" s="95">
        <v>0</v>
      </c>
      <c r="T48" s="96">
        <v>0</v>
      </c>
      <c r="U48" s="96">
        <v>17.170000000000002</v>
      </c>
      <c r="V48" s="167"/>
      <c r="W48" s="168"/>
      <c r="X48" s="169"/>
      <c r="Y48" s="170"/>
      <c r="Z48" s="171"/>
    </row>
    <row r="49" spans="2:28" x14ac:dyDescent="0.25">
      <c r="B49" s="30">
        <v>43983</v>
      </c>
      <c r="C49" s="90">
        <v>241.59</v>
      </c>
      <c r="D49" s="26">
        <v>0</v>
      </c>
      <c r="E49" s="26">
        <v>241.59</v>
      </c>
      <c r="F49" s="26"/>
      <c r="G49" s="26"/>
      <c r="H49" s="26"/>
      <c r="I49" s="26"/>
      <c r="J49" s="26" t="s">
        <v>46</v>
      </c>
      <c r="K49" s="26">
        <v>78.849999999999994</v>
      </c>
      <c r="L49" s="26" t="s">
        <v>47</v>
      </c>
      <c r="M49" s="26">
        <v>80.34</v>
      </c>
      <c r="N49" s="26" t="s">
        <v>47</v>
      </c>
      <c r="O49" s="47"/>
      <c r="P49" s="92">
        <v>36.82</v>
      </c>
      <c r="Q49" s="93">
        <v>0</v>
      </c>
      <c r="R49" s="94" t="s">
        <v>41</v>
      </c>
      <c r="S49" s="95">
        <v>0</v>
      </c>
      <c r="T49" s="96">
        <v>0</v>
      </c>
      <c r="U49" s="96">
        <v>14.22</v>
      </c>
      <c r="V49" s="167"/>
      <c r="W49" s="168"/>
      <c r="X49" s="169"/>
      <c r="Y49" s="170"/>
      <c r="Z49" s="171"/>
    </row>
    <row r="50" spans="2:28" x14ac:dyDescent="0.25">
      <c r="B50" s="30">
        <v>43991</v>
      </c>
      <c r="C50" s="90">
        <v>473</v>
      </c>
      <c r="D50" s="26" t="s">
        <v>46</v>
      </c>
      <c r="E50" s="26">
        <v>473</v>
      </c>
      <c r="F50" s="26"/>
      <c r="G50" s="26"/>
      <c r="H50" s="26"/>
      <c r="I50" s="26"/>
      <c r="J50" s="26" t="s">
        <v>46</v>
      </c>
      <c r="K50" s="26">
        <v>102.17</v>
      </c>
      <c r="L50" s="26" t="s">
        <v>47</v>
      </c>
      <c r="M50" s="26">
        <v>148.30000000000001</v>
      </c>
      <c r="N50" s="26" t="s">
        <v>47</v>
      </c>
      <c r="O50" s="47"/>
      <c r="P50" s="92">
        <v>118.95</v>
      </c>
      <c r="Q50" s="93" t="s">
        <v>46</v>
      </c>
      <c r="R50" s="94" t="s">
        <v>41</v>
      </c>
      <c r="S50" s="95">
        <v>0</v>
      </c>
      <c r="T50" s="96">
        <v>0.12</v>
      </c>
      <c r="U50" s="96">
        <v>32.43</v>
      </c>
      <c r="V50" s="167"/>
      <c r="W50" s="168"/>
      <c r="X50" s="169"/>
      <c r="Y50" s="170"/>
      <c r="Z50" s="171"/>
      <c r="AB50" t="s">
        <v>59</v>
      </c>
    </row>
    <row r="51" spans="2:28" x14ac:dyDescent="0.25">
      <c r="B51" s="30">
        <v>43998</v>
      </c>
      <c r="C51" s="90">
        <v>374.24</v>
      </c>
      <c r="D51" s="26">
        <v>0</v>
      </c>
      <c r="E51" s="26">
        <v>374.24</v>
      </c>
      <c r="F51" s="26"/>
      <c r="G51" s="26"/>
      <c r="H51" s="26"/>
      <c r="I51" s="26"/>
      <c r="J51" s="26" t="s">
        <v>46</v>
      </c>
      <c r="K51" s="26">
        <v>109.5</v>
      </c>
      <c r="L51" s="26" t="s">
        <v>47</v>
      </c>
      <c r="M51" s="26">
        <v>130.80000000000001</v>
      </c>
      <c r="N51" s="26" t="s">
        <v>47</v>
      </c>
      <c r="O51" s="47"/>
      <c r="P51" s="92">
        <v>30.24</v>
      </c>
      <c r="Q51" s="93">
        <v>0</v>
      </c>
      <c r="R51" s="94" t="s">
        <v>41</v>
      </c>
      <c r="S51" s="95">
        <v>0</v>
      </c>
      <c r="T51" s="96">
        <v>0</v>
      </c>
      <c r="U51" s="96">
        <v>27.4</v>
      </c>
      <c r="V51" s="167"/>
      <c r="W51" s="168"/>
      <c r="X51" s="169"/>
      <c r="Y51" s="170"/>
      <c r="Z51" s="171"/>
    </row>
    <row r="52" spans="2:28" x14ac:dyDescent="0.25">
      <c r="B52" s="30">
        <v>44004</v>
      </c>
      <c r="C52" s="90">
        <v>302.77</v>
      </c>
      <c r="D52" s="26" t="s">
        <v>46</v>
      </c>
      <c r="E52" s="26">
        <v>302.77</v>
      </c>
      <c r="F52" s="26"/>
      <c r="G52" s="26"/>
      <c r="H52" s="26"/>
      <c r="I52" s="26"/>
      <c r="J52" s="26" t="s">
        <v>46</v>
      </c>
      <c r="K52" s="26">
        <v>107.38</v>
      </c>
      <c r="L52" s="26" t="s">
        <v>47</v>
      </c>
      <c r="M52" s="26">
        <v>139.01</v>
      </c>
      <c r="N52" s="26" t="s">
        <v>47</v>
      </c>
      <c r="O52" s="47"/>
      <c r="P52" s="92">
        <v>22.15</v>
      </c>
      <c r="Q52" s="93">
        <v>0</v>
      </c>
      <c r="R52" s="101">
        <v>0</v>
      </c>
      <c r="S52" s="95">
        <v>0</v>
      </c>
      <c r="T52" s="96">
        <v>0</v>
      </c>
      <c r="U52" s="96">
        <v>13.97</v>
      </c>
      <c r="V52" s="172"/>
      <c r="W52" s="173"/>
      <c r="X52" s="174"/>
      <c r="Y52" s="175"/>
      <c r="Z52" s="176"/>
    </row>
    <row r="53" spans="2:28" x14ac:dyDescent="0.25">
      <c r="B53" s="30">
        <v>44012</v>
      </c>
      <c r="C53" s="90">
        <v>162.44</v>
      </c>
      <c r="D53" s="26" t="s">
        <v>46</v>
      </c>
      <c r="E53" s="26">
        <v>162.44</v>
      </c>
      <c r="F53" s="26"/>
      <c r="G53" s="26"/>
      <c r="H53" s="26"/>
      <c r="I53" s="26"/>
      <c r="J53" s="26" t="s">
        <v>46</v>
      </c>
      <c r="K53" s="26">
        <v>84.76</v>
      </c>
      <c r="L53" s="26" t="s">
        <v>47</v>
      </c>
      <c r="M53" s="26">
        <v>53.89</v>
      </c>
      <c r="N53" s="26" t="s">
        <v>47</v>
      </c>
      <c r="O53" s="47"/>
      <c r="P53" s="92">
        <v>24.31</v>
      </c>
      <c r="Q53" s="93">
        <v>0</v>
      </c>
      <c r="R53" s="101">
        <v>0</v>
      </c>
      <c r="S53" s="95">
        <v>0</v>
      </c>
      <c r="T53" s="96">
        <v>0</v>
      </c>
      <c r="U53" s="96">
        <v>13.61</v>
      </c>
      <c r="V53" s="167"/>
      <c r="W53" s="168"/>
      <c r="X53" s="169"/>
      <c r="Y53" s="170"/>
      <c r="Z53" s="171"/>
    </row>
    <row r="54" spans="2:28" x14ac:dyDescent="0.25">
      <c r="B54" s="30">
        <v>44019</v>
      </c>
      <c r="C54" s="90">
        <v>124.46</v>
      </c>
      <c r="D54" s="26" t="s">
        <v>46</v>
      </c>
      <c r="E54" s="26">
        <v>124.46</v>
      </c>
      <c r="F54" s="26"/>
      <c r="G54" s="26"/>
      <c r="H54" s="26"/>
      <c r="I54" s="26"/>
      <c r="J54" s="26" t="s">
        <v>46</v>
      </c>
      <c r="K54" s="26">
        <v>98.71</v>
      </c>
      <c r="L54" s="26" t="s">
        <v>47</v>
      </c>
      <c r="M54" s="26">
        <v>38.049999999999997</v>
      </c>
      <c r="N54" s="26" t="s">
        <v>47</v>
      </c>
      <c r="O54" s="47"/>
      <c r="P54" s="92">
        <v>23.4</v>
      </c>
      <c r="Q54" s="93">
        <v>0</v>
      </c>
      <c r="R54" s="101">
        <v>0</v>
      </c>
      <c r="S54" s="95">
        <v>0</v>
      </c>
      <c r="T54" s="96">
        <v>0</v>
      </c>
      <c r="U54" s="96">
        <v>11.26</v>
      </c>
      <c r="V54" s="167"/>
      <c r="W54" s="168"/>
      <c r="X54" s="169"/>
      <c r="Y54" s="170"/>
      <c r="Z54" s="171"/>
    </row>
    <row r="55" spans="2:28" x14ac:dyDescent="0.25">
      <c r="B55" s="30">
        <v>44026</v>
      </c>
      <c r="C55" s="90">
        <v>147.30000000000001</v>
      </c>
      <c r="D55" s="26" t="s">
        <v>41</v>
      </c>
      <c r="E55" s="26">
        <v>147.30000000000001</v>
      </c>
      <c r="F55" s="26"/>
      <c r="G55" s="26"/>
      <c r="H55" s="26"/>
      <c r="I55" s="26"/>
      <c r="J55" s="26" t="s">
        <v>46</v>
      </c>
      <c r="K55" s="26">
        <v>89.36</v>
      </c>
      <c r="L55" s="26" t="s">
        <v>47</v>
      </c>
      <c r="M55" s="26">
        <v>44.03</v>
      </c>
      <c r="N55" s="26" t="s">
        <v>47</v>
      </c>
      <c r="O55" s="47"/>
      <c r="P55" s="92">
        <v>19.29</v>
      </c>
      <c r="Q55" s="93">
        <v>0</v>
      </c>
      <c r="R55" s="101">
        <v>0</v>
      </c>
      <c r="S55" s="95">
        <v>0</v>
      </c>
      <c r="T55" s="96">
        <v>0</v>
      </c>
      <c r="U55" s="96">
        <v>19.329999999999998</v>
      </c>
      <c r="V55" s="167"/>
      <c r="W55" s="168"/>
      <c r="X55" s="169"/>
      <c r="Y55" s="170"/>
      <c r="Z55" s="171"/>
      <c r="AB55" t="s">
        <v>60</v>
      </c>
    </row>
    <row r="56" spans="2:28" x14ac:dyDescent="0.25">
      <c r="B56" s="30">
        <v>44033</v>
      </c>
      <c r="C56" s="90">
        <v>176.66</v>
      </c>
      <c r="D56" s="26" t="s">
        <v>41</v>
      </c>
      <c r="E56" s="26">
        <v>176.66</v>
      </c>
      <c r="F56" s="26"/>
      <c r="G56" s="26"/>
      <c r="H56" s="26"/>
      <c r="I56" s="26"/>
      <c r="J56" s="26" t="s">
        <v>46</v>
      </c>
      <c r="K56" s="26">
        <v>74.599999999999994</v>
      </c>
      <c r="L56" s="26" t="s">
        <v>47</v>
      </c>
      <c r="M56" s="26">
        <v>64.83</v>
      </c>
      <c r="N56" s="26" t="s">
        <v>47</v>
      </c>
      <c r="O56" s="47"/>
      <c r="P56" s="92">
        <v>14.55</v>
      </c>
      <c r="Q56" s="93">
        <v>0</v>
      </c>
      <c r="R56" s="101">
        <v>0</v>
      </c>
      <c r="S56" s="95">
        <v>0</v>
      </c>
      <c r="T56" s="96">
        <v>0</v>
      </c>
      <c r="U56" s="96">
        <v>12.28</v>
      </c>
      <c r="V56" s="167"/>
      <c r="W56" s="168"/>
      <c r="X56" s="169"/>
      <c r="Y56" s="170"/>
      <c r="Z56" s="171"/>
    </row>
    <row r="57" spans="2:28" x14ac:dyDescent="0.25">
      <c r="B57" s="30">
        <v>44040</v>
      </c>
      <c r="C57" s="90">
        <v>0</v>
      </c>
      <c r="D57" s="26" t="s">
        <v>46</v>
      </c>
      <c r="E57" s="26" t="s">
        <v>46</v>
      </c>
      <c r="F57" s="26"/>
      <c r="G57" s="26"/>
      <c r="H57" s="26"/>
      <c r="I57" s="26"/>
      <c r="J57" s="26" t="s">
        <v>46</v>
      </c>
      <c r="K57" s="26">
        <v>79.34</v>
      </c>
      <c r="L57" s="26" t="s">
        <v>47</v>
      </c>
      <c r="M57" s="26">
        <v>47.2</v>
      </c>
      <c r="N57" s="26" t="s">
        <v>47</v>
      </c>
      <c r="O57" s="47"/>
      <c r="P57" s="92">
        <v>12.19</v>
      </c>
      <c r="Q57" s="93">
        <v>0</v>
      </c>
      <c r="R57" s="102">
        <v>0</v>
      </c>
      <c r="S57" s="95">
        <v>0</v>
      </c>
      <c r="T57" s="96">
        <v>0</v>
      </c>
      <c r="U57" s="96">
        <v>12.18</v>
      </c>
      <c r="V57" s="167"/>
      <c r="W57" s="168"/>
      <c r="X57" s="169"/>
      <c r="Y57" s="170"/>
      <c r="Z57" s="171"/>
    </row>
    <row r="58" spans="2:28" x14ac:dyDescent="0.25">
      <c r="B58" s="30">
        <v>44047</v>
      </c>
      <c r="C58" s="90">
        <v>47.88</v>
      </c>
      <c r="D58" s="26" t="s">
        <v>46</v>
      </c>
      <c r="E58" s="26" t="s">
        <v>46</v>
      </c>
      <c r="F58" s="26"/>
      <c r="G58" s="26"/>
      <c r="H58" s="26"/>
      <c r="I58" s="26"/>
      <c r="J58" s="26" t="s">
        <v>46</v>
      </c>
      <c r="K58" s="26">
        <v>69.31</v>
      </c>
      <c r="L58" s="26" t="s">
        <v>47</v>
      </c>
      <c r="M58" s="26">
        <v>38.700000000000003</v>
      </c>
      <c r="N58" s="26" t="s">
        <v>47</v>
      </c>
      <c r="O58" s="26">
        <v>47.88</v>
      </c>
      <c r="P58" s="92">
        <v>13.87</v>
      </c>
      <c r="Q58" s="93">
        <v>0</v>
      </c>
      <c r="R58" s="102">
        <v>0</v>
      </c>
      <c r="S58" s="95">
        <v>0</v>
      </c>
      <c r="T58" s="96">
        <v>0</v>
      </c>
      <c r="U58" s="96">
        <v>13.61</v>
      </c>
      <c r="V58" s="167"/>
      <c r="W58" s="168"/>
      <c r="X58" s="169"/>
      <c r="Y58" s="170"/>
      <c r="Z58" s="171"/>
    </row>
    <row r="59" spans="2:28" x14ac:dyDescent="0.25">
      <c r="B59" s="30">
        <v>44054</v>
      </c>
      <c r="C59" s="90">
        <v>236.05</v>
      </c>
      <c r="D59" s="26" t="s">
        <v>41</v>
      </c>
      <c r="E59" s="26" t="s">
        <v>46</v>
      </c>
      <c r="F59" s="26"/>
      <c r="G59" s="26"/>
      <c r="H59" s="26"/>
      <c r="I59" s="26"/>
      <c r="J59" s="26" t="s">
        <v>46</v>
      </c>
      <c r="K59" s="26">
        <v>60.73</v>
      </c>
      <c r="L59" s="26" t="s">
        <v>47</v>
      </c>
      <c r="M59" s="26">
        <v>62.02</v>
      </c>
      <c r="N59" s="26" t="s">
        <v>47</v>
      </c>
      <c r="O59" s="26">
        <v>236.05</v>
      </c>
      <c r="P59" s="92">
        <v>17.77</v>
      </c>
      <c r="Q59" s="93">
        <v>0</v>
      </c>
      <c r="R59" s="102">
        <v>0</v>
      </c>
      <c r="S59" s="95">
        <v>0</v>
      </c>
      <c r="T59" s="96">
        <v>0</v>
      </c>
      <c r="U59" s="96">
        <v>12.62</v>
      </c>
      <c r="V59" s="167"/>
      <c r="W59" s="168"/>
      <c r="X59" s="169"/>
      <c r="Y59" s="170"/>
      <c r="Z59" s="171"/>
    </row>
    <row r="60" spans="2:28" x14ac:dyDescent="0.25">
      <c r="B60" s="30">
        <v>44061</v>
      </c>
      <c r="C60" s="90">
        <v>184.77</v>
      </c>
      <c r="D60" s="26" t="s">
        <v>46</v>
      </c>
      <c r="E60" s="26" t="s">
        <v>46</v>
      </c>
      <c r="F60" s="26"/>
      <c r="G60" s="26"/>
      <c r="H60" s="26"/>
      <c r="I60" s="26"/>
      <c r="J60" s="26" t="s">
        <v>46</v>
      </c>
      <c r="K60" s="26">
        <v>57.93</v>
      </c>
      <c r="L60" s="26" t="s">
        <v>47</v>
      </c>
      <c r="M60" s="26">
        <v>25.65</v>
      </c>
      <c r="N60" s="26" t="s">
        <v>47</v>
      </c>
      <c r="O60" s="26">
        <v>184.77</v>
      </c>
      <c r="P60" s="92">
        <v>13.58</v>
      </c>
      <c r="Q60" s="93">
        <v>0</v>
      </c>
      <c r="R60" s="102">
        <v>0</v>
      </c>
      <c r="S60" s="95">
        <v>0</v>
      </c>
      <c r="T60" s="96">
        <v>0</v>
      </c>
      <c r="U60" s="96">
        <v>6.44</v>
      </c>
      <c r="V60" s="167"/>
      <c r="W60" s="168"/>
      <c r="X60" s="169"/>
      <c r="Y60" s="170"/>
      <c r="Z60" s="171"/>
    </row>
    <row r="61" spans="2:28" x14ac:dyDescent="0.25">
      <c r="B61" s="30">
        <v>44068</v>
      </c>
      <c r="C61" s="90">
        <v>91.3</v>
      </c>
      <c r="D61" s="26" t="s">
        <v>46</v>
      </c>
      <c r="E61" s="26" t="s">
        <v>46</v>
      </c>
      <c r="F61" s="26"/>
      <c r="G61" s="26"/>
      <c r="H61" s="26"/>
      <c r="I61" s="26"/>
      <c r="J61" s="26" t="s">
        <v>46</v>
      </c>
      <c r="K61" s="26">
        <v>58.6</v>
      </c>
      <c r="L61" s="26" t="s">
        <v>47</v>
      </c>
      <c r="M61" s="26">
        <v>120.93</v>
      </c>
      <c r="N61" s="26" t="s">
        <v>47</v>
      </c>
      <c r="O61" s="26">
        <v>91.3</v>
      </c>
      <c r="P61" s="92">
        <v>7.13</v>
      </c>
      <c r="Q61" s="93">
        <v>0</v>
      </c>
      <c r="R61" s="102">
        <v>0</v>
      </c>
      <c r="S61" s="95">
        <v>0</v>
      </c>
      <c r="T61" s="96">
        <v>0</v>
      </c>
      <c r="U61" s="96">
        <v>15.03</v>
      </c>
      <c r="V61" s="167"/>
      <c r="W61" s="168"/>
      <c r="X61" s="169"/>
      <c r="Y61" s="170"/>
      <c r="Z61" s="171"/>
    </row>
    <row r="62" spans="2:28" x14ac:dyDescent="0.25">
      <c r="B62" s="30">
        <v>44075</v>
      </c>
      <c r="C62" s="90">
        <v>116.51</v>
      </c>
      <c r="D62" s="26" t="s">
        <v>46</v>
      </c>
      <c r="E62" s="26">
        <v>116.51</v>
      </c>
      <c r="F62" s="26"/>
      <c r="G62" s="26"/>
      <c r="H62" s="26"/>
      <c r="I62" s="26"/>
      <c r="J62" s="26" t="s">
        <v>46</v>
      </c>
      <c r="K62" s="26">
        <v>74.13</v>
      </c>
      <c r="L62" s="26" t="s">
        <v>47</v>
      </c>
      <c r="M62" s="26">
        <v>40.32</v>
      </c>
      <c r="N62" s="26" t="s">
        <v>47</v>
      </c>
      <c r="O62" s="26">
        <v>0</v>
      </c>
      <c r="P62" s="92">
        <v>10.56</v>
      </c>
      <c r="Q62" s="93">
        <v>0</v>
      </c>
      <c r="R62" s="102">
        <v>0</v>
      </c>
      <c r="S62" s="95">
        <v>0</v>
      </c>
      <c r="T62" s="96">
        <v>0</v>
      </c>
      <c r="U62" s="96">
        <v>13.91</v>
      </c>
      <c r="V62" s="167"/>
      <c r="W62" s="168"/>
      <c r="X62" s="169"/>
      <c r="Y62" s="170"/>
      <c r="Z62" s="171"/>
    </row>
    <row r="63" spans="2:28" x14ac:dyDescent="0.25">
      <c r="B63" s="30">
        <v>44082</v>
      </c>
      <c r="C63" s="90">
        <v>270.28999999999996</v>
      </c>
      <c r="D63" s="26" t="s">
        <v>41</v>
      </c>
      <c r="E63" s="26">
        <v>160.91999999999999</v>
      </c>
      <c r="F63" s="26"/>
      <c r="G63" s="26"/>
      <c r="H63" s="26"/>
      <c r="I63" s="26"/>
      <c r="J63" s="26" t="s">
        <v>46</v>
      </c>
      <c r="K63" s="26">
        <v>64.38</v>
      </c>
      <c r="L63" s="26" t="s">
        <v>47</v>
      </c>
      <c r="M63" s="26">
        <v>44.81</v>
      </c>
      <c r="N63" s="26" t="s">
        <v>47</v>
      </c>
      <c r="O63" s="26">
        <v>109.37</v>
      </c>
      <c r="P63" s="92">
        <v>6.82</v>
      </c>
      <c r="Q63" s="93">
        <v>0</v>
      </c>
      <c r="R63" s="101">
        <v>0</v>
      </c>
      <c r="S63" s="95">
        <v>0</v>
      </c>
      <c r="T63" s="96">
        <v>0</v>
      </c>
      <c r="U63" s="96">
        <v>11.33</v>
      </c>
      <c r="V63" s="167"/>
      <c r="W63" s="168"/>
      <c r="X63" s="169"/>
      <c r="Y63" s="170"/>
      <c r="Z63" s="171"/>
    </row>
    <row r="64" spans="2:28" x14ac:dyDescent="0.25">
      <c r="B64" s="30">
        <v>44089</v>
      </c>
      <c r="C64" s="90">
        <v>39</v>
      </c>
      <c r="D64" s="26" t="s">
        <v>41</v>
      </c>
      <c r="E64" s="26">
        <v>39</v>
      </c>
      <c r="F64" s="26"/>
      <c r="G64" s="26"/>
      <c r="H64" s="26"/>
      <c r="I64" s="26"/>
      <c r="J64" s="26" t="s">
        <v>46</v>
      </c>
      <c r="K64" s="26">
        <v>80.2</v>
      </c>
      <c r="L64" s="26" t="s">
        <v>47</v>
      </c>
      <c r="M64" s="26">
        <v>39.99</v>
      </c>
      <c r="N64" s="26" t="s">
        <v>47</v>
      </c>
      <c r="O64" s="26">
        <v>0</v>
      </c>
      <c r="P64" s="92">
        <v>8.6</v>
      </c>
      <c r="Q64" s="93">
        <v>0</v>
      </c>
      <c r="R64" s="101">
        <v>0</v>
      </c>
      <c r="S64" s="95">
        <v>0</v>
      </c>
      <c r="T64" s="96">
        <v>0</v>
      </c>
      <c r="U64" s="96">
        <v>13.43</v>
      </c>
      <c r="V64" s="167"/>
      <c r="W64" s="168"/>
      <c r="X64" s="169"/>
      <c r="Y64" s="170"/>
      <c r="Z64" s="171"/>
    </row>
    <row r="65" spans="2:26" x14ac:dyDescent="0.25">
      <c r="B65" s="30">
        <v>44096</v>
      </c>
      <c r="C65" s="90">
        <v>247.78</v>
      </c>
      <c r="D65" s="26" t="s">
        <v>46</v>
      </c>
      <c r="E65" s="26">
        <v>177.31</v>
      </c>
      <c r="F65" s="26"/>
      <c r="G65" s="26"/>
      <c r="H65" s="26"/>
      <c r="I65" s="26"/>
      <c r="J65" s="26" t="s">
        <v>46</v>
      </c>
      <c r="K65" s="26">
        <v>69.400000000000006</v>
      </c>
      <c r="L65" s="26" t="s">
        <v>47</v>
      </c>
      <c r="M65" s="26">
        <v>41.64</v>
      </c>
      <c r="N65" s="26" t="s">
        <v>47</v>
      </c>
      <c r="O65" s="26">
        <v>70.47</v>
      </c>
      <c r="P65" s="92">
        <v>5.09</v>
      </c>
      <c r="Q65" s="93">
        <v>0</v>
      </c>
      <c r="R65" s="101">
        <v>0</v>
      </c>
      <c r="S65" s="95">
        <v>0</v>
      </c>
      <c r="T65" s="96">
        <v>0</v>
      </c>
      <c r="U65" s="96">
        <v>13.16</v>
      </c>
      <c r="V65" s="167"/>
      <c r="W65" s="168"/>
      <c r="X65" s="169"/>
      <c r="Y65" s="170"/>
      <c r="Z65" s="171"/>
    </row>
    <row r="66" spans="2:26" x14ac:dyDescent="0.25">
      <c r="B66" s="30">
        <v>44103</v>
      </c>
      <c r="C66" s="90">
        <v>39.46</v>
      </c>
      <c r="D66" s="26" t="s">
        <v>46</v>
      </c>
      <c r="E66" s="26" t="s">
        <v>46</v>
      </c>
      <c r="F66" s="26"/>
      <c r="G66" s="26"/>
      <c r="H66" s="26"/>
      <c r="I66" s="26"/>
      <c r="J66" s="26" t="s">
        <v>46</v>
      </c>
      <c r="K66" s="26">
        <v>86.5</v>
      </c>
      <c r="L66" s="26" t="s">
        <v>47</v>
      </c>
      <c r="M66" s="26">
        <v>27.89</v>
      </c>
      <c r="N66" s="26" t="s">
        <v>47</v>
      </c>
      <c r="O66" s="26">
        <v>39.46</v>
      </c>
      <c r="P66" s="92">
        <v>4.8600000000000003</v>
      </c>
      <c r="Q66" s="93">
        <v>0</v>
      </c>
      <c r="R66" s="101">
        <v>0</v>
      </c>
      <c r="S66" s="95">
        <v>0</v>
      </c>
      <c r="T66" s="96">
        <v>0</v>
      </c>
      <c r="U66" s="96">
        <v>11.14</v>
      </c>
      <c r="V66" s="167"/>
      <c r="W66" s="168"/>
      <c r="X66" s="169"/>
      <c r="Y66" s="170"/>
      <c r="Z66" s="171"/>
    </row>
    <row r="67" spans="2:26" x14ac:dyDescent="0.25">
      <c r="B67" s="30">
        <v>44110</v>
      </c>
      <c r="C67" s="90">
        <v>225.82</v>
      </c>
      <c r="D67" s="26" t="s">
        <v>46</v>
      </c>
      <c r="E67" s="26">
        <v>150.21</v>
      </c>
      <c r="F67" s="26"/>
      <c r="G67" s="26"/>
      <c r="H67" s="26"/>
      <c r="I67" s="26"/>
      <c r="J67" s="26" t="s">
        <v>46</v>
      </c>
      <c r="K67" s="26">
        <v>75.87</v>
      </c>
      <c r="L67" s="26" t="s">
        <v>47</v>
      </c>
      <c r="M67" s="26">
        <v>37.85</v>
      </c>
      <c r="N67" s="26" t="s">
        <v>47</v>
      </c>
      <c r="O67" s="26">
        <v>75.61</v>
      </c>
      <c r="P67" s="92">
        <v>1.37</v>
      </c>
      <c r="Q67" s="93">
        <v>0</v>
      </c>
      <c r="R67" s="101">
        <v>0</v>
      </c>
      <c r="S67" s="95">
        <v>0</v>
      </c>
      <c r="T67" s="96">
        <v>0</v>
      </c>
      <c r="U67" s="96">
        <v>10.29</v>
      </c>
      <c r="V67" s="167"/>
      <c r="W67" s="168"/>
      <c r="X67" s="169"/>
      <c r="Y67" s="170"/>
      <c r="Z67" s="171"/>
    </row>
    <row r="68" spans="2:26" x14ac:dyDescent="0.25">
      <c r="B68" s="30">
        <v>44117</v>
      </c>
      <c r="C68" s="90">
        <v>171.3</v>
      </c>
      <c r="D68" s="26" t="s">
        <v>46</v>
      </c>
      <c r="E68" s="26" t="s">
        <v>46</v>
      </c>
      <c r="F68" s="26"/>
      <c r="G68" s="26"/>
      <c r="H68" s="26"/>
      <c r="I68" s="26"/>
      <c r="J68" s="26" t="s">
        <v>46</v>
      </c>
      <c r="K68" s="26">
        <v>82.29</v>
      </c>
      <c r="L68" s="26" t="s">
        <v>47</v>
      </c>
      <c r="M68" s="26">
        <v>38.64</v>
      </c>
      <c r="N68" s="26" t="s">
        <v>47</v>
      </c>
      <c r="O68" s="26">
        <v>171.3</v>
      </c>
      <c r="P68" s="92">
        <v>1.69</v>
      </c>
      <c r="Q68" s="93">
        <v>0</v>
      </c>
      <c r="R68" s="101">
        <v>0</v>
      </c>
      <c r="S68" s="95">
        <v>0</v>
      </c>
      <c r="T68" s="96">
        <v>0</v>
      </c>
      <c r="U68" s="96">
        <v>9.6199999999999992</v>
      </c>
      <c r="V68" s="167"/>
      <c r="W68" s="168"/>
      <c r="X68" s="169"/>
      <c r="Y68" s="170"/>
      <c r="Z68" s="171"/>
    </row>
    <row r="69" spans="2:26" x14ac:dyDescent="0.25">
      <c r="B69" s="30">
        <v>44124</v>
      </c>
      <c r="C69" s="90">
        <v>210.77</v>
      </c>
      <c r="D69" s="26" t="s">
        <v>46</v>
      </c>
      <c r="E69" s="26" t="s">
        <v>46</v>
      </c>
      <c r="F69" s="26"/>
      <c r="G69" s="26"/>
      <c r="H69" s="26"/>
      <c r="I69" s="26"/>
      <c r="J69" s="26" t="s">
        <v>46</v>
      </c>
      <c r="K69" s="26">
        <v>102.46</v>
      </c>
      <c r="L69" s="26" t="s">
        <v>47</v>
      </c>
      <c r="M69" s="26">
        <v>39.31</v>
      </c>
      <c r="N69" s="26" t="s">
        <v>47</v>
      </c>
      <c r="O69" s="26">
        <v>210.77</v>
      </c>
      <c r="P69" s="202" t="s">
        <v>46</v>
      </c>
      <c r="Q69" s="93">
        <v>0</v>
      </c>
      <c r="R69" s="101">
        <v>0</v>
      </c>
      <c r="S69" s="95">
        <v>0</v>
      </c>
      <c r="T69" s="96">
        <v>0</v>
      </c>
      <c r="U69" s="96">
        <v>13.45</v>
      </c>
      <c r="V69" s="167"/>
      <c r="W69" s="168"/>
      <c r="X69" s="169"/>
      <c r="Y69" s="170"/>
      <c r="Z69" s="171"/>
    </row>
    <row r="70" spans="2:26" x14ac:dyDescent="0.25">
      <c r="B70" s="30">
        <v>44131</v>
      </c>
      <c r="C70" s="90">
        <v>255.49</v>
      </c>
      <c r="D70" s="26" t="s">
        <v>46</v>
      </c>
      <c r="E70" s="26">
        <v>178.72</v>
      </c>
      <c r="F70" s="26"/>
      <c r="G70" s="26"/>
      <c r="H70" s="26"/>
      <c r="I70" s="26"/>
      <c r="J70" s="26" t="s">
        <v>46</v>
      </c>
      <c r="K70" s="26">
        <v>78.63</v>
      </c>
      <c r="L70" s="26" t="s">
        <v>47</v>
      </c>
      <c r="M70" s="26">
        <v>36.31</v>
      </c>
      <c r="N70" s="26" t="s">
        <v>47</v>
      </c>
      <c r="O70" s="26">
        <v>76.77</v>
      </c>
      <c r="P70" s="202" t="s">
        <v>46</v>
      </c>
      <c r="Q70" s="93">
        <v>0</v>
      </c>
      <c r="R70" s="101">
        <v>0</v>
      </c>
      <c r="S70" s="95">
        <v>0</v>
      </c>
      <c r="T70" s="96">
        <v>0</v>
      </c>
      <c r="U70" s="96">
        <v>13.5</v>
      </c>
      <c r="V70" s="167"/>
      <c r="W70" s="168"/>
      <c r="X70" s="169"/>
      <c r="Y70" s="170"/>
      <c r="Z70" s="171"/>
    </row>
    <row r="71" spans="2:26" x14ac:dyDescent="0.25">
      <c r="B71" s="30">
        <v>44138</v>
      </c>
      <c r="C71" s="90">
        <v>154.15</v>
      </c>
      <c r="D71" s="26" t="s">
        <v>46</v>
      </c>
      <c r="E71" s="26" t="s">
        <v>46</v>
      </c>
      <c r="F71" s="26"/>
      <c r="G71" s="26"/>
      <c r="H71" s="26"/>
      <c r="I71" s="26"/>
      <c r="J71" s="26" t="s">
        <v>46</v>
      </c>
      <c r="K71" s="26">
        <v>48.5</v>
      </c>
      <c r="L71" s="26" t="s">
        <v>47</v>
      </c>
      <c r="M71" s="26">
        <v>32.85</v>
      </c>
      <c r="N71" s="26" t="s">
        <v>47</v>
      </c>
      <c r="O71" s="26">
        <v>154.15</v>
      </c>
      <c r="P71" s="202" t="s">
        <v>46</v>
      </c>
      <c r="Q71" s="93">
        <v>0</v>
      </c>
      <c r="R71" s="101">
        <v>0</v>
      </c>
      <c r="S71" s="95">
        <v>0</v>
      </c>
      <c r="T71" s="96">
        <v>0</v>
      </c>
      <c r="U71" s="96">
        <v>13.37</v>
      </c>
      <c r="V71" s="167"/>
      <c r="W71" s="168"/>
      <c r="X71" s="169"/>
      <c r="Y71" s="170"/>
      <c r="Z71" s="171"/>
    </row>
    <row r="72" spans="2:26" x14ac:dyDescent="0.25">
      <c r="B72" s="30">
        <v>44145</v>
      </c>
      <c r="C72" s="90">
        <v>139.6</v>
      </c>
      <c r="D72" s="47"/>
      <c r="E72" s="26">
        <v>66.28</v>
      </c>
      <c r="F72" s="26"/>
      <c r="G72" s="26"/>
      <c r="H72" s="26"/>
      <c r="I72" s="26"/>
      <c r="J72" s="47"/>
      <c r="K72" s="26">
        <v>70.69</v>
      </c>
      <c r="L72" s="26">
        <v>118.65</v>
      </c>
      <c r="M72" s="26">
        <v>29.03</v>
      </c>
      <c r="N72" s="47"/>
      <c r="O72" s="26">
        <v>73.319999999999993</v>
      </c>
      <c r="P72" s="202" t="s">
        <v>46</v>
      </c>
      <c r="Q72" s="47"/>
      <c r="R72" s="47"/>
      <c r="S72" s="47"/>
      <c r="T72" s="47"/>
      <c r="U72" s="96">
        <v>13.5</v>
      </c>
      <c r="V72" s="167"/>
      <c r="W72" s="168"/>
      <c r="X72" s="169"/>
      <c r="Y72" s="170"/>
      <c r="Z72" s="171"/>
    </row>
    <row r="73" spans="2:26" x14ac:dyDescent="0.25">
      <c r="B73" s="30">
        <v>44152</v>
      </c>
      <c r="C73" s="90">
        <v>228.07999999999998</v>
      </c>
      <c r="D73" s="47"/>
      <c r="E73" s="26">
        <v>169.28</v>
      </c>
      <c r="F73" s="26"/>
      <c r="G73" s="26"/>
      <c r="H73" s="26"/>
      <c r="I73" s="26"/>
      <c r="J73" s="47"/>
      <c r="K73" s="26">
        <v>85.11</v>
      </c>
      <c r="L73" s="47"/>
      <c r="M73" s="26">
        <v>28.25</v>
      </c>
      <c r="N73" s="47"/>
      <c r="O73" s="26">
        <v>58.8</v>
      </c>
      <c r="P73" s="202" t="s">
        <v>46</v>
      </c>
      <c r="Q73" s="47"/>
      <c r="R73" s="47"/>
      <c r="S73" s="47"/>
      <c r="T73" s="47"/>
      <c r="U73" s="96">
        <v>16.75</v>
      </c>
      <c r="V73" s="167"/>
      <c r="W73" s="168"/>
      <c r="X73" s="169"/>
      <c r="Y73" s="170"/>
      <c r="Z73" s="171"/>
    </row>
    <row r="74" spans="2:26" x14ac:dyDescent="0.25">
      <c r="B74" s="30">
        <v>44159</v>
      </c>
      <c r="C74" s="90">
        <v>250.7</v>
      </c>
      <c r="D74" s="47"/>
      <c r="E74" s="26">
        <v>185.39</v>
      </c>
      <c r="F74" s="26"/>
      <c r="G74" s="26"/>
      <c r="H74" s="26"/>
      <c r="I74" s="26"/>
      <c r="J74" s="47"/>
      <c r="K74" s="26">
        <v>79.53</v>
      </c>
      <c r="L74" s="47"/>
      <c r="M74" s="26">
        <v>31.65</v>
      </c>
      <c r="N74" s="47"/>
      <c r="O74" s="26">
        <v>65.31</v>
      </c>
      <c r="P74" s="92">
        <v>3.59</v>
      </c>
      <c r="Q74" s="47"/>
      <c r="R74" s="47"/>
      <c r="S74" s="47"/>
      <c r="T74" s="47"/>
      <c r="U74" s="96">
        <v>11.21</v>
      </c>
      <c r="V74" s="167"/>
      <c r="W74" s="168"/>
      <c r="X74" s="169"/>
      <c r="Y74" s="170"/>
      <c r="Z74" s="171"/>
    </row>
    <row r="75" spans="2:26" x14ac:dyDescent="0.25">
      <c r="B75" s="30">
        <v>44166</v>
      </c>
      <c r="C75" s="90">
        <v>172.55</v>
      </c>
      <c r="D75" s="47"/>
      <c r="E75" s="48" t="s">
        <v>37</v>
      </c>
      <c r="F75" s="48"/>
      <c r="G75" s="48"/>
      <c r="H75" s="48"/>
      <c r="I75" s="48"/>
      <c r="J75" s="47"/>
      <c r="K75" s="26">
        <v>75.77</v>
      </c>
      <c r="L75" s="47"/>
      <c r="M75" s="26">
        <v>30.1</v>
      </c>
      <c r="N75" s="47"/>
      <c r="O75" s="26">
        <v>172.55</v>
      </c>
      <c r="P75" s="112" t="s">
        <v>79</v>
      </c>
      <c r="Q75" s="93">
        <v>0</v>
      </c>
      <c r="R75" s="47"/>
      <c r="S75" s="95">
        <v>0</v>
      </c>
      <c r="T75" s="96">
        <v>0</v>
      </c>
      <c r="U75" s="96">
        <v>15.63</v>
      </c>
      <c r="V75" s="167"/>
      <c r="W75" s="168"/>
      <c r="X75" s="169"/>
      <c r="Y75" s="170"/>
      <c r="Z75" s="171"/>
    </row>
    <row r="76" spans="2:26" x14ac:dyDescent="0.25">
      <c r="B76" s="30">
        <v>44173</v>
      </c>
      <c r="C76" s="90">
        <v>170.51</v>
      </c>
      <c r="D76" s="47"/>
      <c r="E76" s="26">
        <v>0</v>
      </c>
      <c r="F76" s="26"/>
      <c r="G76" s="26"/>
      <c r="H76" s="26"/>
      <c r="I76" s="26"/>
      <c r="J76" s="47"/>
      <c r="K76" s="26">
        <v>88.1</v>
      </c>
      <c r="L76" s="47"/>
      <c r="M76" s="26">
        <v>33.97</v>
      </c>
      <c r="N76" s="47"/>
      <c r="O76" s="26">
        <v>170.51</v>
      </c>
      <c r="P76" s="112" t="s">
        <v>79</v>
      </c>
      <c r="Q76" s="93">
        <v>0</v>
      </c>
      <c r="R76" s="47"/>
      <c r="S76" s="95">
        <v>0</v>
      </c>
      <c r="T76" s="96">
        <v>0</v>
      </c>
      <c r="U76" s="96">
        <v>3.09</v>
      </c>
      <c r="V76" s="167"/>
      <c r="W76" s="168"/>
      <c r="X76" s="169"/>
      <c r="Y76" s="170"/>
      <c r="Z76" s="171"/>
    </row>
    <row r="77" spans="2:26" x14ac:dyDescent="0.25">
      <c r="B77" s="30">
        <v>44180</v>
      </c>
      <c r="C77" s="90">
        <v>153.47</v>
      </c>
      <c r="D77" s="47"/>
      <c r="E77" s="26">
        <v>0</v>
      </c>
      <c r="F77" s="26"/>
      <c r="G77" s="26"/>
      <c r="H77" s="26"/>
      <c r="I77" s="26"/>
      <c r="J77" s="47"/>
      <c r="K77" s="26">
        <v>71.510000000000005</v>
      </c>
      <c r="L77" s="47"/>
      <c r="M77" s="26">
        <v>33.85</v>
      </c>
      <c r="N77" s="47"/>
      <c r="O77" s="26">
        <v>153.47</v>
      </c>
      <c r="P77" s="112" t="s">
        <v>79</v>
      </c>
      <c r="Q77" s="93">
        <v>0</v>
      </c>
      <c r="R77" s="47"/>
      <c r="S77" s="95">
        <v>0</v>
      </c>
      <c r="T77" s="96">
        <v>0</v>
      </c>
      <c r="U77" s="96">
        <v>11.27</v>
      </c>
      <c r="V77" s="167"/>
      <c r="W77" s="168"/>
      <c r="X77" s="169"/>
      <c r="Y77" s="170"/>
      <c r="Z77" s="171"/>
    </row>
    <row r="78" spans="2:26" x14ac:dyDescent="0.25">
      <c r="B78" s="30">
        <v>44187</v>
      </c>
      <c r="C78" s="90">
        <v>151.77000000000001</v>
      </c>
      <c r="D78" s="47"/>
      <c r="E78" s="26">
        <v>0</v>
      </c>
      <c r="F78" s="26"/>
      <c r="G78" s="26"/>
      <c r="H78" s="26"/>
      <c r="I78" s="26"/>
      <c r="J78" s="47"/>
      <c r="K78" s="26">
        <v>66.75</v>
      </c>
      <c r="L78" s="47"/>
      <c r="M78" s="26">
        <v>25.32</v>
      </c>
      <c r="N78" s="47"/>
      <c r="O78" s="26">
        <v>151.77000000000001</v>
      </c>
      <c r="P78" s="112" t="s">
        <v>79</v>
      </c>
      <c r="Q78" s="93">
        <v>0</v>
      </c>
      <c r="R78" s="47"/>
      <c r="S78" s="95">
        <v>0</v>
      </c>
      <c r="T78" s="96">
        <v>0</v>
      </c>
      <c r="U78" s="96">
        <v>8.9</v>
      </c>
      <c r="V78" s="167"/>
      <c r="W78" s="168"/>
      <c r="X78" s="169"/>
      <c r="Y78" s="170"/>
      <c r="Z78" s="171"/>
    </row>
    <row r="79" spans="2:26" x14ac:dyDescent="0.25">
      <c r="B79" s="30">
        <v>44194</v>
      </c>
      <c r="C79" s="90">
        <v>161.75</v>
      </c>
      <c r="D79" s="47"/>
      <c r="E79" s="26">
        <v>18.690000000000001</v>
      </c>
      <c r="F79" s="26"/>
      <c r="G79" s="26"/>
      <c r="H79" s="26"/>
      <c r="I79" s="26"/>
      <c r="J79" s="47"/>
      <c r="K79" s="26">
        <v>68.239999999999995</v>
      </c>
      <c r="L79" s="47"/>
      <c r="M79" s="26">
        <v>30.98</v>
      </c>
      <c r="N79" s="47"/>
      <c r="O79" s="26">
        <v>143.06</v>
      </c>
      <c r="P79" s="92">
        <v>6.83</v>
      </c>
      <c r="Q79" s="93">
        <v>0</v>
      </c>
      <c r="R79" s="47"/>
      <c r="S79" s="95">
        <v>0</v>
      </c>
      <c r="T79" s="96">
        <v>0</v>
      </c>
      <c r="U79" s="96">
        <v>10.26</v>
      </c>
      <c r="V79" s="167"/>
      <c r="W79" s="168"/>
      <c r="X79" s="169"/>
      <c r="Y79" s="170"/>
      <c r="Z79" s="171"/>
    </row>
    <row r="80" spans="2:26" x14ac:dyDescent="0.25">
      <c r="B80" s="30">
        <v>44201</v>
      </c>
      <c r="C80" s="90">
        <v>72.91</v>
      </c>
      <c r="D80" s="47"/>
      <c r="E80" s="26">
        <v>72.91</v>
      </c>
      <c r="F80" s="26"/>
      <c r="G80" s="26"/>
      <c r="H80" s="26"/>
      <c r="I80" s="26"/>
      <c r="J80" s="47"/>
      <c r="K80" s="26">
        <v>68.099999999999994</v>
      </c>
      <c r="L80" s="47"/>
      <c r="M80" s="26">
        <v>34.549999999999997</v>
      </c>
      <c r="N80" s="47"/>
      <c r="O80" s="26">
        <v>0</v>
      </c>
      <c r="P80" s="112" t="s">
        <v>79</v>
      </c>
      <c r="Q80" s="93">
        <v>0</v>
      </c>
      <c r="R80" s="47"/>
      <c r="S80" s="95">
        <v>0</v>
      </c>
      <c r="T80" s="96">
        <v>0</v>
      </c>
      <c r="U80" s="96">
        <v>11.56</v>
      </c>
      <c r="V80" s="167"/>
      <c r="W80" s="168"/>
      <c r="X80" s="169"/>
      <c r="Y80" s="170"/>
      <c r="Z80" s="171"/>
    </row>
    <row r="81" spans="2:26" x14ac:dyDescent="0.25">
      <c r="B81" s="30">
        <v>44208</v>
      </c>
      <c r="C81" s="90">
        <v>158.36000000000001</v>
      </c>
      <c r="D81" s="26" t="s">
        <v>46</v>
      </c>
      <c r="E81" s="26">
        <v>158.36000000000001</v>
      </c>
      <c r="F81" s="26"/>
      <c r="G81" s="26"/>
      <c r="H81" s="26"/>
      <c r="I81" s="26"/>
      <c r="J81" s="26" t="s">
        <v>46</v>
      </c>
      <c r="K81" s="26">
        <v>107.05</v>
      </c>
      <c r="L81" s="47"/>
      <c r="M81" s="26">
        <v>33.93</v>
      </c>
      <c r="N81" s="47"/>
      <c r="O81" s="26">
        <v>0</v>
      </c>
      <c r="P81" s="92">
        <v>45.74</v>
      </c>
      <c r="Q81" s="93">
        <v>0</v>
      </c>
      <c r="R81" s="102">
        <v>0</v>
      </c>
      <c r="S81" s="95">
        <v>0</v>
      </c>
      <c r="T81" s="96">
        <v>1.04</v>
      </c>
      <c r="U81" s="96">
        <v>33.36</v>
      </c>
      <c r="V81" s="167"/>
      <c r="W81" s="168"/>
      <c r="X81" s="169"/>
      <c r="Y81" s="170"/>
      <c r="Z81" s="171"/>
    </row>
    <row r="82" spans="2:26" x14ac:dyDescent="0.25">
      <c r="B82" s="30">
        <v>44215</v>
      </c>
      <c r="C82" s="90">
        <v>253.56</v>
      </c>
      <c r="D82" s="47"/>
      <c r="E82" s="26">
        <v>138.93</v>
      </c>
      <c r="F82" s="26"/>
      <c r="G82" s="26"/>
      <c r="H82" s="26"/>
      <c r="I82" s="26"/>
      <c r="J82" s="47"/>
      <c r="K82" s="26">
        <v>131.22999999999999</v>
      </c>
      <c r="L82" s="47"/>
      <c r="M82" s="26">
        <v>37.119999999999997</v>
      </c>
      <c r="N82" s="47"/>
      <c r="O82" s="26">
        <v>114.63</v>
      </c>
      <c r="P82" s="92">
        <v>16.73</v>
      </c>
      <c r="Q82" s="93">
        <v>0</v>
      </c>
      <c r="R82" s="47"/>
      <c r="S82" s="95">
        <v>0</v>
      </c>
      <c r="T82" s="96">
        <v>0.46</v>
      </c>
      <c r="U82" s="96">
        <v>18.66</v>
      </c>
      <c r="V82" s="167"/>
      <c r="W82" s="168"/>
      <c r="X82" s="169"/>
      <c r="Y82" s="170"/>
      <c r="Z82" s="171"/>
    </row>
    <row r="83" spans="2:26" x14ac:dyDescent="0.25">
      <c r="B83" s="30">
        <v>44222</v>
      </c>
      <c r="C83" s="90">
        <v>20.88</v>
      </c>
      <c r="D83" s="47"/>
      <c r="E83" s="26">
        <v>0</v>
      </c>
      <c r="F83" s="26"/>
      <c r="G83" s="26"/>
      <c r="H83" s="26"/>
      <c r="I83" s="26"/>
      <c r="J83" s="47"/>
      <c r="K83" s="26">
        <v>58.52</v>
      </c>
      <c r="L83" s="47"/>
      <c r="M83" s="26">
        <v>27.61</v>
      </c>
      <c r="N83" s="47"/>
      <c r="O83" s="26">
        <v>20.88</v>
      </c>
      <c r="P83" s="92">
        <v>11.28</v>
      </c>
      <c r="Q83" s="93">
        <v>0</v>
      </c>
      <c r="R83" s="47"/>
      <c r="S83" s="95">
        <v>0</v>
      </c>
      <c r="T83" s="96">
        <v>0.31</v>
      </c>
      <c r="U83" s="96">
        <v>10.34</v>
      </c>
      <c r="V83" s="167"/>
      <c r="W83" s="168"/>
      <c r="X83" s="169"/>
      <c r="Y83" s="170"/>
      <c r="Z83" s="171"/>
    </row>
    <row r="84" spans="2:26" x14ac:dyDescent="0.25">
      <c r="B84" s="30">
        <v>44229</v>
      </c>
      <c r="C84" s="90">
        <v>45.1</v>
      </c>
      <c r="D84" s="47"/>
      <c r="E84" s="26">
        <v>45.1</v>
      </c>
      <c r="F84" s="26"/>
      <c r="G84" s="26"/>
      <c r="H84" s="26"/>
      <c r="I84" s="26"/>
      <c r="J84" s="47"/>
      <c r="K84" s="26">
        <v>130.56</v>
      </c>
      <c r="L84" s="47"/>
      <c r="M84" s="26">
        <v>30.29</v>
      </c>
      <c r="N84" s="47"/>
      <c r="O84" s="26">
        <v>0</v>
      </c>
      <c r="P84" s="92">
        <v>4.41</v>
      </c>
      <c r="Q84" s="93">
        <v>0</v>
      </c>
      <c r="R84" s="47"/>
      <c r="S84" s="95">
        <v>0</v>
      </c>
      <c r="T84" s="96">
        <v>0</v>
      </c>
      <c r="U84" s="96">
        <v>12.48</v>
      </c>
      <c r="V84" s="167"/>
      <c r="W84" s="168"/>
      <c r="X84" s="169"/>
      <c r="Y84" s="170"/>
      <c r="Z84" s="171"/>
    </row>
    <row r="85" spans="2:26" x14ac:dyDescent="0.25">
      <c r="B85" s="30">
        <v>44236</v>
      </c>
      <c r="C85" s="90">
        <v>72.39</v>
      </c>
      <c r="D85" s="47"/>
      <c r="E85" s="26">
        <v>72.39</v>
      </c>
      <c r="F85" s="26"/>
      <c r="G85" s="26"/>
      <c r="H85" s="26"/>
      <c r="I85" s="26"/>
      <c r="J85" s="47"/>
      <c r="K85" s="26">
        <v>80.36</v>
      </c>
      <c r="L85" s="47"/>
      <c r="M85" s="26">
        <v>36.35</v>
      </c>
      <c r="N85" s="47"/>
      <c r="O85" s="26">
        <v>0</v>
      </c>
      <c r="P85" s="92">
        <v>6.2</v>
      </c>
      <c r="Q85" s="93">
        <v>0</v>
      </c>
      <c r="R85" s="47"/>
      <c r="S85" s="95">
        <v>0</v>
      </c>
      <c r="T85" s="96">
        <v>0</v>
      </c>
      <c r="U85" s="96">
        <v>15.98</v>
      </c>
      <c r="V85" s="167"/>
      <c r="W85" s="168"/>
      <c r="X85" s="169"/>
      <c r="Y85" s="170"/>
      <c r="Z85" s="171"/>
    </row>
    <row r="86" spans="2:26" x14ac:dyDescent="0.25">
      <c r="B86" s="30">
        <v>44243</v>
      </c>
      <c r="C86" s="90">
        <v>72.48</v>
      </c>
      <c r="D86" s="47"/>
      <c r="E86" s="26">
        <v>72.48</v>
      </c>
      <c r="F86" s="26"/>
      <c r="G86" s="26"/>
      <c r="H86" s="26"/>
      <c r="I86" s="26"/>
      <c r="J86" s="47"/>
      <c r="K86" s="26">
        <v>77.739999999999995</v>
      </c>
      <c r="L86" s="47"/>
      <c r="M86" s="26">
        <v>29.22</v>
      </c>
      <c r="N86" s="47"/>
      <c r="O86" s="26">
        <v>0</v>
      </c>
      <c r="P86" s="92">
        <v>1.61</v>
      </c>
      <c r="Q86" s="93">
        <v>0</v>
      </c>
      <c r="R86" s="47"/>
      <c r="S86" s="95">
        <v>0</v>
      </c>
      <c r="T86" s="96">
        <v>0</v>
      </c>
      <c r="U86" s="96">
        <v>9.6999999999999993</v>
      </c>
      <c r="V86" s="167"/>
      <c r="W86" s="168"/>
      <c r="X86" s="169"/>
      <c r="Y86" s="170"/>
      <c r="Z86" s="171"/>
    </row>
    <row r="87" spans="2:26" x14ac:dyDescent="0.25">
      <c r="B87" s="30">
        <v>44250</v>
      </c>
      <c r="C87" s="90">
        <v>66.06</v>
      </c>
      <c r="D87" s="47"/>
      <c r="E87" s="26">
        <v>66.06</v>
      </c>
      <c r="F87" s="26"/>
      <c r="G87" s="26"/>
      <c r="H87" s="26"/>
      <c r="I87" s="26"/>
      <c r="J87" s="47"/>
      <c r="K87" s="26">
        <v>74.25</v>
      </c>
      <c r="L87" s="47"/>
      <c r="M87" s="26">
        <v>32.54</v>
      </c>
      <c r="N87" s="47"/>
      <c r="O87" s="26">
        <v>0</v>
      </c>
      <c r="P87" s="92">
        <v>1.59</v>
      </c>
      <c r="Q87" s="93">
        <v>0</v>
      </c>
      <c r="R87" s="47"/>
      <c r="S87" s="95">
        <v>0</v>
      </c>
      <c r="T87" s="96">
        <v>0</v>
      </c>
      <c r="U87" s="96">
        <v>5.35</v>
      </c>
      <c r="V87" s="167"/>
      <c r="W87" s="168"/>
      <c r="X87" s="169"/>
      <c r="Y87" s="170"/>
      <c r="Z87" s="171"/>
    </row>
    <row r="88" spans="2:26" x14ac:dyDescent="0.25">
      <c r="B88" s="30">
        <v>44257</v>
      </c>
      <c r="C88" s="90">
        <v>167.68</v>
      </c>
      <c r="D88" s="47"/>
      <c r="E88" s="26">
        <v>25.96</v>
      </c>
      <c r="F88" s="26"/>
      <c r="G88" s="26"/>
      <c r="H88" s="26"/>
      <c r="I88" s="26"/>
      <c r="J88" s="47"/>
      <c r="K88" s="26">
        <v>65.709999999999994</v>
      </c>
      <c r="L88" s="47"/>
      <c r="M88" s="26">
        <v>33.21</v>
      </c>
      <c r="N88" s="47"/>
      <c r="O88" s="26">
        <v>141.72</v>
      </c>
      <c r="P88" s="202" t="s">
        <v>46</v>
      </c>
      <c r="Q88" s="93">
        <v>0</v>
      </c>
      <c r="R88" s="47"/>
      <c r="S88" s="95">
        <v>0</v>
      </c>
      <c r="T88" s="96">
        <v>0</v>
      </c>
      <c r="U88" s="96">
        <v>11.39</v>
      </c>
      <c r="V88" s="167"/>
      <c r="W88" s="168"/>
      <c r="X88" s="169"/>
      <c r="Y88" s="170"/>
      <c r="Z88" s="171"/>
    </row>
    <row r="89" spans="2:26" x14ac:dyDescent="0.25">
      <c r="B89" s="30">
        <v>44264</v>
      </c>
      <c r="C89" s="90">
        <v>1724.41</v>
      </c>
      <c r="D89" s="26" t="s">
        <v>46</v>
      </c>
      <c r="E89" s="26">
        <v>1412.15</v>
      </c>
      <c r="F89" s="26"/>
      <c r="G89" s="26"/>
      <c r="H89" s="26"/>
      <c r="I89" s="26"/>
      <c r="J89" s="26" t="s">
        <v>94</v>
      </c>
      <c r="K89" s="26">
        <v>593.91999999999996</v>
      </c>
      <c r="L89" s="47"/>
      <c r="M89" s="26">
        <v>365.62</v>
      </c>
      <c r="N89" s="47"/>
      <c r="O89" s="26">
        <v>312.26</v>
      </c>
      <c r="P89" s="112">
        <v>298.62</v>
      </c>
      <c r="Q89" s="93">
        <v>0</v>
      </c>
      <c r="R89" s="102">
        <v>0</v>
      </c>
      <c r="S89" s="95">
        <v>0</v>
      </c>
      <c r="T89" s="96">
        <v>1.37</v>
      </c>
      <c r="U89" s="96">
        <v>51.4</v>
      </c>
      <c r="V89" s="167"/>
      <c r="W89" s="168"/>
      <c r="X89" s="169"/>
      <c r="Y89" s="170"/>
      <c r="Z89" s="171"/>
    </row>
    <row r="90" spans="2:26" x14ac:dyDescent="0.25">
      <c r="B90" s="30">
        <v>44271</v>
      </c>
      <c r="C90" s="90">
        <v>256.86</v>
      </c>
      <c r="D90" s="26">
        <v>4.59</v>
      </c>
      <c r="E90" s="26">
        <v>256.86</v>
      </c>
      <c r="F90" s="26"/>
      <c r="G90" s="26"/>
      <c r="H90" s="26"/>
      <c r="I90" s="26"/>
      <c r="J90" s="26" t="s">
        <v>46</v>
      </c>
      <c r="K90" s="26">
        <v>162.77000000000001</v>
      </c>
      <c r="L90" s="47"/>
      <c r="M90" s="26">
        <v>47.22</v>
      </c>
      <c r="N90" s="47"/>
      <c r="O90" s="26">
        <v>0</v>
      </c>
      <c r="P90" s="112">
        <v>65.7</v>
      </c>
      <c r="Q90" s="93">
        <v>0</v>
      </c>
      <c r="R90" s="101">
        <v>0</v>
      </c>
      <c r="S90" s="95">
        <v>0</v>
      </c>
      <c r="T90" s="313" t="s">
        <v>46</v>
      </c>
      <c r="U90" s="96">
        <v>11.15</v>
      </c>
      <c r="V90" s="167"/>
      <c r="W90" s="168"/>
      <c r="X90" s="169"/>
      <c r="Y90" s="170"/>
      <c r="Z90" s="171"/>
    </row>
    <row r="91" spans="2:26" x14ac:dyDescent="0.25">
      <c r="B91" s="30">
        <v>44278</v>
      </c>
      <c r="C91" s="90">
        <v>324.75</v>
      </c>
      <c r="D91" s="26">
        <v>2.1</v>
      </c>
      <c r="E91" s="26">
        <v>222.66</v>
      </c>
      <c r="F91" s="26"/>
      <c r="G91" s="26"/>
      <c r="H91" s="26"/>
      <c r="I91" s="26"/>
      <c r="J91" s="26" t="s">
        <v>46</v>
      </c>
      <c r="K91" s="26">
        <v>123.91</v>
      </c>
      <c r="L91" s="47"/>
      <c r="M91" s="26">
        <v>50.73</v>
      </c>
      <c r="N91" s="47"/>
      <c r="O91" s="26">
        <v>102.09</v>
      </c>
      <c r="P91" s="92">
        <v>87.17</v>
      </c>
      <c r="Q91" s="93">
        <v>0</v>
      </c>
      <c r="R91" s="101">
        <v>0</v>
      </c>
      <c r="S91" s="95">
        <v>0</v>
      </c>
      <c r="T91" s="313" t="s">
        <v>46</v>
      </c>
      <c r="U91" s="96">
        <v>23.27</v>
      </c>
      <c r="V91" s="167"/>
      <c r="W91" s="168"/>
      <c r="X91" s="169"/>
      <c r="Y91" s="170"/>
      <c r="Z91" s="171"/>
    </row>
    <row r="92" spans="2:26" x14ac:dyDescent="0.25">
      <c r="B92" s="30">
        <v>44285</v>
      </c>
      <c r="C92" s="90">
        <v>308.29000000000002</v>
      </c>
      <c r="D92" s="26">
        <v>2.4900000000000002</v>
      </c>
      <c r="E92" s="26">
        <v>193.04</v>
      </c>
      <c r="F92" s="26"/>
      <c r="G92" s="26"/>
      <c r="H92" s="26"/>
      <c r="I92" s="26"/>
      <c r="J92" s="47"/>
      <c r="K92" s="26">
        <v>155.99</v>
      </c>
      <c r="L92" s="47"/>
      <c r="M92" s="26">
        <v>51.32</v>
      </c>
      <c r="N92" s="47"/>
      <c r="O92" s="26">
        <v>115.25</v>
      </c>
      <c r="P92" s="92">
        <v>57.4</v>
      </c>
      <c r="Q92" s="93">
        <v>0</v>
      </c>
      <c r="R92" s="47"/>
      <c r="S92" s="95">
        <v>0</v>
      </c>
      <c r="T92" s="96">
        <v>0</v>
      </c>
      <c r="U92" s="96">
        <v>14.51</v>
      </c>
      <c r="V92" s="167"/>
      <c r="W92" s="168"/>
      <c r="X92" s="169"/>
      <c r="Y92" s="170"/>
      <c r="Z92" s="171"/>
    </row>
    <row r="93" spans="2:26" x14ac:dyDescent="0.25">
      <c r="B93" s="30">
        <v>44293</v>
      </c>
      <c r="C93" s="90">
        <v>304.27999999999997</v>
      </c>
      <c r="D93" s="47"/>
      <c r="E93" s="26">
        <v>204.14</v>
      </c>
      <c r="F93" s="26"/>
      <c r="G93" s="26"/>
      <c r="H93" s="26"/>
      <c r="I93" s="26"/>
      <c r="J93" s="47"/>
      <c r="K93" s="26">
        <v>143.80000000000001</v>
      </c>
      <c r="L93" s="47"/>
      <c r="M93" s="26">
        <v>43.75</v>
      </c>
      <c r="N93" s="47"/>
      <c r="O93" s="26">
        <v>100.14</v>
      </c>
      <c r="P93" s="92">
        <v>36.28</v>
      </c>
      <c r="Q93" s="93">
        <v>0</v>
      </c>
      <c r="R93" s="47"/>
      <c r="S93" s="95">
        <v>0</v>
      </c>
      <c r="T93" s="96">
        <v>0</v>
      </c>
      <c r="U93" s="96">
        <v>3.12</v>
      </c>
      <c r="V93" s="167"/>
      <c r="W93" s="168"/>
      <c r="X93" s="169"/>
      <c r="Y93" s="170"/>
      <c r="Z93" s="171"/>
    </row>
    <row r="94" spans="2:26" x14ac:dyDescent="0.25">
      <c r="B94" s="30">
        <v>44299</v>
      </c>
      <c r="C94" s="90">
        <v>272.69</v>
      </c>
      <c r="D94" s="47"/>
      <c r="E94" s="26">
        <v>166.25</v>
      </c>
      <c r="F94" s="26"/>
      <c r="G94" s="26"/>
      <c r="H94" s="26"/>
      <c r="I94" s="26"/>
      <c r="J94" s="47"/>
      <c r="K94" s="26">
        <v>133.44</v>
      </c>
      <c r="L94" s="47"/>
      <c r="M94" s="26">
        <v>46.25</v>
      </c>
      <c r="N94" s="47"/>
      <c r="O94" s="26">
        <v>106.44</v>
      </c>
      <c r="P94" s="92">
        <v>30.85</v>
      </c>
      <c r="Q94" s="93">
        <v>0</v>
      </c>
      <c r="R94" s="47"/>
      <c r="S94" s="95">
        <v>0</v>
      </c>
      <c r="T94" s="96">
        <v>0</v>
      </c>
      <c r="U94" s="96">
        <v>11.16</v>
      </c>
      <c r="V94" s="167"/>
      <c r="W94" s="168"/>
      <c r="X94" s="169"/>
      <c r="Y94" s="170"/>
      <c r="Z94" s="171"/>
    </row>
    <row r="95" spans="2:26" x14ac:dyDescent="0.25">
      <c r="B95" s="30">
        <v>44306</v>
      </c>
      <c r="C95" s="90">
        <v>269.52999999999997</v>
      </c>
      <c r="D95" s="47"/>
      <c r="E95" s="26">
        <v>171.82</v>
      </c>
      <c r="F95" s="26"/>
      <c r="G95" s="26"/>
      <c r="H95" s="26"/>
      <c r="I95" s="26"/>
      <c r="J95" s="47"/>
      <c r="K95" s="26">
        <v>109.79</v>
      </c>
      <c r="L95" s="47"/>
      <c r="M95" s="26">
        <v>61.06</v>
      </c>
      <c r="N95" s="47"/>
      <c r="O95" s="26">
        <v>97.71</v>
      </c>
      <c r="P95" s="92">
        <v>78.66</v>
      </c>
      <c r="Q95" s="93">
        <v>0</v>
      </c>
      <c r="R95" s="47"/>
      <c r="S95" s="95">
        <v>0</v>
      </c>
      <c r="T95" s="96">
        <v>0</v>
      </c>
      <c r="U95" s="96">
        <v>12</v>
      </c>
      <c r="V95" s="167"/>
      <c r="W95" s="168"/>
      <c r="X95" s="169"/>
      <c r="Y95" s="170"/>
      <c r="Z95" s="171"/>
    </row>
    <row r="96" spans="2:26" x14ac:dyDescent="0.25">
      <c r="B96" s="30">
        <v>44313</v>
      </c>
      <c r="C96" s="90">
        <v>286.88</v>
      </c>
      <c r="D96" s="47"/>
      <c r="E96" s="26">
        <v>32.71</v>
      </c>
      <c r="F96" s="26"/>
      <c r="G96" s="26"/>
      <c r="H96" s="26"/>
      <c r="I96" s="26"/>
      <c r="J96" s="47"/>
      <c r="K96" s="26">
        <v>120.86</v>
      </c>
      <c r="L96" s="47"/>
      <c r="M96" s="26">
        <v>51.75</v>
      </c>
      <c r="N96" s="47"/>
      <c r="O96" s="26">
        <v>254.17</v>
      </c>
      <c r="P96" s="92">
        <v>81.93</v>
      </c>
      <c r="Q96" s="93">
        <v>0</v>
      </c>
      <c r="R96" s="47"/>
      <c r="S96" s="95">
        <v>0</v>
      </c>
      <c r="T96" s="96">
        <v>0</v>
      </c>
      <c r="U96" s="96">
        <v>10.27</v>
      </c>
      <c r="V96" s="167"/>
      <c r="W96" s="168"/>
      <c r="X96" s="169"/>
      <c r="Y96" s="170"/>
      <c r="Z96" s="171"/>
    </row>
    <row r="97" spans="2:28" x14ac:dyDescent="0.25">
      <c r="B97" s="30">
        <v>44320</v>
      </c>
      <c r="C97" s="90">
        <v>261.32</v>
      </c>
      <c r="D97" s="47"/>
      <c r="E97" s="26">
        <v>0</v>
      </c>
      <c r="F97" s="26"/>
      <c r="G97" s="26"/>
      <c r="H97" s="26"/>
      <c r="I97" s="26"/>
      <c r="J97" s="47"/>
      <c r="K97" s="26">
        <v>135.24</v>
      </c>
      <c r="L97" s="47"/>
      <c r="M97" s="26">
        <v>99.05</v>
      </c>
      <c r="N97" s="47"/>
      <c r="O97" s="26">
        <v>261.32</v>
      </c>
      <c r="P97" s="92">
        <v>39.53</v>
      </c>
      <c r="Q97" s="93">
        <v>0</v>
      </c>
      <c r="R97" s="47"/>
      <c r="S97" s="95">
        <v>0</v>
      </c>
      <c r="T97" s="96">
        <v>0.47</v>
      </c>
      <c r="U97" s="96">
        <v>9.09</v>
      </c>
      <c r="V97" s="167"/>
      <c r="W97" s="168"/>
      <c r="X97" s="169"/>
      <c r="Y97" s="170"/>
      <c r="Z97" s="171"/>
    </row>
    <row r="98" spans="2:28" x14ac:dyDescent="0.25">
      <c r="B98" s="30">
        <v>44327</v>
      </c>
      <c r="C98" s="90">
        <v>203.45</v>
      </c>
      <c r="D98" s="47"/>
      <c r="E98" s="26">
        <v>68.849999999999994</v>
      </c>
      <c r="F98" s="26"/>
      <c r="G98" s="26"/>
      <c r="H98" s="26"/>
      <c r="I98" s="26"/>
      <c r="J98" s="47"/>
      <c r="K98" s="26">
        <v>91.77</v>
      </c>
      <c r="L98" s="47"/>
      <c r="M98" s="26">
        <v>49.88</v>
      </c>
      <c r="N98" s="47"/>
      <c r="O98" s="26">
        <v>134.6</v>
      </c>
      <c r="P98" s="92">
        <v>26.08</v>
      </c>
      <c r="Q98" s="93">
        <v>0</v>
      </c>
      <c r="R98" s="47"/>
      <c r="S98" s="95">
        <v>0</v>
      </c>
      <c r="T98" s="96">
        <v>0</v>
      </c>
      <c r="U98" s="96">
        <v>3.63</v>
      </c>
      <c r="V98" s="167"/>
      <c r="W98" s="168"/>
      <c r="X98" s="169"/>
      <c r="Y98" s="170"/>
      <c r="Z98" s="171"/>
    </row>
    <row r="99" spans="2:28" x14ac:dyDescent="0.25">
      <c r="B99" s="30">
        <v>44334</v>
      </c>
      <c r="C99" s="90">
        <v>208.23</v>
      </c>
      <c r="D99" s="47"/>
      <c r="E99" s="26">
        <v>208.23</v>
      </c>
      <c r="F99" s="26"/>
      <c r="G99" s="26"/>
      <c r="H99" s="26"/>
      <c r="I99" s="26"/>
      <c r="J99" s="47"/>
      <c r="K99" s="26">
        <v>78.72</v>
      </c>
      <c r="L99" s="47"/>
      <c r="M99" s="26">
        <v>43.5</v>
      </c>
      <c r="N99" s="47"/>
      <c r="O99" s="26">
        <v>0</v>
      </c>
      <c r="P99" s="92">
        <v>24.05</v>
      </c>
      <c r="Q99" s="93">
        <v>0</v>
      </c>
      <c r="R99" s="47"/>
      <c r="S99" s="95">
        <v>0</v>
      </c>
      <c r="T99" s="96">
        <v>0</v>
      </c>
      <c r="U99" s="96">
        <v>1.1499999999999999</v>
      </c>
      <c r="V99" s="167"/>
      <c r="W99" s="168"/>
      <c r="X99" s="169"/>
      <c r="Y99" s="170"/>
      <c r="Z99" s="171"/>
    </row>
    <row r="100" spans="2:28" x14ac:dyDescent="0.25">
      <c r="B100" s="30">
        <v>44341</v>
      </c>
      <c r="C100" s="90">
        <v>595.51</v>
      </c>
      <c r="D100" s="47"/>
      <c r="E100" s="26">
        <v>485.68</v>
      </c>
      <c r="F100" s="26"/>
      <c r="G100" s="26"/>
      <c r="H100" s="26"/>
      <c r="I100" s="26"/>
      <c r="J100" s="47"/>
      <c r="K100" s="26">
        <v>553.59</v>
      </c>
      <c r="L100" s="47"/>
      <c r="M100" s="26">
        <v>95.1</v>
      </c>
      <c r="N100" s="47"/>
      <c r="O100" s="26">
        <v>109.83</v>
      </c>
      <c r="P100" s="112">
        <v>88.82</v>
      </c>
      <c r="Q100" s="93">
        <v>0</v>
      </c>
      <c r="R100" s="47"/>
      <c r="S100" s="95">
        <v>0</v>
      </c>
      <c r="T100" s="96">
        <v>1.63</v>
      </c>
      <c r="U100" s="96">
        <v>20.170000000000002</v>
      </c>
      <c r="V100" s="167"/>
      <c r="W100" s="168"/>
      <c r="X100" s="169"/>
      <c r="Y100" s="170"/>
      <c r="Z100" s="171"/>
    </row>
    <row r="101" spans="2:28" x14ac:dyDescent="0.25">
      <c r="B101" s="30">
        <v>44348</v>
      </c>
      <c r="C101" s="90">
        <v>404.42</v>
      </c>
      <c r="D101" s="47"/>
      <c r="E101" s="26">
        <v>292.23</v>
      </c>
      <c r="F101" s="26"/>
      <c r="G101" s="26"/>
      <c r="H101" s="26"/>
      <c r="I101" s="26"/>
      <c r="J101" s="47"/>
      <c r="K101" s="26">
        <v>168.43</v>
      </c>
      <c r="L101" s="47"/>
      <c r="M101" s="26">
        <v>50.63</v>
      </c>
      <c r="N101" s="47"/>
      <c r="O101" s="26">
        <v>112.19</v>
      </c>
      <c r="P101" s="112">
        <v>46.58</v>
      </c>
      <c r="Q101" s="93">
        <v>40.26</v>
      </c>
      <c r="R101" s="47"/>
      <c r="S101" s="95">
        <v>0</v>
      </c>
      <c r="T101" s="96">
        <v>7.51</v>
      </c>
      <c r="U101" s="96">
        <v>57.88</v>
      </c>
      <c r="V101" s="167"/>
      <c r="W101" s="168"/>
      <c r="X101" s="169"/>
      <c r="Y101" s="170"/>
      <c r="Z101" s="171"/>
      <c r="AB101" t="s">
        <v>96</v>
      </c>
    </row>
    <row r="102" spans="2:28" x14ac:dyDescent="0.25">
      <c r="B102" s="30">
        <v>44354</v>
      </c>
      <c r="C102" s="90">
        <v>317.11</v>
      </c>
      <c r="D102" s="47"/>
      <c r="E102" s="26">
        <v>235.81</v>
      </c>
      <c r="F102" s="26"/>
      <c r="G102" s="26"/>
      <c r="H102" s="26"/>
      <c r="I102" s="26"/>
      <c r="J102" s="47"/>
      <c r="K102" s="26">
        <v>138.31</v>
      </c>
      <c r="L102" s="47"/>
      <c r="M102" s="26">
        <v>61.32</v>
      </c>
      <c r="N102" s="47"/>
      <c r="O102" s="26">
        <v>81.3</v>
      </c>
      <c r="P102" s="92">
        <v>47.82</v>
      </c>
      <c r="Q102" s="93">
        <v>25.52</v>
      </c>
      <c r="R102" s="47"/>
      <c r="S102" s="95">
        <v>0</v>
      </c>
      <c r="T102" s="96">
        <v>0</v>
      </c>
      <c r="U102" s="96">
        <v>13.05</v>
      </c>
      <c r="V102" s="167"/>
      <c r="W102" s="168"/>
      <c r="X102" s="169"/>
      <c r="Y102" s="170"/>
      <c r="Z102" s="171"/>
      <c r="AB102" t="s">
        <v>97</v>
      </c>
    </row>
    <row r="103" spans="2:28" x14ac:dyDescent="0.25">
      <c r="B103" s="30">
        <v>44361</v>
      </c>
      <c r="C103" s="90">
        <v>238.61</v>
      </c>
      <c r="D103" s="47"/>
      <c r="E103" s="26">
        <v>238.61</v>
      </c>
      <c r="F103" s="26"/>
      <c r="G103" s="26"/>
      <c r="H103" s="26"/>
      <c r="I103" s="26"/>
      <c r="J103" s="47"/>
      <c r="K103" s="26">
        <v>86.99</v>
      </c>
      <c r="L103" s="47"/>
      <c r="M103" s="26">
        <v>84.91</v>
      </c>
      <c r="N103" s="47"/>
      <c r="O103" s="26">
        <v>0</v>
      </c>
      <c r="P103" s="92">
        <v>22.53</v>
      </c>
      <c r="Q103" s="93">
        <v>3.99</v>
      </c>
      <c r="R103" s="47"/>
      <c r="S103" s="95">
        <v>0</v>
      </c>
      <c r="T103" s="96">
        <v>0.65</v>
      </c>
      <c r="U103" s="96">
        <v>2.86</v>
      </c>
      <c r="V103" s="167"/>
      <c r="W103" s="168"/>
      <c r="X103" s="169"/>
      <c r="Y103" s="170"/>
      <c r="Z103" s="171"/>
    </row>
    <row r="104" spans="2:28" x14ac:dyDescent="0.25">
      <c r="B104" s="30">
        <v>44368</v>
      </c>
      <c r="C104" s="90">
        <v>90.26</v>
      </c>
      <c r="D104" s="47"/>
      <c r="E104" s="26">
        <v>90.26</v>
      </c>
      <c r="F104" s="26"/>
      <c r="G104" s="26"/>
      <c r="H104" s="26"/>
      <c r="I104" s="26"/>
      <c r="J104" s="47"/>
      <c r="K104" s="26">
        <v>95.27</v>
      </c>
      <c r="L104" s="47"/>
      <c r="M104" s="26">
        <v>58.23</v>
      </c>
      <c r="N104" s="47"/>
      <c r="O104" s="26">
        <v>0</v>
      </c>
      <c r="P104" s="92">
        <v>21.23</v>
      </c>
      <c r="Q104" s="93">
        <v>1.69</v>
      </c>
      <c r="R104" s="47"/>
      <c r="S104" s="95">
        <v>0</v>
      </c>
      <c r="T104" s="96">
        <v>0</v>
      </c>
      <c r="U104" s="96">
        <v>3.85</v>
      </c>
      <c r="V104" s="167"/>
      <c r="W104" s="168"/>
      <c r="X104" s="169"/>
      <c r="Y104" s="170"/>
      <c r="Z104" s="171"/>
    </row>
    <row r="105" spans="2:28" x14ac:dyDescent="0.25">
      <c r="B105" s="30">
        <v>44375</v>
      </c>
      <c r="C105" s="90">
        <v>168.97</v>
      </c>
      <c r="D105" s="47"/>
      <c r="E105" s="26">
        <v>168.97</v>
      </c>
      <c r="F105" s="26"/>
      <c r="G105" s="26"/>
      <c r="H105" s="26"/>
      <c r="I105" s="26"/>
      <c r="J105" s="47"/>
      <c r="K105" s="26">
        <v>57.1</v>
      </c>
      <c r="L105" s="47"/>
      <c r="M105" s="26">
        <v>58.66</v>
      </c>
      <c r="N105" s="47"/>
      <c r="O105" s="26">
        <v>0</v>
      </c>
      <c r="P105" s="92">
        <v>15.38</v>
      </c>
      <c r="Q105" s="93">
        <v>1.1399999999999999</v>
      </c>
      <c r="R105" s="47"/>
      <c r="S105" s="95">
        <v>0</v>
      </c>
      <c r="T105" s="96">
        <v>0</v>
      </c>
      <c r="U105" s="96">
        <v>6.73</v>
      </c>
      <c r="V105" s="167"/>
      <c r="W105" s="168"/>
      <c r="X105" s="169"/>
      <c r="Y105" s="170"/>
      <c r="Z105" s="171"/>
    </row>
    <row r="106" spans="2:28" x14ac:dyDescent="0.25">
      <c r="B106" s="30">
        <v>44382</v>
      </c>
      <c r="C106" s="90">
        <v>266.89</v>
      </c>
      <c r="D106" s="47"/>
      <c r="E106" s="26">
        <v>193.87</v>
      </c>
      <c r="F106" s="26"/>
      <c r="G106" s="26"/>
      <c r="H106" s="26"/>
      <c r="I106" s="26"/>
      <c r="J106" s="47"/>
      <c r="K106" s="26">
        <v>64.48</v>
      </c>
      <c r="L106" s="47"/>
      <c r="M106" s="26">
        <v>118.02</v>
      </c>
      <c r="N106" s="47"/>
      <c r="O106" s="26">
        <v>73.02</v>
      </c>
      <c r="P106" s="92">
        <v>9.32</v>
      </c>
      <c r="Q106" s="93">
        <v>0.77</v>
      </c>
      <c r="R106" s="47"/>
      <c r="S106" s="95">
        <v>0</v>
      </c>
      <c r="T106" s="96">
        <v>0</v>
      </c>
      <c r="U106" s="96">
        <v>1.57</v>
      </c>
      <c r="V106" s="167"/>
      <c r="W106" s="168"/>
      <c r="X106" s="169"/>
      <c r="Y106" s="170"/>
      <c r="Z106" s="171"/>
    </row>
    <row r="107" spans="2:28" x14ac:dyDescent="0.25">
      <c r="B107" s="30">
        <v>44389</v>
      </c>
      <c r="C107" s="90">
        <v>278.95</v>
      </c>
      <c r="D107" s="47"/>
      <c r="E107" s="26">
        <v>205.93</v>
      </c>
      <c r="F107" s="26"/>
      <c r="G107" s="26"/>
      <c r="H107" s="26"/>
      <c r="I107" s="26"/>
      <c r="J107" s="47"/>
      <c r="K107" s="26">
        <v>54.42</v>
      </c>
      <c r="L107" s="47"/>
      <c r="M107" s="26">
        <v>77.7</v>
      </c>
      <c r="N107" s="47"/>
      <c r="O107" s="26">
        <v>73.02</v>
      </c>
      <c r="P107" s="92">
        <v>7.93</v>
      </c>
      <c r="Q107" s="93">
        <v>1.03</v>
      </c>
      <c r="R107" s="47"/>
      <c r="S107" s="95">
        <v>0</v>
      </c>
      <c r="T107" s="96">
        <v>0</v>
      </c>
      <c r="U107" s="96">
        <v>3.34</v>
      </c>
      <c r="V107" s="167"/>
      <c r="W107" s="168"/>
      <c r="X107" s="169"/>
      <c r="Y107" s="170"/>
      <c r="Z107" s="171"/>
    </row>
    <row r="108" spans="2:28" x14ac:dyDescent="0.25">
      <c r="B108" s="30">
        <v>44396</v>
      </c>
      <c r="C108" s="90">
        <v>194.54</v>
      </c>
      <c r="D108" s="47"/>
      <c r="E108" s="26">
        <v>194.54</v>
      </c>
      <c r="F108" s="26"/>
      <c r="G108" s="26"/>
      <c r="H108" s="26"/>
      <c r="I108" s="26"/>
      <c r="J108" s="47"/>
      <c r="K108" s="26">
        <v>74.77</v>
      </c>
      <c r="L108" s="47"/>
      <c r="M108" s="26">
        <v>124.36</v>
      </c>
      <c r="N108" s="47"/>
      <c r="O108" s="26">
        <v>0</v>
      </c>
      <c r="P108" s="92">
        <v>2.0099999999999998</v>
      </c>
      <c r="Q108" s="93">
        <v>1.82</v>
      </c>
      <c r="R108" s="47"/>
      <c r="S108" s="95">
        <v>0</v>
      </c>
      <c r="T108" s="96">
        <v>0</v>
      </c>
      <c r="U108" s="96">
        <v>3.98</v>
      </c>
      <c r="V108" s="177"/>
      <c r="W108" s="178"/>
      <c r="X108" s="179"/>
      <c r="Y108" s="180"/>
      <c r="Z108" s="181"/>
    </row>
    <row r="109" spans="2:28" x14ac:dyDescent="0.25">
      <c r="B109" s="30">
        <v>44403</v>
      </c>
      <c r="C109" s="90">
        <v>176.81</v>
      </c>
      <c r="D109" s="47"/>
      <c r="E109" s="26">
        <v>176.81</v>
      </c>
      <c r="F109" s="26"/>
      <c r="G109" s="26"/>
      <c r="H109" s="26"/>
      <c r="I109" s="26"/>
      <c r="J109" s="47"/>
      <c r="K109" s="26">
        <v>55.7</v>
      </c>
      <c r="L109" s="47"/>
      <c r="M109" s="26">
        <v>89.68</v>
      </c>
      <c r="N109" s="47"/>
      <c r="O109" s="26">
        <v>0</v>
      </c>
      <c r="P109" s="92">
        <v>0.05</v>
      </c>
      <c r="Q109" s="93">
        <v>1.32</v>
      </c>
      <c r="R109" s="47"/>
      <c r="S109" s="95">
        <v>0</v>
      </c>
      <c r="T109" s="96">
        <v>0</v>
      </c>
      <c r="U109" s="96">
        <v>2.58</v>
      </c>
      <c r="V109" s="182"/>
      <c r="W109" s="183"/>
      <c r="X109" s="184"/>
      <c r="Y109" s="185"/>
      <c r="Z109" s="186"/>
    </row>
    <row r="110" spans="2:28" x14ac:dyDescent="0.25">
      <c r="B110" s="30">
        <v>44410</v>
      </c>
      <c r="C110" s="90">
        <v>140.16999999999999</v>
      </c>
      <c r="D110" s="47"/>
      <c r="E110" s="26">
        <v>140.16999999999999</v>
      </c>
      <c r="F110" s="26"/>
      <c r="G110" s="26"/>
      <c r="H110" s="26"/>
      <c r="I110" s="26"/>
      <c r="J110" s="47"/>
      <c r="K110" s="26">
        <v>30.65</v>
      </c>
      <c r="L110" s="47"/>
      <c r="M110" s="26">
        <v>59</v>
      </c>
      <c r="N110" s="47"/>
      <c r="O110" s="26">
        <v>0</v>
      </c>
      <c r="P110" s="202" t="s">
        <v>46</v>
      </c>
      <c r="Q110" s="93">
        <v>1.19</v>
      </c>
      <c r="R110" s="47"/>
      <c r="S110" s="95">
        <v>0</v>
      </c>
      <c r="T110" s="96">
        <v>0</v>
      </c>
      <c r="U110" s="96">
        <v>12.75</v>
      </c>
      <c r="V110" s="182"/>
      <c r="W110" s="183"/>
      <c r="X110" s="184"/>
      <c r="Y110" s="185"/>
      <c r="Z110" s="186"/>
    </row>
    <row r="111" spans="2:28" x14ac:dyDescent="0.25">
      <c r="B111" s="30">
        <v>44417</v>
      </c>
      <c r="C111" s="90">
        <v>86.49</v>
      </c>
      <c r="D111" s="47"/>
      <c r="E111" s="26">
        <v>86.49</v>
      </c>
      <c r="F111" s="26"/>
      <c r="G111" s="26"/>
      <c r="H111" s="26"/>
      <c r="I111" s="26"/>
      <c r="J111" s="47"/>
      <c r="K111" s="26">
        <v>56.63</v>
      </c>
      <c r="L111" s="47"/>
      <c r="M111" s="26">
        <v>31.53</v>
      </c>
      <c r="N111" s="47"/>
      <c r="O111" s="26">
        <v>0</v>
      </c>
      <c r="P111" s="92">
        <v>0</v>
      </c>
      <c r="Q111" s="93">
        <v>0</v>
      </c>
      <c r="R111" s="47"/>
      <c r="S111" s="95">
        <v>0</v>
      </c>
      <c r="T111" s="96">
        <v>0</v>
      </c>
      <c r="U111" s="96">
        <v>4.0199999999999996</v>
      </c>
      <c r="V111" s="182"/>
      <c r="W111" s="183"/>
      <c r="X111" s="184"/>
      <c r="Y111" s="185"/>
      <c r="Z111" s="186"/>
    </row>
    <row r="112" spans="2:28" x14ac:dyDescent="0.25">
      <c r="B112" s="30" t="s">
        <v>98</v>
      </c>
      <c r="C112" s="90">
        <v>96.97</v>
      </c>
      <c r="D112" s="47"/>
      <c r="E112" s="26">
        <v>96.97</v>
      </c>
      <c r="F112" s="26"/>
      <c r="G112" s="26"/>
      <c r="H112" s="26"/>
      <c r="I112" s="26"/>
      <c r="J112" s="47"/>
      <c r="K112" s="26">
        <v>61.52</v>
      </c>
      <c r="L112" s="47"/>
      <c r="M112" s="26">
        <v>33.69</v>
      </c>
      <c r="N112" s="47"/>
      <c r="O112" s="26">
        <v>0</v>
      </c>
      <c r="P112" s="92">
        <v>0</v>
      </c>
      <c r="Q112" s="93">
        <v>0</v>
      </c>
      <c r="R112" s="47"/>
      <c r="S112" s="95">
        <v>0</v>
      </c>
      <c r="T112" s="96">
        <v>0</v>
      </c>
      <c r="U112" s="96">
        <v>1.38</v>
      </c>
      <c r="V112" s="182"/>
      <c r="W112" s="183"/>
      <c r="X112" s="184"/>
      <c r="Y112" s="185"/>
      <c r="Z112" s="186"/>
    </row>
    <row r="113" spans="2:26" x14ac:dyDescent="0.25">
      <c r="B113" s="30">
        <v>44431</v>
      </c>
      <c r="C113" s="90">
        <v>126.04</v>
      </c>
      <c r="D113" s="47"/>
      <c r="E113" s="26">
        <v>126.04</v>
      </c>
      <c r="F113" s="26"/>
      <c r="G113" s="26"/>
      <c r="H113" s="26"/>
      <c r="I113" s="26"/>
      <c r="J113" s="47"/>
      <c r="K113" s="26">
        <v>63.5</v>
      </c>
      <c r="L113" s="47"/>
      <c r="M113" s="26">
        <v>86.96</v>
      </c>
      <c r="N113" s="47"/>
      <c r="O113" s="26">
        <v>0</v>
      </c>
      <c r="P113" s="92">
        <v>0</v>
      </c>
      <c r="Q113" s="93">
        <v>0</v>
      </c>
      <c r="R113" s="47"/>
      <c r="S113" s="95">
        <v>0</v>
      </c>
      <c r="T113" s="96">
        <v>0</v>
      </c>
      <c r="U113" s="96">
        <v>1.53</v>
      </c>
      <c r="V113" s="182"/>
      <c r="W113" s="183"/>
      <c r="X113" s="184"/>
      <c r="Y113" s="185"/>
      <c r="Z113" s="186"/>
    </row>
    <row r="114" spans="2:26" x14ac:dyDescent="0.25">
      <c r="B114" s="30">
        <v>44432</v>
      </c>
      <c r="C114" s="90">
        <v>105.94</v>
      </c>
      <c r="D114" s="47"/>
      <c r="E114" s="26">
        <v>105.94</v>
      </c>
      <c r="F114" s="26"/>
      <c r="G114" s="26"/>
      <c r="H114" s="26"/>
      <c r="I114" s="26"/>
      <c r="J114" s="47"/>
      <c r="K114" s="26"/>
      <c r="L114" s="47"/>
      <c r="M114" s="26"/>
      <c r="N114" s="47"/>
      <c r="O114" s="26">
        <v>0</v>
      </c>
      <c r="P114" s="92"/>
      <c r="Q114" s="93"/>
      <c r="R114" s="47"/>
      <c r="S114" s="95"/>
      <c r="T114" s="96"/>
      <c r="U114" s="96"/>
      <c r="V114" s="182"/>
      <c r="W114" s="183"/>
      <c r="X114" s="184"/>
      <c r="Y114" s="185"/>
      <c r="Z114" s="186"/>
    </row>
    <row r="115" spans="2:26" x14ac:dyDescent="0.25">
      <c r="B115" s="30">
        <v>44433</v>
      </c>
      <c r="C115" s="90">
        <v>99.47</v>
      </c>
      <c r="D115" s="47"/>
      <c r="E115" s="26">
        <v>99.47</v>
      </c>
      <c r="F115" s="26"/>
      <c r="G115" s="26"/>
      <c r="H115" s="26"/>
      <c r="I115" s="26"/>
      <c r="J115" s="47"/>
      <c r="K115" s="26"/>
      <c r="L115" s="47"/>
      <c r="M115" s="26"/>
      <c r="N115" s="47"/>
      <c r="O115" s="26">
        <v>0</v>
      </c>
      <c r="P115" s="92"/>
      <c r="Q115" s="93"/>
      <c r="R115" s="47"/>
      <c r="S115" s="95"/>
      <c r="T115" s="96"/>
      <c r="U115" s="96"/>
      <c r="V115" s="182"/>
      <c r="W115" s="183"/>
      <c r="X115" s="184"/>
      <c r="Y115" s="185"/>
      <c r="Z115" s="186"/>
    </row>
    <row r="116" spans="2:26" x14ac:dyDescent="0.25">
      <c r="B116" s="30">
        <v>44434</v>
      </c>
      <c r="C116" s="90">
        <v>59.17</v>
      </c>
      <c r="D116" s="47"/>
      <c r="E116" s="26">
        <v>59.17</v>
      </c>
      <c r="F116" s="26"/>
      <c r="G116" s="26"/>
      <c r="H116" s="26"/>
      <c r="I116" s="26"/>
      <c r="J116" s="47"/>
      <c r="K116" s="26"/>
      <c r="L116" s="47"/>
      <c r="M116" s="26"/>
      <c r="N116" s="47"/>
      <c r="O116" s="26">
        <v>0</v>
      </c>
      <c r="P116" s="92"/>
      <c r="Q116" s="93"/>
      <c r="R116" s="47"/>
      <c r="S116" s="95"/>
      <c r="T116" s="96"/>
      <c r="U116" s="96"/>
      <c r="V116" s="182"/>
      <c r="W116" s="183"/>
      <c r="X116" s="184"/>
      <c r="Y116" s="185"/>
      <c r="Z116" s="186"/>
    </row>
    <row r="117" spans="2:26" x14ac:dyDescent="0.25">
      <c r="B117" s="30">
        <v>44435</v>
      </c>
      <c r="C117" s="90">
        <v>57.42</v>
      </c>
      <c r="D117" s="47"/>
      <c r="E117" s="26">
        <v>57.42</v>
      </c>
      <c r="F117" s="26"/>
      <c r="G117" s="26"/>
      <c r="H117" s="26"/>
      <c r="I117" s="26"/>
      <c r="J117" s="47"/>
      <c r="K117" s="26"/>
      <c r="L117" s="47"/>
      <c r="M117" s="26"/>
      <c r="N117" s="47"/>
      <c r="O117" s="26">
        <v>0</v>
      </c>
      <c r="P117" s="92"/>
      <c r="Q117" s="93"/>
      <c r="R117" s="47"/>
      <c r="S117" s="95"/>
      <c r="T117" s="96"/>
      <c r="U117" s="96"/>
      <c r="V117" s="182"/>
      <c r="W117" s="183"/>
      <c r="X117" s="184"/>
      <c r="Y117" s="185"/>
      <c r="Z117" s="186"/>
    </row>
    <row r="118" spans="2:26" x14ac:dyDescent="0.25">
      <c r="B118" s="30">
        <v>44436</v>
      </c>
      <c r="C118" s="90">
        <v>76.7</v>
      </c>
      <c r="D118" s="47"/>
      <c r="E118" s="26">
        <v>76.7</v>
      </c>
      <c r="F118" s="26"/>
      <c r="G118" s="26"/>
      <c r="H118" s="26"/>
      <c r="I118" s="26"/>
      <c r="J118" s="47"/>
      <c r="K118" s="26"/>
      <c r="L118" s="47"/>
      <c r="M118" s="26"/>
      <c r="N118" s="47"/>
      <c r="O118" s="26">
        <v>0</v>
      </c>
      <c r="P118" s="92"/>
      <c r="Q118" s="93"/>
      <c r="R118" s="47"/>
      <c r="S118" s="95"/>
      <c r="T118" s="96"/>
      <c r="U118" s="96"/>
      <c r="V118" s="182"/>
      <c r="W118" s="183"/>
      <c r="X118" s="184"/>
      <c r="Y118" s="185"/>
      <c r="Z118" s="186"/>
    </row>
    <row r="119" spans="2:26" x14ac:dyDescent="0.25">
      <c r="B119" s="30">
        <v>44437</v>
      </c>
      <c r="C119" s="90">
        <v>45.72</v>
      </c>
      <c r="D119" s="47"/>
      <c r="E119" s="26">
        <v>45.72</v>
      </c>
      <c r="F119" s="26"/>
      <c r="G119" s="26"/>
      <c r="H119" s="26"/>
      <c r="I119" s="26"/>
      <c r="J119" s="47"/>
      <c r="K119" s="26"/>
      <c r="L119" s="47"/>
      <c r="M119" s="26"/>
      <c r="N119" s="47"/>
      <c r="O119" s="26">
        <v>0</v>
      </c>
      <c r="P119" s="92"/>
      <c r="Q119" s="93"/>
      <c r="R119" s="47"/>
      <c r="S119" s="95"/>
      <c r="T119" s="96"/>
      <c r="U119" s="96"/>
      <c r="V119" s="182"/>
      <c r="W119" s="183"/>
      <c r="X119" s="184"/>
      <c r="Y119" s="185"/>
      <c r="Z119" s="186"/>
    </row>
    <row r="120" spans="2:26" x14ac:dyDescent="0.25">
      <c r="B120" s="30">
        <v>44438</v>
      </c>
      <c r="C120" s="90">
        <v>48.26</v>
      </c>
      <c r="D120" s="47"/>
      <c r="E120" s="26">
        <v>48.26</v>
      </c>
      <c r="F120" s="26"/>
      <c r="G120" s="26"/>
      <c r="H120" s="26"/>
      <c r="I120" s="26"/>
      <c r="J120" s="47"/>
      <c r="K120" s="26">
        <v>85.67</v>
      </c>
      <c r="L120" s="47"/>
      <c r="M120" s="26">
        <v>27.97</v>
      </c>
      <c r="N120" s="47"/>
      <c r="O120" s="26">
        <v>0</v>
      </c>
      <c r="P120" s="92">
        <v>0</v>
      </c>
      <c r="Q120" s="93">
        <v>0</v>
      </c>
      <c r="R120" s="47"/>
      <c r="S120" s="95">
        <v>0</v>
      </c>
      <c r="T120" s="96">
        <v>0</v>
      </c>
      <c r="U120" s="96">
        <v>1.93</v>
      </c>
      <c r="V120" s="182"/>
      <c r="W120" s="183"/>
      <c r="X120" s="184"/>
      <c r="Y120" s="185"/>
      <c r="Z120" s="186"/>
    </row>
    <row r="121" spans="2:26" x14ac:dyDescent="0.25">
      <c r="B121" s="30">
        <v>44439</v>
      </c>
      <c r="C121" s="90">
        <v>56.49</v>
      </c>
      <c r="D121" s="47"/>
      <c r="E121" s="26">
        <v>56.49</v>
      </c>
      <c r="F121" s="26"/>
      <c r="G121" s="26"/>
      <c r="H121" s="26"/>
      <c r="I121" s="26"/>
      <c r="J121" s="47"/>
      <c r="K121" s="26"/>
      <c r="L121" s="47"/>
      <c r="M121" s="26"/>
      <c r="N121" s="47"/>
      <c r="O121" s="26">
        <v>0</v>
      </c>
      <c r="P121" s="92"/>
      <c r="Q121" s="93"/>
      <c r="R121" s="47"/>
      <c r="S121" s="95"/>
      <c r="T121" s="96"/>
      <c r="U121" s="96"/>
      <c r="V121" s="182"/>
      <c r="W121" s="183"/>
      <c r="X121" s="184"/>
      <c r="Y121" s="185"/>
      <c r="Z121" s="186"/>
    </row>
    <row r="122" spans="2:26" x14ac:dyDescent="0.25">
      <c r="B122" s="30">
        <v>44440</v>
      </c>
      <c r="C122" s="90">
        <v>51.06</v>
      </c>
      <c r="D122" s="47"/>
      <c r="E122" s="26">
        <v>51.06</v>
      </c>
      <c r="F122" s="26"/>
      <c r="G122" s="26"/>
      <c r="H122" s="26"/>
      <c r="I122" s="26"/>
      <c r="J122" s="47"/>
      <c r="K122" s="26"/>
      <c r="L122" s="47"/>
      <c r="M122" s="26"/>
      <c r="N122" s="47"/>
      <c r="O122" s="26">
        <v>0</v>
      </c>
      <c r="P122" s="92"/>
      <c r="Q122" s="93"/>
      <c r="R122" s="47"/>
      <c r="S122" s="95"/>
      <c r="T122" s="96"/>
      <c r="U122" s="96"/>
      <c r="V122" s="182"/>
      <c r="W122" s="183"/>
      <c r="X122" s="184"/>
      <c r="Y122" s="185"/>
      <c r="Z122" s="186"/>
    </row>
    <row r="123" spans="2:26" x14ac:dyDescent="0.25">
      <c r="B123" s="30">
        <v>44441</v>
      </c>
      <c r="C123" s="90">
        <v>58.24</v>
      </c>
      <c r="D123" s="47"/>
      <c r="E123" s="26">
        <v>58.24</v>
      </c>
      <c r="F123" s="26"/>
      <c r="G123" s="26"/>
      <c r="H123" s="26"/>
      <c r="I123" s="26"/>
      <c r="J123" s="47"/>
      <c r="K123" s="26"/>
      <c r="L123" s="47"/>
      <c r="M123" s="26"/>
      <c r="N123" s="47"/>
      <c r="O123" s="26">
        <v>0</v>
      </c>
      <c r="P123" s="92"/>
      <c r="Q123" s="93"/>
      <c r="R123" s="47"/>
      <c r="S123" s="95"/>
      <c r="T123" s="96"/>
      <c r="U123" s="96"/>
      <c r="V123" s="182"/>
      <c r="W123" s="183"/>
      <c r="X123" s="184"/>
      <c r="Y123" s="185"/>
      <c r="Z123" s="186"/>
    </row>
    <row r="124" spans="2:26" x14ac:dyDescent="0.25">
      <c r="B124" s="30">
        <v>44442</v>
      </c>
      <c r="C124" s="90">
        <v>95.24</v>
      </c>
      <c r="D124" s="47"/>
      <c r="E124" s="26">
        <v>95.24</v>
      </c>
      <c r="F124" s="26"/>
      <c r="G124" s="26"/>
      <c r="H124" s="26"/>
      <c r="I124" s="26"/>
      <c r="J124" s="47"/>
      <c r="K124" s="26"/>
      <c r="L124" s="47"/>
      <c r="M124" s="26"/>
      <c r="N124" s="47"/>
      <c r="O124" s="26">
        <v>0</v>
      </c>
      <c r="P124" s="92"/>
      <c r="Q124" s="93"/>
      <c r="R124" s="47"/>
      <c r="S124" s="95"/>
      <c r="T124" s="96"/>
      <c r="U124" s="96"/>
      <c r="V124" s="182"/>
      <c r="W124" s="183"/>
      <c r="X124" s="184"/>
      <c r="Y124" s="185"/>
      <c r="Z124" s="186"/>
    </row>
    <row r="125" spans="2:26" x14ac:dyDescent="0.25">
      <c r="B125" s="30">
        <v>44443</v>
      </c>
      <c r="C125" s="90">
        <v>64.03</v>
      </c>
      <c r="D125" s="47"/>
      <c r="E125" s="26">
        <v>64.03</v>
      </c>
      <c r="F125" s="26"/>
      <c r="G125" s="26"/>
      <c r="H125" s="26"/>
      <c r="I125" s="26"/>
      <c r="J125" s="47"/>
      <c r="K125" s="26"/>
      <c r="L125" s="47"/>
      <c r="M125" s="26"/>
      <c r="N125" s="47"/>
      <c r="O125" s="26">
        <v>0</v>
      </c>
      <c r="P125" s="92"/>
      <c r="Q125" s="93"/>
      <c r="R125" s="47"/>
      <c r="S125" s="95"/>
      <c r="T125" s="96"/>
      <c r="U125" s="96"/>
      <c r="V125" s="182"/>
      <c r="W125" s="183"/>
      <c r="X125" s="184"/>
      <c r="Y125" s="185"/>
      <c r="Z125" s="186"/>
    </row>
    <row r="126" spans="2:26" x14ac:dyDescent="0.25">
      <c r="B126" s="30">
        <v>44444</v>
      </c>
      <c r="C126" s="90">
        <v>42.96</v>
      </c>
      <c r="D126" s="47"/>
      <c r="E126" s="26">
        <v>42.96</v>
      </c>
      <c r="F126" s="26"/>
      <c r="G126" s="26"/>
      <c r="H126" s="26"/>
      <c r="I126" s="26"/>
      <c r="J126" s="47"/>
      <c r="K126" s="26"/>
      <c r="L126" s="47"/>
      <c r="M126" s="26"/>
      <c r="N126" s="47"/>
      <c r="O126" s="26">
        <v>0</v>
      </c>
      <c r="P126" s="92"/>
      <c r="Q126" s="93"/>
      <c r="R126" s="47"/>
      <c r="S126" s="95"/>
      <c r="T126" s="96"/>
      <c r="U126" s="96"/>
      <c r="V126" s="182"/>
      <c r="W126" s="183"/>
      <c r="X126" s="184"/>
      <c r="Y126" s="185"/>
      <c r="Z126" s="186"/>
    </row>
    <row r="127" spans="2:26" x14ac:dyDescent="0.25">
      <c r="B127" s="30">
        <v>44445</v>
      </c>
      <c r="C127" s="90">
        <v>73.62</v>
      </c>
      <c r="D127" s="47"/>
      <c r="E127" s="26">
        <v>73.62</v>
      </c>
      <c r="F127" s="26">
        <v>92.14</v>
      </c>
      <c r="G127" s="26"/>
      <c r="H127" s="26"/>
      <c r="I127" s="26"/>
      <c r="J127" s="47"/>
      <c r="K127" s="26">
        <v>41.59</v>
      </c>
      <c r="L127" s="47"/>
      <c r="M127" s="26">
        <v>39.57</v>
      </c>
      <c r="N127" s="47"/>
      <c r="O127" s="26">
        <v>0</v>
      </c>
      <c r="P127" s="92">
        <v>0</v>
      </c>
      <c r="Q127" s="93">
        <v>0</v>
      </c>
      <c r="R127" s="47"/>
      <c r="S127" s="95">
        <v>0</v>
      </c>
      <c r="T127" s="96">
        <v>0</v>
      </c>
      <c r="U127" s="96">
        <v>3.87</v>
      </c>
      <c r="V127" s="182"/>
      <c r="W127" s="183"/>
      <c r="X127" s="184"/>
      <c r="Y127" s="185"/>
      <c r="Z127" s="186"/>
    </row>
    <row r="128" spans="2:26" x14ac:dyDescent="0.25">
      <c r="B128" s="30">
        <v>44446</v>
      </c>
      <c r="C128" s="90">
        <v>55.15</v>
      </c>
      <c r="D128" s="47"/>
      <c r="E128" s="26">
        <v>55.15</v>
      </c>
      <c r="F128" s="26">
        <v>96</v>
      </c>
      <c r="G128" s="26">
        <v>50.19</v>
      </c>
      <c r="H128" s="26">
        <v>40.06</v>
      </c>
      <c r="I128" s="26"/>
      <c r="J128" s="47"/>
      <c r="K128" s="26">
        <v>42.93</v>
      </c>
      <c r="L128" s="47"/>
      <c r="M128" s="26"/>
      <c r="N128" s="47"/>
      <c r="O128" s="26">
        <v>0</v>
      </c>
      <c r="P128" s="92"/>
      <c r="Q128" s="93"/>
      <c r="R128" s="47"/>
      <c r="S128" s="95"/>
      <c r="T128" s="96"/>
      <c r="U128" s="96"/>
      <c r="V128" s="182"/>
      <c r="W128" s="183"/>
      <c r="X128" s="184"/>
      <c r="Y128" s="185"/>
      <c r="Z128" s="186"/>
    </row>
    <row r="129" spans="2:28" x14ac:dyDescent="0.25">
      <c r="B129" s="30">
        <v>44447</v>
      </c>
      <c r="C129" s="90">
        <v>59.16</v>
      </c>
      <c r="D129" s="47"/>
      <c r="E129" s="26">
        <v>59.16</v>
      </c>
      <c r="F129" s="26">
        <v>125.65</v>
      </c>
      <c r="G129" s="26">
        <v>30.88</v>
      </c>
      <c r="H129" s="26">
        <v>4.05</v>
      </c>
      <c r="I129" s="26"/>
      <c r="J129" s="47"/>
      <c r="K129" s="26">
        <v>67.62</v>
      </c>
      <c r="L129" s="47"/>
      <c r="M129" s="26"/>
      <c r="N129" s="47"/>
      <c r="O129" s="26">
        <v>0</v>
      </c>
      <c r="P129" s="92"/>
      <c r="Q129" s="93"/>
      <c r="R129" s="47"/>
      <c r="S129" s="95"/>
      <c r="T129" s="96"/>
      <c r="U129" s="96"/>
      <c r="V129" s="182"/>
      <c r="W129" s="183"/>
      <c r="X129" s="184"/>
      <c r="Y129" s="185"/>
      <c r="Z129" s="186"/>
    </row>
    <row r="130" spans="2:28" x14ac:dyDescent="0.25">
      <c r="B130" s="30">
        <v>44448</v>
      </c>
      <c r="C130" s="90">
        <v>55.32</v>
      </c>
      <c r="D130" s="47"/>
      <c r="E130" s="26">
        <v>55.32</v>
      </c>
      <c r="F130" s="26">
        <v>98.32</v>
      </c>
      <c r="G130" s="26">
        <v>25.51</v>
      </c>
      <c r="H130" s="26">
        <v>3.4</v>
      </c>
      <c r="I130" s="26"/>
      <c r="J130" s="47"/>
      <c r="K130" s="26">
        <v>51.14</v>
      </c>
      <c r="L130" s="47"/>
      <c r="M130" s="26"/>
      <c r="N130" s="47"/>
      <c r="O130" s="26">
        <v>0</v>
      </c>
      <c r="P130" s="92"/>
      <c r="Q130" s="93"/>
      <c r="R130" s="47"/>
      <c r="S130" s="95"/>
      <c r="T130" s="96"/>
      <c r="U130" s="96"/>
      <c r="V130" s="182"/>
      <c r="W130" s="183"/>
      <c r="X130" s="184"/>
      <c r="Y130" s="185"/>
      <c r="Z130" s="186"/>
    </row>
    <row r="131" spans="2:28" x14ac:dyDescent="0.25">
      <c r="B131" s="30">
        <v>44449</v>
      </c>
      <c r="C131" s="90">
        <v>53.38</v>
      </c>
      <c r="D131" s="47"/>
      <c r="E131" s="26">
        <v>53.38</v>
      </c>
      <c r="F131" s="26">
        <v>97.36</v>
      </c>
      <c r="G131" s="26">
        <v>27.85</v>
      </c>
      <c r="H131" s="26">
        <v>3.79</v>
      </c>
      <c r="I131" s="26"/>
      <c r="J131" s="47"/>
      <c r="K131" s="26">
        <v>35.549999999999997</v>
      </c>
      <c r="L131" s="47"/>
      <c r="M131" s="26"/>
      <c r="N131" s="47"/>
      <c r="O131" s="26">
        <v>0</v>
      </c>
      <c r="P131" s="92"/>
      <c r="Q131" s="93"/>
      <c r="R131" s="47"/>
      <c r="S131" s="95"/>
      <c r="T131" s="96"/>
      <c r="U131" s="96"/>
      <c r="V131" s="182"/>
      <c r="W131" s="183"/>
      <c r="X131" s="184"/>
      <c r="Y131" s="185"/>
      <c r="Z131" s="186"/>
    </row>
    <row r="132" spans="2:28" x14ac:dyDescent="0.25">
      <c r="B132" s="30">
        <v>44450</v>
      </c>
      <c r="C132" s="90">
        <v>46.06</v>
      </c>
      <c r="D132" s="47"/>
      <c r="E132" s="26">
        <v>46.06</v>
      </c>
      <c r="F132" s="26">
        <v>0</v>
      </c>
      <c r="G132" s="26">
        <v>0</v>
      </c>
      <c r="H132" s="26">
        <v>0</v>
      </c>
      <c r="I132" s="26"/>
      <c r="J132" s="47"/>
      <c r="K132" s="26">
        <v>0</v>
      </c>
      <c r="L132" s="47"/>
      <c r="M132" s="26"/>
      <c r="N132" s="47"/>
      <c r="O132" s="26">
        <v>0</v>
      </c>
      <c r="P132" s="92"/>
      <c r="Q132" s="93"/>
      <c r="R132" s="47"/>
      <c r="S132" s="95"/>
      <c r="T132" s="96"/>
      <c r="U132" s="96"/>
      <c r="V132" s="182"/>
      <c r="W132" s="183"/>
      <c r="X132" s="184"/>
      <c r="Y132" s="185"/>
      <c r="Z132" s="186"/>
    </row>
    <row r="133" spans="2:28" x14ac:dyDescent="0.25">
      <c r="B133" s="30">
        <v>44451</v>
      </c>
      <c r="C133" s="90">
        <v>50.99</v>
      </c>
      <c r="D133" s="47"/>
      <c r="E133" s="26">
        <v>50.99</v>
      </c>
      <c r="F133" s="26">
        <v>0</v>
      </c>
      <c r="G133" s="26">
        <v>0</v>
      </c>
      <c r="H133" s="26">
        <v>0</v>
      </c>
      <c r="I133" s="26"/>
      <c r="J133" s="47"/>
      <c r="K133" s="26">
        <v>0</v>
      </c>
      <c r="L133" s="47"/>
      <c r="M133" s="26"/>
      <c r="N133" s="47"/>
      <c r="O133" s="26">
        <v>0</v>
      </c>
      <c r="P133" s="92"/>
      <c r="Q133" s="93"/>
      <c r="R133" s="47"/>
      <c r="S133" s="95"/>
      <c r="T133" s="96"/>
      <c r="U133" s="96"/>
      <c r="V133" s="182"/>
      <c r="W133" s="183"/>
      <c r="X133" s="184"/>
      <c r="Y133" s="185"/>
      <c r="Z133" s="186"/>
    </row>
    <row r="134" spans="2:28" x14ac:dyDescent="0.25">
      <c r="B134" s="30">
        <v>44452</v>
      </c>
      <c r="C134" s="90">
        <v>47.59</v>
      </c>
      <c r="D134" s="47"/>
      <c r="E134" s="26">
        <v>47.59</v>
      </c>
      <c r="F134" s="26">
        <v>149.05000000000001</v>
      </c>
      <c r="G134" s="26">
        <v>28.67</v>
      </c>
      <c r="H134" s="26">
        <v>2.9</v>
      </c>
      <c r="I134" s="26"/>
      <c r="J134" s="47"/>
      <c r="K134" s="26">
        <v>49.24</v>
      </c>
      <c r="L134" s="47"/>
      <c r="M134" s="26">
        <v>38.26</v>
      </c>
      <c r="N134" s="47"/>
      <c r="O134" s="26">
        <v>0</v>
      </c>
      <c r="P134" s="92">
        <v>0</v>
      </c>
      <c r="Q134" s="93">
        <v>0</v>
      </c>
      <c r="R134" s="47"/>
      <c r="S134" s="95">
        <v>0</v>
      </c>
      <c r="T134" s="96">
        <v>0</v>
      </c>
      <c r="U134" s="96">
        <v>0.71</v>
      </c>
      <c r="V134" s="182"/>
      <c r="W134" s="183"/>
      <c r="X134" s="184"/>
      <c r="Y134" s="185"/>
      <c r="Z134" s="186"/>
    </row>
    <row r="135" spans="2:28" x14ac:dyDescent="0.25">
      <c r="B135" s="30">
        <v>44453</v>
      </c>
      <c r="C135" s="90">
        <v>51.91</v>
      </c>
      <c r="D135" s="47"/>
      <c r="E135" s="26">
        <v>51.91</v>
      </c>
      <c r="F135" s="26">
        <v>190.74</v>
      </c>
      <c r="G135" s="26">
        <v>35.92</v>
      </c>
      <c r="H135" s="26">
        <v>4.46</v>
      </c>
      <c r="I135" s="26"/>
      <c r="J135" s="47"/>
      <c r="K135" s="26">
        <v>136.24</v>
      </c>
      <c r="L135" s="47"/>
      <c r="M135" s="26"/>
      <c r="N135" s="47"/>
      <c r="O135" s="26">
        <v>0</v>
      </c>
      <c r="P135" s="92"/>
      <c r="Q135" s="93"/>
      <c r="R135" s="47"/>
      <c r="S135" s="95"/>
      <c r="T135" s="96"/>
      <c r="U135" s="96"/>
      <c r="V135" s="182"/>
      <c r="W135" s="183"/>
      <c r="X135" s="184"/>
      <c r="Y135" s="185"/>
      <c r="Z135" s="186"/>
    </row>
    <row r="136" spans="2:28" x14ac:dyDescent="0.25">
      <c r="B136" s="30">
        <v>44454</v>
      </c>
      <c r="C136" s="90">
        <v>65.290000000000006</v>
      </c>
      <c r="D136" s="47"/>
      <c r="E136" s="26">
        <v>65.290000000000006</v>
      </c>
      <c r="F136" s="26">
        <v>160.25</v>
      </c>
      <c r="G136" s="26">
        <v>33.630000000000003</v>
      </c>
      <c r="H136" s="26">
        <v>3.76</v>
      </c>
      <c r="I136" s="26"/>
      <c r="J136" s="47"/>
      <c r="K136" s="26">
        <v>97.98</v>
      </c>
      <c r="L136" s="47"/>
      <c r="M136" s="26"/>
      <c r="N136" s="47"/>
      <c r="O136" s="26">
        <v>0</v>
      </c>
      <c r="P136" s="92"/>
      <c r="Q136" s="93"/>
      <c r="R136" s="47"/>
      <c r="S136" s="95"/>
      <c r="T136" s="96"/>
      <c r="U136" s="96"/>
      <c r="V136" s="182"/>
      <c r="W136" s="183"/>
      <c r="X136" s="184"/>
      <c r="Y136" s="185"/>
      <c r="Z136" s="186"/>
    </row>
    <row r="137" spans="2:28" x14ac:dyDescent="0.25">
      <c r="B137" s="30">
        <v>44455</v>
      </c>
      <c r="C137" s="90">
        <v>70.47</v>
      </c>
      <c r="D137" s="47"/>
      <c r="E137" s="26">
        <v>70.47</v>
      </c>
      <c r="F137" s="26">
        <v>122.21</v>
      </c>
      <c r="G137" s="26">
        <v>35.36</v>
      </c>
      <c r="H137" s="26">
        <v>2.39</v>
      </c>
      <c r="I137" s="26"/>
      <c r="J137" s="47"/>
      <c r="K137" s="26">
        <v>92.36</v>
      </c>
      <c r="L137" s="47"/>
      <c r="M137" s="26"/>
      <c r="N137" s="47"/>
      <c r="O137" s="26">
        <v>0</v>
      </c>
      <c r="P137" s="92"/>
      <c r="Q137" s="93"/>
      <c r="R137" s="47"/>
      <c r="S137" s="95"/>
      <c r="T137" s="96"/>
      <c r="U137" s="96"/>
      <c r="V137" s="182"/>
      <c r="W137" s="183"/>
      <c r="X137" s="184"/>
      <c r="Y137" s="185"/>
      <c r="Z137" s="186"/>
    </row>
    <row r="138" spans="2:28" x14ac:dyDescent="0.25">
      <c r="B138" s="30">
        <v>44456</v>
      </c>
      <c r="C138" s="90">
        <v>59.25</v>
      </c>
      <c r="D138" s="47"/>
      <c r="E138" s="26">
        <v>59.25</v>
      </c>
      <c r="F138" s="26">
        <v>104.02</v>
      </c>
      <c r="G138" s="26">
        <v>31.51</v>
      </c>
      <c r="H138" s="26">
        <v>4.68</v>
      </c>
      <c r="I138" s="26"/>
      <c r="J138" s="47"/>
      <c r="K138" s="26">
        <v>74.739999999999995</v>
      </c>
      <c r="L138" s="47"/>
      <c r="M138" s="26"/>
      <c r="N138" s="47"/>
      <c r="O138" s="26">
        <v>0</v>
      </c>
      <c r="P138" s="92"/>
      <c r="Q138" s="93"/>
      <c r="R138" s="47"/>
      <c r="S138" s="95"/>
      <c r="T138" s="96"/>
      <c r="U138" s="96"/>
      <c r="V138" s="182"/>
      <c r="W138" s="183"/>
      <c r="X138" s="184"/>
      <c r="Y138" s="185"/>
      <c r="Z138" s="186"/>
    </row>
    <row r="139" spans="2:28" x14ac:dyDescent="0.25">
      <c r="B139" s="30">
        <v>44457</v>
      </c>
      <c r="C139" s="90">
        <v>37.65</v>
      </c>
      <c r="D139" s="47"/>
      <c r="E139" s="26">
        <v>37.65</v>
      </c>
      <c r="F139" s="26"/>
      <c r="G139" s="26"/>
      <c r="H139" s="26"/>
      <c r="I139" s="26"/>
      <c r="J139" s="47"/>
      <c r="K139" s="26"/>
      <c r="L139" s="47"/>
      <c r="M139" s="26"/>
      <c r="N139" s="47"/>
      <c r="O139" s="26">
        <v>0</v>
      </c>
      <c r="P139" s="92"/>
      <c r="Q139" s="93"/>
      <c r="R139" s="47"/>
      <c r="S139" s="95"/>
      <c r="T139" s="96"/>
      <c r="U139" s="96"/>
      <c r="V139" s="182"/>
      <c r="W139" s="183"/>
      <c r="X139" s="184"/>
      <c r="Y139" s="185"/>
      <c r="Z139" s="186"/>
    </row>
    <row r="140" spans="2:28" x14ac:dyDescent="0.25">
      <c r="B140" s="30">
        <v>44458</v>
      </c>
      <c r="C140" s="90">
        <v>63.42</v>
      </c>
      <c r="D140" s="47"/>
      <c r="E140" s="26">
        <v>63.42</v>
      </c>
      <c r="F140" s="26"/>
      <c r="G140" s="26"/>
      <c r="H140" s="26"/>
      <c r="I140" s="26"/>
      <c r="J140" s="47"/>
      <c r="K140" s="26"/>
      <c r="L140" s="47"/>
      <c r="M140" s="26"/>
      <c r="N140" s="47"/>
      <c r="O140" s="26">
        <v>0</v>
      </c>
      <c r="P140" s="92"/>
      <c r="Q140" s="93"/>
      <c r="R140" s="47"/>
      <c r="S140" s="95"/>
      <c r="T140" s="96"/>
      <c r="U140" s="96"/>
      <c r="V140" s="182"/>
      <c r="W140" s="183"/>
      <c r="X140" s="184"/>
      <c r="Y140" s="185"/>
      <c r="Z140" s="186"/>
    </row>
    <row r="141" spans="2:28" x14ac:dyDescent="0.25">
      <c r="B141" s="30">
        <v>44459</v>
      </c>
      <c r="C141" s="90">
        <v>62.6</v>
      </c>
      <c r="D141" s="47"/>
      <c r="E141" s="26">
        <v>62.6</v>
      </c>
      <c r="F141" s="26"/>
      <c r="G141" s="26"/>
      <c r="H141" s="26"/>
      <c r="I141" s="26"/>
      <c r="J141" s="47"/>
      <c r="K141" s="26">
        <v>52.35</v>
      </c>
      <c r="L141" s="47"/>
      <c r="M141" s="26">
        <v>35.729999999999997</v>
      </c>
      <c r="N141" s="47"/>
      <c r="O141" s="26">
        <v>0</v>
      </c>
      <c r="P141" s="92">
        <v>0</v>
      </c>
      <c r="Q141" s="93">
        <v>0</v>
      </c>
      <c r="R141" s="47"/>
      <c r="S141" s="95">
        <v>0</v>
      </c>
      <c r="T141" s="96">
        <v>0</v>
      </c>
      <c r="U141" s="96">
        <v>3.49</v>
      </c>
      <c r="V141" s="182"/>
      <c r="W141" s="183"/>
      <c r="X141" s="184"/>
      <c r="Y141" s="185"/>
      <c r="Z141" s="186"/>
    </row>
    <row r="142" spans="2:28" x14ac:dyDescent="0.25">
      <c r="B142" s="30">
        <v>44462</v>
      </c>
      <c r="C142" s="90">
        <v>84.52</v>
      </c>
      <c r="D142" s="47"/>
      <c r="E142" s="26">
        <v>84.52</v>
      </c>
      <c r="F142" s="26"/>
      <c r="G142" s="26"/>
      <c r="H142" s="26"/>
      <c r="I142" s="26"/>
      <c r="J142" s="47"/>
      <c r="K142" s="26">
        <v>73.22</v>
      </c>
      <c r="L142" s="47"/>
      <c r="M142" s="26"/>
      <c r="N142" s="47"/>
      <c r="O142" s="26">
        <v>0</v>
      </c>
      <c r="P142" s="92">
        <v>0</v>
      </c>
      <c r="Q142" s="93">
        <v>0</v>
      </c>
      <c r="R142" s="47"/>
      <c r="S142" s="95">
        <v>0</v>
      </c>
      <c r="T142" s="96">
        <v>0</v>
      </c>
      <c r="U142" s="96">
        <v>3.74</v>
      </c>
      <c r="V142" s="182"/>
      <c r="W142" s="183"/>
      <c r="X142" s="184">
        <v>0</v>
      </c>
      <c r="Y142" s="185"/>
      <c r="Z142" s="186"/>
      <c r="AB142" t="s">
        <v>122</v>
      </c>
    </row>
    <row r="143" spans="2:28" x14ac:dyDescent="0.25">
      <c r="B143" s="30" t="s">
        <v>123</v>
      </c>
      <c r="C143" s="90">
        <v>64.760000000000005</v>
      </c>
      <c r="D143" s="47"/>
      <c r="E143" s="26">
        <v>64.760000000000005</v>
      </c>
      <c r="F143" s="26"/>
      <c r="G143" s="26"/>
      <c r="H143" s="26"/>
      <c r="I143" s="26"/>
      <c r="J143" s="47"/>
      <c r="K143" s="26">
        <v>70.67</v>
      </c>
      <c r="L143" s="47"/>
      <c r="M143" s="26"/>
      <c r="N143" s="47"/>
      <c r="O143" s="26">
        <v>0</v>
      </c>
      <c r="P143" s="92">
        <v>0</v>
      </c>
      <c r="Q143" s="93">
        <v>0</v>
      </c>
      <c r="R143" s="47"/>
      <c r="S143" s="95">
        <v>0</v>
      </c>
      <c r="T143" s="96">
        <v>0</v>
      </c>
      <c r="U143" s="96">
        <v>3.88</v>
      </c>
      <c r="V143" s="182">
        <v>4.99</v>
      </c>
      <c r="W143" s="183"/>
      <c r="X143" s="184">
        <v>0</v>
      </c>
      <c r="Y143" s="185">
        <v>5.83</v>
      </c>
      <c r="Z143" s="186"/>
    </row>
    <row r="144" spans="2:28" x14ac:dyDescent="0.25">
      <c r="B144" s="30" t="s">
        <v>126</v>
      </c>
      <c r="C144" s="90">
        <v>58.19</v>
      </c>
      <c r="D144" s="47"/>
      <c r="E144" s="26">
        <v>58.19</v>
      </c>
      <c r="F144" s="26"/>
      <c r="G144" s="26"/>
      <c r="H144" s="26"/>
      <c r="I144" s="26"/>
      <c r="J144" s="47"/>
      <c r="K144" s="26">
        <v>50.63</v>
      </c>
      <c r="L144" s="47"/>
      <c r="M144" s="26"/>
      <c r="N144" s="47"/>
      <c r="O144" s="26">
        <v>0</v>
      </c>
      <c r="P144" s="92">
        <v>0</v>
      </c>
      <c r="Q144" s="93">
        <v>0</v>
      </c>
      <c r="R144" s="47"/>
      <c r="S144" s="95">
        <v>0</v>
      </c>
      <c r="T144" s="96">
        <v>0</v>
      </c>
      <c r="U144" s="96">
        <v>3.29</v>
      </c>
      <c r="V144" s="182">
        <v>6.46</v>
      </c>
      <c r="W144" s="183"/>
      <c r="X144" s="184">
        <v>0</v>
      </c>
      <c r="Y144" s="185">
        <v>4.45</v>
      </c>
      <c r="Z144" s="186"/>
    </row>
    <row r="145" spans="2:28" x14ac:dyDescent="0.25">
      <c r="B145" s="30" t="s">
        <v>128</v>
      </c>
      <c r="C145" s="90">
        <v>60.28</v>
      </c>
      <c r="D145" s="47"/>
      <c r="E145" s="26">
        <v>60.28</v>
      </c>
      <c r="F145" s="26"/>
      <c r="G145" s="26"/>
      <c r="H145" s="26"/>
      <c r="I145" s="26"/>
      <c r="J145" s="47"/>
      <c r="K145" s="26">
        <v>61.59</v>
      </c>
      <c r="L145" s="47"/>
      <c r="M145" s="26"/>
      <c r="N145" s="47"/>
      <c r="O145" s="26">
        <v>0</v>
      </c>
      <c r="P145" s="92">
        <v>0</v>
      </c>
      <c r="Q145" s="93">
        <v>0</v>
      </c>
      <c r="R145" s="47"/>
      <c r="S145" s="95">
        <v>0</v>
      </c>
      <c r="T145" s="96">
        <v>0</v>
      </c>
      <c r="U145" s="96">
        <v>4.3600000000000003</v>
      </c>
      <c r="V145" s="182">
        <v>5.34</v>
      </c>
      <c r="W145" s="183"/>
      <c r="X145" s="184">
        <v>0</v>
      </c>
      <c r="Y145" s="185">
        <v>3.81</v>
      </c>
      <c r="Z145" s="186"/>
    </row>
    <row r="146" spans="2:28" x14ac:dyDescent="0.25">
      <c r="B146" s="30" t="s">
        <v>130</v>
      </c>
      <c r="C146" s="90">
        <v>83.58</v>
      </c>
      <c r="D146" s="47"/>
      <c r="E146" s="26">
        <v>83.58</v>
      </c>
      <c r="F146" s="26"/>
      <c r="G146" s="26"/>
      <c r="H146" s="26"/>
      <c r="I146" s="26"/>
      <c r="J146" s="47"/>
      <c r="K146" s="26">
        <v>79.19</v>
      </c>
      <c r="L146" s="47"/>
      <c r="M146" s="26"/>
      <c r="N146" s="47"/>
      <c r="O146" s="26">
        <v>0</v>
      </c>
      <c r="P146" s="92">
        <v>0</v>
      </c>
      <c r="Q146" s="93">
        <v>0</v>
      </c>
      <c r="R146" s="47"/>
      <c r="S146" s="95">
        <v>0</v>
      </c>
      <c r="T146" s="96">
        <v>0</v>
      </c>
      <c r="U146" s="96">
        <v>4.32</v>
      </c>
      <c r="V146" s="182">
        <v>7.7</v>
      </c>
      <c r="W146" s="183"/>
      <c r="X146" s="184">
        <v>0</v>
      </c>
      <c r="Y146" s="185">
        <v>5.22</v>
      </c>
      <c r="Z146" s="186"/>
      <c r="AB146" t="s">
        <v>131</v>
      </c>
    </row>
    <row r="147" spans="2:28" x14ac:dyDescent="0.25">
      <c r="B147" s="30" t="s">
        <v>133</v>
      </c>
      <c r="C147" s="90">
        <v>114.71</v>
      </c>
      <c r="D147" s="47"/>
      <c r="E147" s="26">
        <v>114.71</v>
      </c>
      <c r="F147" s="26"/>
      <c r="G147" s="26"/>
      <c r="H147" s="26"/>
      <c r="I147" s="26"/>
      <c r="J147" s="47"/>
      <c r="K147" s="26">
        <v>74.02</v>
      </c>
      <c r="L147" s="47"/>
      <c r="M147" s="26"/>
      <c r="N147" s="47"/>
      <c r="O147" s="26">
        <v>0</v>
      </c>
      <c r="P147" s="202" t="s">
        <v>46</v>
      </c>
      <c r="Q147" s="93">
        <v>0</v>
      </c>
      <c r="R147" s="47"/>
      <c r="S147" s="95">
        <v>0</v>
      </c>
      <c r="T147" s="96">
        <v>0</v>
      </c>
      <c r="U147" s="96">
        <v>6.12</v>
      </c>
      <c r="V147" s="182">
        <v>11.36</v>
      </c>
      <c r="W147" s="183"/>
      <c r="X147" s="184">
        <v>0</v>
      </c>
      <c r="Y147" s="185">
        <v>2.2799999999999998</v>
      </c>
      <c r="Z147" s="186"/>
      <c r="AB147" t="s">
        <v>134</v>
      </c>
    </row>
    <row r="148" spans="2:28" x14ac:dyDescent="0.25">
      <c r="B148" s="30" t="s">
        <v>137</v>
      </c>
      <c r="C148" s="90">
        <v>86.84</v>
      </c>
      <c r="D148" s="47"/>
      <c r="E148" s="26">
        <v>86.84</v>
      </c>
      <c r="F148" s="26"/>
      <c r="G148" s="26"/>
      <c r="H148" s="26"/>
      <c r="I148" s="26"/>
      <c r="J148" s="47"/>
      <c r="K148" s="26">
        <v>70.430000000000007</v>
      </c>
      <c r="L148" s="47"/>
      <c r="M148" s="26"/>
      <c r="N148" s="47"/>
      <c r="O148" s="26">
        <v>0</v>
      </c>
      <c r="P148" s="202" t="s">
        <v>46</v>
      </c>
      <c r="Q148" s="93">
        <v>0</v>
      </c>
      <c r="R148" s="47"/>
      <c r="S148" s="95">
        <v>0</v>
      </c>
      <c r="T148" s="96">
        <v>0</v>
      </c>
      <c r="U148" s="96">
        <v>10.37</v>
      </c>
      <c r="V148" s="182">
        <v>4.5599999999999996</v>
      </c>
      <c r="W148" s="183"/>
      <c r="X148" s="184">
        <v>0</v>
      </c>
      <c r="Y148" s="185">
        <v>5.95</v>
      </c>
      <c r="Z148" s="186"/>
    </row>
    <row r="149" spans="2:28" x14ac:dyDescent="0.25">
      <c r="B149" s="30" t="s">
        <v>139</v>
      </c>
      <c r="C149" s="90">
        <v>134.82</v>
      </c>
      <c r="D149" s="47"/>
      <c r="E149" s="26">
        <v>134.82</v>
      </c>
      <c r="F149" s="26"/>
      <c r="G149" s="26"/>
      <c r="H149" s="26"/>
      <c r="I149" s="26"/>
      <c r="J149" s="47"/>
      <c r="K149" s="26">
        <v>85.76</v>
      </c>
      <c r="L149" s="47"/>
      <c r="M149" s="26"/>
      <c r="N149" s="47"/>
      <c r="O149" s="26">
        <v>0</v>
      </c>
      <c r="P149" s="202" t="s">
        <v>46</v>
      </c>
      <c r="Q149" s="93">
        <v>0</v>
      </c>
      <c r="R149" s="47"/>
      <c r="S149" s="95">
        <v>0</v>
      </c>
      <c r="T149" s="96">
        <v>0</v>
      </c>
      <c r="U149" s="96">
        <v>6.07</v>
      </c>
      <c r="V149" s="182">
        <v>11.64</v>
      </c>
      <c r="W149" s="183"/>
      <c r="X149" s="184">
        <v>0</v>
      </c>
      <c r="Y149" s="185">
        <v>5.95</v>
      </c>
      <c r="Z149" s="186"/>
    </row>
    <row r="150" spans="2:28" x14ac:dyDescent="0.25">
      <c r="B150" s="30" t="s">
        <v>140</v>
      </c>
      <c r="C150" s="90">
        <v>97.57</v>
      </c>
      <c r="D150" s="47"/>
      <c r="E150" s="26">
        <v>97.57</v>
      </c>
      <c r="F150" s="26"/>
      <c r="G150" s="26"/>
      <c r="H150" s="26"/>
      <c r="I150" s="26"/>
      <c r="J150" s="47"/>
      <c r="K150" s="26">
        <v>79.42</v>
      </c>
      <c r="L150" s="47"/>
      <c r="M150" s="26"/>
      <c r="N150" s="47"/>
      <c r="O150" s="26">
        <v>0</v>
      </c>
      <c r="P150" s="202" t="s">
        <v>46</v>
      </c>
      <c r="Q150" s="93">
        <v>0</v>
      </c>
      <c r="R150" s="47"/>
      <c r="S150" s="95">
        <v>0</v>
      </c>
      <c r="T150" s="96">
        <v>0</v>
      </c>
      <c r="U150" s="96">
        <v>3.28</v>
      </c>
      <c r="V150" s="182">
        <v>9.25</v>
      </c>
      <c r="W150" s="183"/>
      <c r="X150" s="184">
        <v>0</v>
      </c>
      <c r="Y150" s="185">
        <v>2.63</v>
      </c>
      <c r="Z150" s="186"/>
    </row>
    <row r="151" spans="2:28" x14ac:dyDescent="0.25">
      <c r="B151" s="30" t="s">
        <v>143</v>
      </c>
      <c r="C151" s="90">
        <v>275.62</v>
      </c>
      <c r="D151" s="47"/>
      <c r="E151" s="26">
        <v>275.62</v>
      </c>
      <c r="F151" s="26"/>
      <c r="G151" s="26"/>
      <c r="H151" s="26"/>
      <c r="I151" s="26"/>
      <c r="J151" s="47"/>
      <c r="K151" s="26">
        <v>137</v>
      </c>
      <c r="L151" s="47"/>
      <c r="M151" s="26"/>
      <c r="N151" s="47"/>
      <c r="O151" s="26">
        <v>0</v>
      </c>
      <c r="P151" s="112">
        <v>42.48</v>
      </c>
      <c r="Q151" s="93">
        <v>101.86</v>
      </c>
      <c r="R151" s="47"/>
      <c r="S151" s="95">
        <v>0</v>
      </c>
      <c r="T151" s="96">
        <v>0</v>
      </c>
      <c r="U151" s="96">
        <v>41.81</v>
      </c>
      <c r="V151" s="182">
        <v>31.78</v>
      </c>
      <c r="W151" s="183"/>
      <c r="X151" s="184">
        <v>0</v>
      </c>
      <c r="Y151" s="185">
        <v>5.14</v>
      </c>
      <c r="Z151" s="186"/>
      <c r="AB151" t="s">
        <v>144</v>
      </c>
    </row>
    <row r="152" spans="2:28" x14ac:dyDescent="0.25">
      <c r="B152" s="30" t="s">
        <v>146</v>
      </c>
      <c r="C152" s="90">
        <v>187.16</v>
      </c>
      <c r="D152" s="47"/>
      <c r="E152" s="26">
        <v>187.16</v>
      </c>
      <c r="F152" s="26"/>
      <c r="G152" s="26"/>
      <c r="H152" s="26"/>
      <c r="I152" s="26"/>
      <c r="J152" s="47"/>
      <c r="K152" s="26">
        <v>104.6</v>
      </c>
      <c r="L152" s="47"/>
      <c r="M152" s="26"/>
      <c r="N152" s="47"/>
      <c r="O152" s="26">
        <v>0</v>
      </c>
      <c r="P152" s="112">
        <v>26.56</v>
      </c>
      <c r="Q152" s="93">
        <v>28.02</v>
      </c>
      <c r="R152" s="47"/>
      <c r="S152" s="95">
        <v>0</v>
      </c>
      <c r="T152" s="96">
        <v>0</v>
      </c>
      <c r="U152" s="96">
        <v>22.57</v>
      </c>
      <c r="V152" s="182">
        <v>10.5</v>
      </c>
      <c r="W152" s="183"/>
      <c r="X152" s="184">
        <v>0</v>
      </c>
      <c r="Y152" s="185">
        <v>1.41</v>
      </c>
      <c r="Z152" s="186"/>
    </row>
    <row r="153" spans="2:28" x14ac:dyDescent="0.25">
      <c r="B153" s="30" t="s">
        <v>148</v>
      </c>
      <c r="C153" s="90">
        <v>152.9</v>
      </c>
      <c r="D153" s="47"/>
      <c r="E153" s="26">
        <v>152.9</v>
      </c>
      <c r="F153" s="26"/>
      <c r="G153" s="26"/>
      <c r="H153" s="26"/>
      <c r="I153" s="26"/>
      <c r="J153" s="47"/>
      <c r="K153" s="26">
        <v>135.68</v>
      </c>
      <c r="L153" s="47"/>
      <c r="M153" s="26"/>
      <c r="N153" s="47"/>
      <c r="O153" s="26">
        <v>0</v>
      </c>
      <c r="P153" s="92">
        <v>24.95</v>
      </c>
      <c r="Q153" s="93">
        <v>18.72</v>
      </c>
      <c r="R153" s="47"/>
      <c r="S153" s="95">
        <v>0</v>
      </c>
      <c r="T153" s="96">
        <v>1.07</v>
      </c>
      <c r="U153" s="96">
        <v>16.88</v>
      </c>
      <c r="V153" s="182">
        <v>12.36</v>
      </c>
      <c r="W153" s="183"/>
      <c r="X153" s="184">
        <v>0.13</v>
      </c>
      <c r="Y153" s="185">
        <v>3.25</v>
      </c>
      <c r="Z153" s="186"/>
    </row>
    <row r="154" spans="2:28" x14ac:dyDescent="0.25">
      <c r="B154" s="30" t="s">
        <v>149</v>
      </c>
      <c r="C154" s="90">
        <v>165.93</v>
      </c>
      <c r="D154" s="47"/>
      <c r="E154" s="26">
        <v>165.93</v>
      </c>
      <c r="F154" s="26"/>
      <c r="G154" s="26"/>
      <c r="H154" s="26"/>
      <c r="I154" s="26"/>
      <c r="J154" s="47"/>
      <c r="K154" s="26">
        <v>138.13</v>
      </c>
      <c r="L154" s="47"/>
      <c r="M154" s="26"/>
      <c r="N154" s="47"/>
      <c r="O154" s="26">
        <v>0</v>
      </c>
      <c r="P154" s="92">
        <v>19.72</v>
      </c>
      <c r="Q154" s="93">
        <v>9.61</v>
      </c>
      <c r="R154" s="47"/>
      <c r="S154" s="95">
        <v>0</v>
      </c>
      <c r="T154" s="96">
        <v>0</v>
      </c>
      <c r="U154" s="96">
        <v>14.52</v>
      </c>
      <c r="V154" s="182">
        <v>7.51</v>
      </c>
      <c r="W154" s="183"/>
      <c r="X154" s="184">
        <v>0</v>
      </c>
      <c r="Y154" s="185">
        <v>3.48</v>
      </c>
      <c r="Z154" s="186">
        <v>0</v>
      </c>
    </row>
    <row r="155" spans="2:28" x14ac:dyDescent="0.25">
      <c r="B155" s="30" t="s">
        <v>152</v>
      </c>
      <c r="C155" s="90">
        <v>183.03</v>
      </c>
      <c r="D155" s="47"/>
      <c r="E155" s="26">
        <v>183.03</v>
      </c>
      <c r="F155" s="26"/>
      <c r="G155" s="26"/>
      <c r="H155" s="26"/>
      <c r="I155" s="26"/>
      <c r="J155" s="47"/>
      <c r="K155" s="26">
        <v>149.63</v>
      </c>
      <c r="L155" s="47"/>
      <c r="M155" s="26"/>
      <c r="N155" s="47"/>
      <c r="O155" s="26">
        <v>0</v>
      </c>
      <c r="P155" s="92">
        <v>22.26</v>
      </c>
      <c r="Q155" s="93">
        <v>6.7</v>
      </c>
      <c r="R155" s="47"/>
      <c r="S155" s="95">
        <v>0</v>
      </c>
      <c r="T155" s="96">
        <v>0</v>
      </c>
      <c r="U155" s="96">
        <v>13.85</v>
      </c>
      <c r="V155" s="182">
        <v>11.31</v>
      </c>
      <c r="W155" s="183"/>
      <c r="X155" s="184">
        <v>0.46</v>
      </c>
      <c r="Y155" s="185">
        <v>4.99</v>
      </c>
      <c r="Z155" s="186"/>
      <c r="AB155" t="s">
        <v>153</v>
      </c>
    </row>
    <row r="156" spans="2:28" x14ac:dyDescent="0.25">
      <c r="B156" s="30" t="s">
        <v>154</v>
      </c>
      <c r="C156" s="90">
        <v>107.95</v>
      </c>
      <c r="D156" s="47"/>
      <c r="E156" s="26">
        <v>107.95</v>
      </c>
      <c r="F156" s="26"/>
      <c r="G156" s="26"/>
      <c r="H156" s="26"/>
      <c r="I156" s="26"/>
      <c r="J156" s="47"/>
      <c r="K156" s="26">
        <v>77.89</v>
      </c>
      <c r="L156" s="47"/>
      <c r="M156" s="26"/>
      <c r="N156" s="47"/>
      <c r="O156" s="26">
        <v>0</v>
      </c>
      <c r="P156" s="92">
        <v>27.48</v>
      </c>
      <c r="Q156" s="93">
        <v>5.28</v>
      </c>
      <c r="R156" s="47"/>
      <c r="S156" s="95">
        <v>0</v>
      </c>
      <c r="T156" s="96">
        <v>0</v>
      </c>
      <c r="U156" s="96">
        <v>13.83</v>
      </c>
      <c r="V156" s="182">
        <v>6.78</v>
      </c>
      <c r="W156" s="183"/>
      <c r="X156" s="184"/>
      <c r="Y156" s="185">
        <v>8.07</v>
      </c>
      <c r="Z156" s="186"/>
    </row>
    <row r="157" spans="2:28" x14ac:dyDescent="0.25">
      <c r="B157" s="30" t="s">
        <v>155</v>
      </c>
      <c r="C157" s="90">
        <v>101.4</v>
      </c>
      <c r="D157" s="47"/>
      <c r="E157" s="26">
        <v>101.4</v>
      </c>
      <c r="F157" s="26"/>
      <c r="G157" s="26"/>
      <c r="H157" s="26"/>
      <c r="I157" s="26"/>
      <c r="J157" s="47"/>
      <c r="K157" s="26">
        <v>73.64</v>
      </c>
      <c r="L157" s="47"/>
      <c r="M157" s="26"/>
      <c r="N157" s="47"/>
      <c r="O157" s="26">
        <v>0</v>
      </c>
      <c r="P157" s="92">
        <v>30.87</v>
      </c>
      <c r="Q157" s="93">
        <v>7.44</v>
      </c>
      <c r="R157" s="47"/>
      <c r="S157" s="95">
        <v>0</v>
      </c>
      <c r="T157" s="96">
        <v>0</v>
      </c>
      <c r="U157" s="96">
        <v>6.5</v>
      </c>
      <c r="V157" s="182">
        <v>9.0500000000000007</v>
      </c>
      <c r="W157" s="183"/>
      <c r="X157" s="184">
        <v>1.5</v>
      </c>
      <c r="Y157" s="185">
        <v>10.1</v>
      </c>
      <c r="Z157" s="186"/>
    </row>
    <row r="158" spans="2:28" x14ac:dyDescent="0.25">
      <c r="B158" s="30" t="s">
        <v>156</v>
      </c>
      <c r="C158" s="90">
        <v>67.17</v>
      </c>
      <c r="D158" s="47"/>
      <c r="E158" s="26">
        <v>67.17</v>
      </c>
      <c r="F158" s="26"/>
      <c r="G158" s="26"/>
      <c r="H158" s="26"/>
      <c r="I158" s="26"/>
      <c r="J158" s="47"/>
      <c r="K158" s="26">
        <v>86.59</v>
      </c>
      <c r="L158" s="47"/>
      <c r="M158" s="26"/>
      <c r="N158" s="47"/>
      <c r="O158" s="26">
        <v>0</v>
      </c>
      <c r="P158" s="112">
        <v>28.75</v>
      </c>
      <c r="Q158" s="93">
        <v>2.85</v>
      </c>
      <c r="R158" s="47"/>
      <c r="S158" s="95">
        <v>0</v>
      </c>
      <c r="T158" s="96">
        <v>0</v>
      </c>
      <c r="U158" s="96">
        <v>3.26</v>
      </c>
      <c r="V158" s="182">
        <v>25.92</v>
      </c>
      <c r="W158" s="183">
        <v>1.49</v>
      </c>
      <c r="X158" s="184">
        <v>0.3</v>
      </c>
      <c r="Y158" s="185">
        <v>5.44</v>
      </c>
      <c r="Z158" s="186"/>
      <c r="AB158" t="s">
        <v>157</v>
      </c>
    </row>
    <row r="159" spans="2:28" x14ac:dyDescent="0.25">
      <c r="B159" s="30" t="s">
        <v>158</v>
      </c>
      <c r="C159" s="90">
        <v>70.790000000000006</v>
      </c>
      <c r="D159" s="47"/>
      <c r="E159" s="26">
        <v>70.790000000000006</v>
      </c>
      <c r="F159" s="26"/>
      <c r="G159" s="26"/>
      <c r="H159" s="26"/>
      <c r="I159" s="26"/>
      <c r="J159" s="47"/>
      <c r="K159" s="26">
        <v>69.63</v>
      </c>
      <c r="L159" s="47"/>
      <c r="M159" s="26"/>
      <c r="N159" s="47"/>
      <c r="O159" s="26">
        <v>0</v>
      </c>
      <c r="P159" s="112">
        <v>25.42</v>
      </c>
      <c r="Q159" s="93">
        <v>2.37</v>
      </c>
      <c r="R159" s="47"/>
      <c r="S159" s="95">
        <v>0</v>
      </c>
      <c r="T159" s="96">
        <v>0</v>
      </c>
      <c r="U159" s="96">
        <v>7.56</v>
      </c>
      <c r="V159" s="182">
        <v>9.5500000000000007</v>
      </c>
      <c r="W159" s="183">
        <v>0.81</v>
      </c>
      <c r="X159" s="184">
        <v>0.88</v>
      </c>
      <c r="Y159" s="185">
        <v>7.3</v>
      </c>
      <c r="Z159" s="186"/>
    </row>
    <row r="160" spans="2:28" x14ac:dyDescent="0.25">
      <c r="B160" s="30" t="s">
        <v>159</v>
      </c>
      <c r="C160" s="90">
        <f>IF(E160="&lt; LC",O160,E160+O160)</f>
        <v>80.83</v>
      </c>
      <c r="D160" s="47"/>
      <c r="E160" s="26">
        <v>80.83</v>
      </c>
      <c r="F160" s="26"/>
      <c r="G160" s="26"/>
      <c r="H160" s="26"/>
      <c r="I160" s="26"/>
      <c r="J160" s="47"/>
      <c r="K160" s="26">
        <v>73.39</v>
      </c>
      <c r="L160" s="47"/>
      <c r="M160" s="26"/>
      <c r="N160" s="47"/>
      <c r="O160" s="26">
        <v>0</v>
      </c>
      <c r="P160" s="112">
        <v>28.43</v>
      </c>
      <c r="Q160" s="93">
        <v>4.8</v>
      </c>
      <c r="R160" s="47"/>
      <c r="S160" s="95">
        <v>0</v>
      </c>
      <c r="T160" s="96">
        <v>0.72</v>
      </c>
      <c r="U160" s="96">
        <v>7.03</v>
      </c>
      <c r="V160" s="182">
        <v>23.94</v>
      </c>
      <c r="W160" s="183">
        <v>1.39</v>
      </c>
      <c r="X160" s="184">
        <v>0.36</v>
      </c>
      <c r="Y160" s="185">
        <v>5.92</v>
      </c>
      <c r="Z160" s="186"/>
      <c r="AB160" t="s">
        <v>160</v>
      </c>
    </row>
    <row r="161" spans="2:28" x14ac:dyDescent="0.25">
      <c r="B161" s="30" t="s">
        <v>161</v>
      </c>
      <c r="C161" s="90">
        <f>IF(E161="&lt; LC",O161,E161+O161)</f>
        <v>76.66</v>
      </c>
      <c r="D161" s="47"/>
      <c r="E161" s="26">
        <v>76.66</v>
      </c>
      <c r="F161" s="26"/>
      <c r="G161" s="26"/>
      <c r="H161" s="26"/>
      <c r="I161" s="26"/>
      <c r="J161" s="47"/>
      <c r="K161" s="26">
        <v>65.75</v>
      </c>
      <c r="L161" s="47"/>
      <c r="M161" s="26"/>
      <c r="N161" s="47"/>
      <c r="O161" s="26">
        <v>0</v>
      </c>
      <c r="P161" s="112">
        <v>25.98</v>
      </c>
      <c r="Q161" s="93">
        <v>4.13</v>
      </c>
      <c r="R161" s="47"/>
      <c r="S161" s="95">
        <v>0</v>
      </c>
      <c r="T161" s="96">
        <v>0.08</v>
      </c>
      <c r="U161" s="96">
        <v>8.77</v>
      </c>
      <c r="V161" s="182">
        <v>7.91</v>
      </c>
      <c r="W161" s="183">
        <v>1.06</v>
      </c>
      <c r="X161" s="184">
        <v>0.43</v>
      </c>
      <c r="Y161" s="185">
        <v>9.86</v>
      </c>
      <c r="Z161" s="186"/>
    </row>
    <row r="162" spans="2:28" x14ac:dyDescent="0.25">
      <c r="B162" s="30" t="s">
        <v>162</v>
      </c>
      <c r="C162" s="90">
        <v>104.97</v>
      </c>
      <c r="D162" s="47"/>
      <c r="E162" s="26">
        <v>104.97</v>
      </c>
      <c r="F162" s="26"/>
      <c r="G162" s="26"/>
      <c r="H162" s="26"/>
      <c r="I162" s="26"/>
      <c r="J162" s="47"/>
      <c r="K162" s="26">
        <v>117.47</v>
      </c>
      <c r="L162" s="47"/>
      <c r="M162" s="26"/>
      <c r="N162" s="47"/>
      <c r="O162" s="26">
        <v>0</v>
      </c>
      <c r="P162" s="112">
        <v>22.25</v>
      </c>
      <c r="Q162" s="93">
        <v>4.6500000000000004</v>
      </c>
      <c r="R162" s="47"/>
      <c r="S162" s="95">
        <v>0</v>
      </c>
      <c r="T162" s="96">
        <v>0</v>
      </c>
      <c r="U162" s="96">
        <v>8.0399999999999991</v>
      </c>
      <c r="V162" s="182">
        <v>7.55</v>
      </c>
      <c r="W162" s="183">
        <v>0.5</v>
      </c>
      <c r="X162" s="232" t="s">
        <v>46</v>
      </c>
      <c r="Y162" s="185">
        <v>6.82</v>
      </c>
      <c r="Z162" s="186"/>
    </row>
    <row r="163" spans="2:28" x14ac:dyDescent="0.25">
      <c r="B163" s="30" t="s">
        <v>163</v>
      </c>
      <c r="C163" s="90">
        <v>96.49</v>
      </c>
      <c r="D163" s="47"/>
      <c r="E163" s="26">
        <v>96.49</v>
      </c>
      <c r="F163" s="26"/>
      <c r="G163" s="26"/>
      <c r="H163" s="26"/>
      <c r="I163" s="26"/>
      <c r="J163" s="47"/>
      <c r="K163" s="26">
        <v>35.799999999999997</v>
      </c>
      <c r="L163" s="47"/>
      <c r="M163" s="26"/>
      <c r="N163" s="47"/>
      <c r="O163" s="26">
        <v>0</v>
      </c>
      <c r="P163" s="92">
        <v>22.3</v>
      </c>
      <c r="Q163" s="93">
        <v>1.64</v>
      </c>
      <c r="R163" s="47"/>
      <c r="S163" s="95">
        <v>0</v>
      </c>
      <c r="T163" s="96">
        <v>0</v>
      </c>
      <c r="U163" s="96">
        <v>5.14</v>
      </c>
      <c r="V163" s="182">
        <v>5.57</v>
      </c>
      <c r="W163" s="183">
        <v>0.82</v>
      </c>
      <c r="X163" s="184">
        <v>0.1</v>
      </c>
      <c r="Y163" s="185">
        <v>8.8800000000000008</v>
      </c>
      <c r="Z163" s="186"/>
    </row>
    <row r="164" spans="2:28" x14ac:dyDescent="0.25">
      <c r="B164" s="30" t="s">
        <v>164</v>
      </c>
      <c r="C164" s="90">
        <v>70.72</v>
      </c>
      <c r="D164" s="47"/>
      <c r="E164" s="26">
        <v>70.72</v>
      </c>
      <c r="F164" s="26"/>
      <c r="G164" s="26"/>
      <c r="H164" s="26"/>
      <c r="I164" s="26"/>
      <c r="J164" s="47"/>
      <c r="K164" s="26">
        <v>96.17</v>
      </c>
      <c r="L164" s="47"/>
      <c r="M164" s="26"/>
      <c r="N164" s="47"/>
      <c r="O164" s="26">
        <v>0</v>
      </c>
      <c r="P164" s="92">
        <v>23.03</v>
      </c>
      <c r="Q164" s="93">
        <v>1.59</v>
      </c>
      <c r="R164" s="47"/>
      <c r="S164" s="95">
        <v>0</v>
      </c>
      <c r="T164" s="96">
        <v>0</v>
      </c>
      <c r="U164" s="96">
        <v>7.46</v>
      </c>
      <c r="V164" s="182">
        <v>5.48</v>
      </c>
      <c r="W164" s="183">
        <v>0.56999999999999995</v>
      </c>
      <c r="X164" s="184">
        <v>0.14000000000000001</v>
      </c>
      <c r="Y164" s="185">
        <v>9.5</v>
      </c>
      <c r="Z164" s="186">
        <v>35.58</v>
      </c>
    </row>
    <row r="165" spans="2:28" x14ac:dyDescent="0.25">
      <c r="B165" s="30" t="s">
        <v>165</v>
      </c>
      <c r="C165" s="90">
        <v>141.13999999999999</v>
      </c>
      <c r="D165" s="47"/>
      <c r="E165" s="26">
        <v>141.13999999999999</v>
      </c>
      <c r="F165" s="26"/>
      <c r="G165" s="26"/>
      <c r="H165" s="26"/>
      <c r="I165" s="26"/>
      <c r="J165" s="47"/>
      <c r="K165" s="26">
        <v>111.66</v>
      </c>
      <c r="L165" s="47"/>
      <c r="M165" s="26"/>
      <c r="N165" s="47"/>
      <c r="O165" s="26">
        <v>0</v>
      </c>
      <c r="P165" s="92">
        <v>22.77</v>
      </c>
      <c r="Q165" s="93">
        <v>0.56000000000000005</v>
      </c>
      <c r="R165" s="47"/>
      <c r="S165" s="95">
        <v>0</v>
      </c>
      <c r="T165" s="96">
        <v>0</v>
      </c>
      <c r="U165" s="96">
        <v>9.3699999999999992</v>
      </c>
      <c r="V165" s="182">
        <v>5.52</v>
      </c>
      <c r="W165" s="183">
        <v>0.44</v>
      </c>
      <c r="X165" s="232" t="s">
        <v>24</v>
      </c>
      <c r="Y165" s="185">
        <v>8.8800000000000008</v>
      </c>
      <c r="Z165" s="186">
        <v>0</v>
      </c>
    </row>
    <row r="166" spans="2:28" x14ac:dyDescent="0.25">
      <c r="B166" s="30" t="s">
        <v>166</v>
      </c>
      <c r="C166" s="90">
        <v>124.32</v>
      </c>
      <c r="D166" s="47"/>
      <c r="E166" s="26">
        <v>124.32</v>
      </c>
      <c r="F166" s="26"/>
      <c r="G166" s="26"/>
      <c r="H166" s="26"/>
      <c r="I166" s="26"/>
      <c r="J166" s="47"/>
      <c r="K166" s="26">
        <v>100.23</v>
      </c>
      <c r="L166" s="47"/>
      <c r="M166" s="26"/>
      <c r="N166" s="47"/>
      <c r="O166" s="26">
        <v>0</v>
      </c>
      <c r="P166" s="92">
        <v>36.47</v>
      </c>
      <c r="Q166" s="93">
        <v>27.57</v>
      </c>
      <c r="R166" s="47"/>
      <c r="S166" s="95">
        <v>0</v>
      </c>
      <c r="T166" s="96">
        <v>0.14000000000000001</v>
      </c>
      <c r="U166" s="96">
        <v>7.84</v>
      </c>
      <c r="V166" s="182">
        <v>16.190000000000001</v>
      </c>
      <c r="W166" s="183">
        <v>2.09</v>
      </c>
      <c r="X166" s="184">
        <v>0.31</v>
      </c>
      <c r="Y166" s="185">
        <v>6.76</v>
      </c>
      <c r="Z166" s="186">
        <v>33.29</v>
      </c>
      <c r="AB166" t="s">
        <v>167</v>
      </c>
    </row>
    <row r="167" spans="2:28" x14ac:dyDescent="0.25">
      <c r="B167" s="30" t="s">
        <v>168</v>
      </c>
      <c r="C167" s="90">
        <v>77.709999999999994</v>
      </c>
      <c r="D167" s="47"/>
      <c r="E167" s="26">
        <v>77.709999999999994</v>
      </c>
      <c r="F167" s="26"/>
      <c r="G167" s="26"/>
      <c r="H167" s="26"/>
      <c r="I167" s="26"/>
      <c r="J167" s="47"/>
      <c r="K167" s="26">
        <v>98.33</v>
      </c>
      <c r="L167" s="47"/>
      <c r="M167" s="26"/>
      <c r="N167" s="47"/>
      <c r="O167" s="26">
        <v>0</v>
      </c>
      <c r="P167" s="92">
        <v>36.56</v>
      </c>
      <c r="Q167" s="93">
        <v>18.53</v>
      </c>
      <c r="R167" s="47"/>
      <c r="S167" s="95">
        <v>0</v>
      </c>
      <c r="T167" s="96">
        <v>0</v>
      </c>
      <c r="U167" s="96">
        <v>42.4</v>
      </c>
      <c r="V167" s="182">
        <v>9.5399999999999991</v>
      </c>
      <c r="W167" s="183">
        <v>0</v>
      </c>
      <c r="X167" s="184">
        <v>0.49</v>
      </c>
      <c r="Y167" s="185">
        <v>3.27</v>
      </c>
      <c r="Z167" s="186"/>
    </row>
    <row r="168" spans="2:28" x14ac:dyDescent="0.25">
      <c r="B168" s="30" t="s">
        <v>169</v>
      </c>
      <c r="C168" s="90">
        <v>1277.8699999999999</v>
      </c>
      <c r="D168" s="47"/>
      <c r="E168" s="26">
        <v>1277.8699999999999</v>
      </c>
      <c r="F168" s="26"/>
      <c r="G168" s="26"/>
      <c r="H168" s="26"/>
      <c r="I168" s="26"/>
      <c r="J168" s="47"/>
      <c r="K168" s="26">
        <v>398.73</v>
      </c>
      <c r="L168" s="47"/>
      <c r="M168" s="26"/>
      <c r="N168" s="47"/>
      <c r="O168" s="26">
        <v>0</v>
      </c>
      <c r="P168" s="92">
        <v>207.73</v>
      </c>
      <c r="Q168" s="93">
        <v>215.63</v>
      </c>
      <c r="R168" s="47"/>
      <c r="S168" s="95">
        <v>0</v>
      </c>
      <c r="T168" s="96">
        <v>3.46</v>
      </c>
      <c r="U168" s="96">
        <v>15.74</v>
      </c>
      <c r="V168" s="182">
        <v>43.26</v>
      </c>
      <c r="W168" s="183">
        <v>0</v>
      </c>
      <c r="X168" s="184">
        <v>5.5</v>
      </c>
      <c r="Y168" s="185">
        <v>15.7</v>
      </c>
      <c r="Z168" s="186"/>
      <c r="AB168" t="s">
        <v>172</v>
      </c>
    </row>
    <row r="169" spans="2:28" x14ac:dyDescent="0.25">
      <c r="B169" s="30" t="s">
        <v>170</v>
      </c>
      <c r="C169" s="90">
        <v>1036.08</v>
      </c>
      <c r="D169" s="47"/>
      <c r="E169" s="26">
        <v>931.38</v>
      </c>
      <c r="F169" s="26"/>
      <c r="G169" s="26"/>
      <c r="H169" s="26"/>
      <c r="I169" s="26"/>
      <c r="J169" s="47"/>
      <c r="K169" s="26">
        <v>383.92</v>
      </c>
      <c r="L169" s="47"/>
      <c r="M169" s="26"/>
      <c r="N169" s="47"/>
      <c r="O169" s="26">
        <v>104.7</v>
      </c>
      <c r="P169" s="92">
        <v>172.25</v>
      </c>
      <c r="Q169" s="93">
        <v>138.13</v>
      </c>
      <c r="R169" s="47"/>
      <c r="S169" s="95">
        <v>0</v>
      </c>
      <c r="T169" s="96">
        <v>3.56</v>
      </c>
      <c r="U169" s="96">
        <v>30.02</v>
      </c>
      <c r="V169" s="182">
        <v>88.87</v>
      </c>
      <c r="W169" s="183">
        <v>2.52</v>
      </c>
      <c r="X169" s="184">
        <v>1.71</v>
      </c>
      <c r="Y169" s="185">
        <v>8.2899999999999991</v>
      </c>
      <c r="Z169" s="186">
        <v>0</v>
      </c>
      <c r="AB169" t="s">
        <v>171</v>
      </c>
    </row>
    <row r="170" spans="2:28" x14ac:dyDescent="0.25">
      <c r="B170" s="30" t="s">
        <v>173</v>
      </c>
      <c r="C170" s="90">
        <v>928.42</v>
      </c>
      <c r="D170" s="47"/>
      <c r="E170" s="26">
        <v>919.07</v>
      </c>
      <c r="F170" s="26"/>
      <c r="G170" s="26"/>
      <c r="H170" s="26"/>
      <c r="I170" s="26"/>
      <c r="J170" s="47"/>
      <c r="K170" s="26">
        <v>422.44</v>
      </c>
      <c r="L170" s="47"/>
      <c r="M170" s="26"/>
      <c r="N170" s="47"/>
      <c r="O170" s="26">
        <v>9.35</v>
      </c>
      <c r="P170" s="92">
        <v>166.69</v>
      </c>
      <c r="Q170" s="93">
        <v>538.13</v>
      </c>
      <c r="R170" s="47"/>
      <c r="S170" s="95">
        <v>8.41</v>
      </c>
      <c r="T170" s="96">
        <v>8.26</v>
      </c>
      <c r="U170" s="96">
        <v>103.78</v>
      </c>
      <c r="V170" s="182">
        <v>128.16999999999999</v>
      </c>
      <c r="W170" s="183">
        <v>12.5</v>
      </c>
      <c r="X170" s="184">
        <v>13.69</v>
      </c>
      <c r="Y170" s="185">
        <v>23.52</v>
      </c>
      <c r="Z170" s="186"/>
      <c r="AB170" t="s">
        <v>174</v>
      </c>
    </row>
    <row r="171" spans="2:28" x14ac:dyDescent="0.25">
      <c r="B171" s="30">
        <v>44662</v>
      </c>
      <c r="C171" s="90">
        <v>1140.3900000000001</v>
      </c>
      <c r="D171" s="47"/>
      <c r="E171" s="26">
        <v>1110.29</v>
      </c>
      <c r="F171" s="26"/>
      <c r="G171" s="26"/>
      <c r="H171" s="26"/>
      <c r="I171" s="26"/>
      <c r="J171" s="47"/>
      <c r="K171" s="26">
        <v>467.9</v>
      </c>
      <c r="L171" s="47"/>
      <c r="M171" s="26"/>
      <c r="N171" s="47"/>
      <c r="O171" s="26">
        <v>30.1</v>
      </c>
      <c r="P171" s="92">
        <v>169.85</v>
      </c>
      <c r="Q171" s="93">
        <v>129.71</v>
      </c>
      <c r="R171" s="47"/>
      <c r="S171" s="95">
        <v>0</v>
      </c>
      <c r="T171" s="96">
        <v>4.05</v>
      </c>
      <c r="U171" s="96">
        <v>112.03</v>
      </c>
      <c r="V171" s="182">
        <v>31.9</v>
      </c>
      <c r="W171" s="183">
        <v>0</v>
      </c>
      <c r="X171" s="184">
        <v>0.6</v>
      </c>
      <c r="Y171" s="185">
        <v>6.87</v>
      </c>
      <c r="Z171" s="186">
        <v>0</v>
      </c>
    </row>
    <row r="172" spans="2:28" x14ac:dyDescent="0.25">
      <c r="B172" s="30">
        <v>44672</v>
      </c>
      <c r="C172" s="90">
        <v>1484.99</v>
      </c>
      <c r="D172" s="47"/>
      <c r="E172" s="26">
        <v>1484.99</v>
      </c>
      <c r="F172" s="26"/>
      <c r="G172" s="26"/>
      <c r="H172" s="26"/>
      <c r="I172" s="26"/>
      <c r="J172" s="47"/>
      <c r="K172" s="26">
        <v>524.36</v>
      </c>
      <c r="L172" s="47"/>
      <c r="M172" s="26"/>
      <c r="N172" s="47"/>
      <c r="O172" s="26">
        <v>0</v>
      </c>
      <c r="P172" s="92">
        <v>174.2</v>
      </c>
      <c r="Q172" s="93">
        <v>122.05</v>
      </c>
      <c r="R172" s="47"/>
      <c r="S172" s="95">
        <v>0</v>
      </c>
      <c r="T172" s="96">
        <v>1.52</v>
      </c>
      <c r="U172" s="96">
        <v>32.33</v>
      </c>
      <c r="V172" s="182">
        <v>66.959999999999994</v>
      </c>
      <c r="W172" s="183">
        <v>10.5</v>
      </c>
      <c r="X172" s="184">
        <v>1.17</v>
      </c>
      <c r="Y172" s="185">
        <v>16.52</v>
      </c>
      <c r="Z172" s="186">
        <v>0</v>
      </c>
      <c r="AB172" t="s">
        <v>175</v>
      </c>
    </row>
    <row r="173" spans="2:28" x14ac:dyDescent="0.25">
      <c r="B173" s="30" t="s">
        <v>176</v>
      </c>
      <c r="C173" s="90">
        <v>630.34</v>
      </c>
      <c r="D173" s="47"/>
      <c r="E173" s="26">
        <v>630.34</v>
      </c>
      <c r="F173" s="26"/>
      <c r="G173" s="26"/>
      <c r="H173" s="26"/>
      <c r="I173" s="26"/>
      <c r="J173" s="47"/>
      <c r="K173" s="26">
        <v>279.67</v>
      </c>
      <c r="L173" s="47"/>
      <c r="M173" s="26"/>
      <c r="N173" s="47"/>
      <c r="O173" s="26">
        <v>0</v>
      </c>
      <c r="P173" s="92">
        <v>102.73</v>
      </c>
      <c r="Q173" s="93">
        <v>91.03</v>
      </c>
      <c r="R173" s="47"/>
      <c r="S173" s="95">
        <v>0</v>
      </c>
      <c r="T173" s="96">
        <v>2.27</v>
      </c>
      <c r="U173" s="96">
        <v>30.57</v>
      </c>
      <c r="V173" s="182">
        <v>15.13</v>
      </c>
      <c r="W173" s="183">
        <v>4.78</v>
      </c>
      <c r="X173" s="184">
        <v>0.34</v>
      </c>
      <c r="Y173" s="185">
        <v>12.5</v>
      </c>
      <c r="Z173" s="186">
        <v>0</v>
      </c>
    </row>
    <row r="174" spans="2:28" x14ac:dyDescent="0.25">
      <c r="B174" s="30">
        <v>44686</v>
      </c>
      <c r="C174" s="90">
        <v>1121.72</v>
      </c>
      <c r="D174" s="47"/>
      <c r="E174" s="26">
        <v>1097.79</v>
      </c>
      <c r="F174" s="26"/>
      <c r="G174" s="26"/>
      <c r="H174" s="26"/>
      <c r="I174" s="26"/>
      <c r="J174" s="47"/>
      <c r="K174" s="26">
        <v>555.1</v>
      </c>
      <c r="L174" s="47"/>
      <c r="M174" s="26"/>
      <c r="N174" s="47"/>
      <c r="O174" s="26">
        <v>23.93</v>
      </c>
      <c r="P174" s="92">
        <v>121.01</v>
      </c>
      <c r="Q174" s="93">
        <v>98.41</v>
      </c>
      <c r="R174" s="47"/>
      <c r="S174" s="95">
        <v>0</v>
      </c>
      <c r="T174" s="96">
        <v>0.31</v>
      </c>
      <c r="U174" s="96">
        <v>70.88</v>
      </c>
      <c r="V174" s="182">
        <v>52.87</v>
      </c>
      <c r="W174" s="183">
        <v>9.11</v>
      </c>
      <c r="X174" s="184">
        <v>0.22</v>
      </c>
      <c r="Y174" s="185">
        <v>7.98</v>
      </c>
      <c r="Z174" s="186">
        <v>0</v>
      </c>
      <c r="AB174" t="s">
        <v>178</v>
      </c>
    </row>
    <row r="175" spans="2:28" x14ac:dyDescent="0.25">
      <c r="B175" s="30" t="s">
        <v>179</v>
      </c>
      <c r="C175" s="90">
        <v>542.28</v>
      </c>
      <c r="D175" s="47"/>
      <c r="E175" s="26">
        <v>542.28</v>
      </c>
      <c r="F175" s="26"/>
      <c r="G175" s="26"/>
      <c r="H175" s="26"/>
      <c r="I175" s="26"/>
      <c r="J175" s="47"/>
      <c r="K175" s="26">
        <v>232.67</v>
      </c>
      <c r="L175" s="47"/>
      <c r="M175" s="26"/>
      <c r="N175" s="47"/>
      <c r="O175" s="26">
        <v>0</v>
      </c>
      <c r="P175" s="92">
        <v>89.39</v>
      </c>
      <c r="Q175" s="93">
        <v>56.66</v>
      </c>
      <c r="R175" s="47"/>
      <c r="S175" s="95">
        <v>0</v>
      </c>
      <c r="T175" s="96">
        <v>2.2000000000000002</v>
      </c>
      <c r="U175" s="96">
        <v>35.35</v>
      </c>
      <c r="V175" s="182">
        <v>23.67</v>
      </c>
      <c r="W175" s="183">
        <v>1.86</v>
      </c>
      <c r="X175" s="239" t="s">
        <v>24</v>
      </c>
      <c r="Y175" s="185">
        <v>4.63</v>
      </c>
      <c r="Z175" s="186">
        <v>0</v>
      </c>
    </row>
    <row r="176" spans="2:28" x14ac:dyDescent="0.25">
      <c r="B176" s="30" t="s">
        <v>180</v>
      </c>
      <c r="C176" s="90">
        <v>463.92</v>
      </c>
      <c r="D176" s="47"/>
      <c r="E176" s="26">
        <v>463.92</v>
      </c>
      <c r="F176" s="26"/>
      <c r="G176" s="26"/>
      <c r="H176" s="26"/>
      <c r="I176" s="26"/>
      <c r="J176" s="47"/>
      <c r="K176" s="26">
        <v>179.14</v>
      </c>
      <c r="L176" s="47"/>
      <c r="M176" s="26"/>
      <c r="N176" s="47"/>
      <c r="O176" s="26">
        <v>0</v>
      </c>
      <c r="P176" s="92">
        <v>68.17</v>
      </c>
      <c r="Q176" s="93">
        <v>46.88</v>
      </c>
      <c r="R176" s="47"/>
      <c r="S176" s="95">
        <v>0</v>
      </c>
      <c r="T176" s="96">
        <v>0.4</v>
      </c>
      <c r="U176" s="96">
        <v>27.25</v>
      </c>
      <c r="V176" s="182">
        <v>20.190000000000001</v>
      </c>
      <c r="W176" s="183">
        <v>1.56</v>
      </c>
      <c r="X176" s="239" t="s">
        <v>24</v>
      </c>
      <c r="Y176" s="185">
        <v>8.58</v>
      </c>
      <c r="Z176" s="186">
        <v>0</v>
      </c>
    </row>
    <row r="177" spans="2:26" x14ac:dyDescent="0.25">
      <c r="B177" s="30" t="s">
        <v>181</v>
      </c>
      <c r="C177" s="90">
        <v>296.7</v>
      </c>
      <c r="D177" s="47"/>
      <c r="E177" s="26">
        <v>296.7</v>
      </c>
      <c r="F177" s="26"/>
      <c r="G177" s="26"/>
      <c r="H177" s="26"/>
      <c r="I177" s="26"/>
      <c r="J177" s="47"/>
      <c r="K177" s="26">
        <v>154.55000000000001</v>
      </c>
      <c r="L177" s="47"/>
      <c r="M177" s="26"/>
      <c r="N177" s="47"/>
      <c r="O177" s="26">
        <v>0</v>
      </c>
      <c r="P177" s="92">
        <v>48</v>
      </c>
      <c r="Q177" s="93">
        <v>56.33</v>
      </c>
      <c r="R177" s="47"/>
      <c r="S177" s="95">
        <v>0</v>
      </c>
      <c r="T177" s="96">
        <v>0.17</v>
      </c>
      <c r="U177" s="96">
        <v>23.25</v>
      </c>
      <c r="V177" s="182">
        <v>5.31</v>
      </c>
      <c r="W177" s="183">
        <v>1.38</v>
      </c>
      <c r="X177" s="184">
        <v>0.36</v>
      </c>
      <c r="Y177" s="185">
        <v>4.45</v>
      </c>
      <c r="Z177" s="186">
        <v>0</v>
      </c>
    </row>
    <row r="178" spans="2:26" x14ac:dyDescent="0.25">
      <c r="B178" s="30">
        <v>44714</v>
      </c>
      <c r="C178" s="90">
        <v>153.5</v>
      </c>
      <c r="D178" s="47"/>
      <c r="E178" s="26">
        <v>153.5</v>
      </c>
      <c r="F178" s="26"/>
      <c r="G178" s="26"/>
      <c r="H178" s="26"/>
      <c r="I178" s="26"/>
      <c r="J178" s="47"/>
      <c r="K178" s="26">
        <v>143.11000000000001</v>
      </c>
      <c r="L178" s="47"/>
      <c r="M178" s="26"/>
      <c r="N178" s="47"/>
      <c r="O178" s="26">
        <v>0</v>
      </c>
      <c r="P178" s="92">
        <v>61.97</v>
      </c>
      <c r="Q178" s="93">
        <v>52.01</v>
      </c>
      <c r="R178" s="47"/>
      <c r="S178" s="95">
        <v>0</v>
      </c>
      <c r="T178" s="96">
        <v>0.24</v>
      </c>
      <c r="U178" s="96">
        <v>36.15</v>
      </c>
      <c r="V178" s="182">
        <v>9.06</v>
      </c>
      <c r="W178" s="183">
        <v>3.84</v>
      </c>
      <c r="X178" s="184">
        <v>0.71</v>
      </c>
      <c r="Y178" s="185">
        <v>10.98</v>
      </c>
      <c r="Z178" s="186">
        <v>0</v>
      </c>
    </row>
    <row r="179" spans="2:26" x14ac:dyDescent="0.25">
      <c r="B179" s="30">
        <v>44715</v>
      </c>
      <c r="C179" s="90">
        <v>226.06</v>
      </c>
      <c r="D179" s="47"/>
      <c r="E179" s="26">
        <v>226.06</v>
      </c>
      <c r="F179" s="26"/>
      <c r="G179" s="26"/>
      <c r="H179" s="26"/>
      <c r="I179" s="26"/>
      <c r="J179" s="47"/>
      <c r="K179" s="26">
        <v>163.32</v>
      </c>
      <c r="L179" s="47"/>
      <c r="M179" s="26"/>
      <c r="N179" s="47"/>
      <c r="O179" s="26">
        <v>0</v>
      </c>
      <c r="P179" s="92">
        <v>23.91</v>
      </c>
      <c r="Q179" s="93">
        <v>54.64</v>
      </c>
      <c r="R179" s="47"/>
      <c r="S179" s="95"/>
      <c r="T179" s="96"/>
      <c r="U179" s="96">
        <v>74.28</v>
      </c>
      <c r="V179" s="182">
        <v>8.58</v>
      </c>
      <c r="W179" s="183">
        <v>5.73</v>
      </c>
      <c r="X179" s="184"/>
      <c r="Y179" s="185">
        <v>12.73</v>
      </c>
      <c r="Z179" s="186"/>
    </row>
    <row r="180" spans="2:26" x14ac:dyDescent="0.25">
      <c r="B180" s="30">
        <v>44716</v>
      </c>
      <c r="C180" s="90">
        <v>180.49</v>
      </c>
      <c r="D180" s="47"/>
      <c r="E180" s="26">
        <v>180.49</v>
      </c>
      <c r="F180" s="26"/>
      <c r="G180" s="26"/>
      <c r="H180" s="26"/>
      <c r="I180" s="26"/>
      <c r="J180" s="47"/>
      <c r="K180" s="26">
        <v>150.30000000000001</v>
      </c>
      <c r="L180" s="47"/>
      <c r="M180" s="26"/>
      <c r="N180" s="47"/>
      <c r="O180" s="26">
        <v>0</v>
      </c>
      <c r="P180" s="92">
        <v>20.22</v>
      </c>
      <c r="Q180" s="93">
        <v>68.58</v>
      </c>
      <c r="R180" s="47"/>
      <c r="S180" s="95"/>
      <c r="T180" s="96"/>
      <c r="U180" s="96">
        <v>90.98</v>
      </c>
      <c r="V180" s="182">
        <v>15.12</v>
      </c>
      <c r="W180" s="183">
        <v>9.32</v>
      </c>
      <c r="X180" s="184"/>
      <c r="Y180" s="185">
        <v>16.07</v>
      </c>
      <c r="Z180" s="186"/>
    </row>
    <row r="181" spans="2:26" x14ac:dyDescent="0.25">
      <c r="B181" s="30">
        <v>44717</v>
      </c>
      <c r="C181" s="90">
        <v>174.06</v>
      </c>
      <c r="D181" s="47"/>
      <c r="E181" s="26">
        <v>174.06</v>
      </c>
      <c r="F181" s="26"/>
      <c r="G181" s="26"/>
      <c r="H181" s="26"/>
      <c r="I181" s="26"/>
      <c r="J181" s="47"/>
      <c r="K181" s="26">
        <v>141.58000000000001</v>
      </c>
      <c r="L181" s="47"/>
      <c r="M181" s="26"/>
      <c r="N181" s="47"/>
      <c r="O181" s="26">
        <v>0</v>
      </c>
      <c r="P181" s="92">
        <v>20.79</v>
      </c>
      <c r="Q181" s="93">
        <v>64.98</v>
      </c>
      <c r="R181" s="47"/>
      <c r="S181" s="95"/>
      <c r="T181" s="96"/>
      <c r="U181" s="96">
        <v>77.13</v>
      </c>
      <c r="V181" s="182">
        <v>17.63</v>
      </c>
      <c r="W181" s="183">
        <v>5.88</v>
      </c>
      <c r="X181" s="184"/>
      <c r="Y181" s="185">
        <v>13.12</v>
      </c>
      <c r="Z181" s="186"/>
    </row>
    <row r="182" spans="2:26" x14ac:dyDescent="0.25">
      <c r="B182" s="30">
        <v>44718</v>
      </c>
      <c r="C182" s="90">
        <v>140.47999999999999</v>
      </c>
      <c r="D182" s="47"/>
      <c r="E182" s="26">
        <v>140.47999999999999</v>
      </c>
      <c r="F182" s="26"/>
      <c r="G182" s="26"/>
      <c r="H182" s="26"/>
      <c r="I182" s="26"/>
      <c r="J182" s="47"/>
      <c r="K182" s="26">
        <v>129.32</v>
      </c>
      <c r="L182" s="47"/>
      <c r="M182" s="26"/>
      <c r="N182" s="47"/>
      <c r="O182" s="26">
        <v>0</v>
      </c>
      <c r="P182" s="92">
        <v>19</v>
      </c>
      <c r="Q182" s="93">
        <v>38.799999999999997</v>
      </c>
      <c r="R182" s="47"/>
      <c r="S182" s="95"/>
      <c r="T182" s="96"/>
      <c r="U182" s="96">
        <v>62.31</v>
      </c>
      <c r="V182" s="182">
        <v>10.4</v>
      </c>
      <c r="W182" s="183">
        <v>4.17</v>
      </c>
      <c r="X182" s="184"/>
      <c r="Y182" s="185">
        <v>10.3</v>
      </c>
      <c r="Z182" s="186"/>
    </row>
    <row r="183" spans="2:26" x14ac:dyDescent="0.25">
      <c r="B183" s="30">
        <v>44719</v>
      </c>
      <c r="C183" s="90">
        <v>220.2</v>
      </c>
      <c r="D183" s="47"/>
      <c r="E183" s="26">
        <v>220.2</v>
      </c>
      <c r="F183" s="26"/>
      <c r="G183" s="26"/>
      <c r="H183" s="26"/>
      <c r="I183" s="26"/>
      <c r="J183" s="47"/>
      <c r="K183" s="26">
        <v>133.63999999999999</v>
      </c>
      <c r="L183" s="47"/>
      <c r="M183" s="26"/>
      <c r="N183" s="47"/>
      <c r="O183" s="26">
        <v>0</v>
      </c>
      <c r="P183" s="92">
        <v>41.97</v>
      </c>
      <c r="Q183" s="93">
        <v>24.28</v>
      </c>
      <c r="R183" s="47"/>
      <c r="S183" s="95">
        <v>0</v>
      </c>
      <c r="T183" s="244">
        <v>0</v>
      </c>
      <c r="U183" s="96">
        <v>43.65</v>
      </c>
      <c r="V183" s="182">
        <v>12.91</v>
      </c>
      <c r="W183" s="183">
        <v>3.74</v>
      </c>
      <c r="X183" s="243" t="s">
        <v>24</v>
      </c>
      <c r="Y183" s="185">
        <v>13.9</v>
      </c>
      <c r="Z183" s="186">
        <v>0</v>
      </c>
    </row>
    <row r="184" spans="2:26" x14ac:dyDescent="0.25">
      <c r="B184" s="30">
        <v>44720</v>
      </c>
      <c r="C184" s="90">
        <v>239.8</v>
      </c>
      <c r="D184" s="47"/>
      <c r="E184" s="26">
        <v>239.8</v>
      </c>
      <c r="F184" s="26"/>
      <c r="G184" s="26"/>
      <c r="H184" s="47"/>
      <c r="I184" s="26">
        <v>133.63999999999999</v>
      </c>
      <c r="J184" s="47"/>
      <c r="K184" s="26">
        <v>119.04</v>
      </c>
      <c r="L184" s="47"/>
      <c r="M184" s="26"/>
      <c r="N184" s="47"/>
      <c r="O184" s="26">
        <v>0</v>
      </c>
      <c r="P184" s="92">
        <v>24.61</v>
      </c>
      <c r="Q184" s="93">
        <v>5.99</v>
      </c>
      <c r="R184" s="47"/>
      <c r="S184" s="95"/>
      <c r="T184" s="96"/>
      <c r="U184" s="96">
        <v>18.68</v>
      </c>
      <c r="V184" s="182">
        <v>9.98</v>
      </c>
      <c r="W184" s="183">
        <v>2.23</v>
      </c>
      <c r="X184" s="243"/>
      <c r="Y184" s="185">
        <v>12.45</v>
      </c>
      <c r="Z184" s="186"/>
    </row>
    <row r="185" spans="2:26" x14ac:dyDescent="0.25">
      <c r="B185" s="30">
        <v>44721</v>
      </c>
      <c r="C185" s="90">
        <v>194.67</v>
      </c>
      <c r="D185" s="47"/>
      <c r="E185" s="26">
        <v>194.67</v>
      </c>
      <c r="F185" s="26"/>
      <c r="G185" s="26"/>
      <c r="H185" s="26"/>
      <c r="I185" s="26"/>
      <c r="J185" s="47"/>
      <c r="K185" s="26">
        <v>80.819999999999993</v>
      </c>
      <c r="L185" s="47"/>
      <c r="M185" s="26"/>
      <c r="N185" s="47"/>
      <c r="O185" s="26">
        <v>0</v>
      </c>
      <c r="P185" s="112">
        <v>23.38</v>
      </c>
      <c r="Q185" s="93">
        <v>6.51</v>
      </c>
      <c r="R185" s="47"/>
      <c r="S185" s="95">
        <v>0</v>
      </c>
      <c r="T185" s="96">
        <v>0</v>
      </c>
      <c r="U185" s="96">
        <v>18</v>
      </c>
      <c r="V185" s="182">
        <v>1.89</v>
      </c>
      <c r="W185" s="183">
        <v>2.0699999999999998</v>
      </c>
      <c r="X185" s="184"/>
      <c r="Y185" s="185">
        <v>14.8</v>
      </c>
      <c r="Z185" s="186"/>
    </row>
    <row r="186" spans="2:26" x14ac:dyDescent="0.25">
      <c r="B186" s="30">
        <v>44722</v>
      </c>
      <c r="C186" s="90">
        <f>IF(E186="&lt; LC",O186,E186+O186)</f>
        <v>275.79000000000002</v>
      </c>
      <c r="D186" s="47"/>
      <c r="E186" s="26">
        <v>275.79000000000002</v>
      </c>
      <c r="F186" s="26"/>
      <c r="G186" s="26"/>
      <c r="H186" s="26"/>
      <c r="I186" s="26"/>
      <c r="J186" s="47"/>
      <c r="K186" s="26">
        <v>102.3</v>
      </c>
      <c r="L186" s="47"/>
      <c r="M186" s="26"/>
      <c r="N186" s="47"/>
      <c r="O186" s="26">
        <v>0</v>
      </c>
      <c r="P186" s="112">
        <v>22.73</v>
      </c>
      <c r="Q186" s="93">
        <v>3.38</v>
      </c>
      <c r="R186" s="47"/>
      <c r="S186" s="95"/>
      <c r="T186" s="96"/>
      <c r="U186" s="96">
        <v>30.94</v>
      </c>
      <c r="V186" s="182">
        <v>14.61</v>
      </c>
      <c r="W186" s="183">
        <v>1.5</v>
      </c>
      <c r="X186" s="184"/>
      <c r="Y186" s="185">
        <v>16.920000000000002</v>
      </c>
      <c r="Z186" s="186"/>
    </row>
    <row r="187" spans="2:26" x14ac:dyDescent="0.25">
      <c r="B187" s="30">
        <v>44723</v>
      </c>
      <c r="C187" s="90">
        <f>IF(E187="&lt; LC",O187,E187+O187)</f>
        <v>301.72000000000003</v>
      </c>
      <c r="D187" s="47"/>
      <c r="E187" s="26">
        <v>301.72000000000003</v>
      </c>
      <c r="F187" s="26"/>
      <c r="G187" s="26"/>
      <c r="H187" s="26"/>
      <c r="I187" s="26"/>
      <c r="J187" s="47"/>
      <c r="K187" s="26">
        <v>126.31</v>
      </c>
      <c r="L187" s="47"/>
      <c r="M187" s="26"/>
      <c r="N187" s="47"/>
      <c r="O187" s="26">
        <v>0</v>
      </c>
      <c r="P187" s="112">
        <v>26.15</v>
      </c>
      <c r="Q187" s="93">
        <v>6.46</v>
      </c>
      <c r="R187" s="47"/>
      <c r="S187" s="95"/>
      <c r="T187" s="96"/>
      <c r="U187" s="96">
        <v>20.93</v>
      </c>
      <c r="V187" s="182">
        <v>12.05</v>
      </c>
      <c r="W187" s="183">
        <v>2.81</v>
      </c>
      <c r="X187" s="184"/>
      <c r="Y187" s="185">
        <v>0.20599999999999999</v>
      </c>
      <c r="Z187" s="186"/>
    </row>
    <row r="188" spans="2:26" x14ac:dyDescent="0.25">
      <c r="B188" s="30">
        <v>44724</v>
      </c>
      <c r="C188" s="90">
        <v>318.2</v>
      </c>
      <c r="D188" s="47"/>
      <c r="E188" s="26">
        <v>318.2</v>
      </c>
      <c r="F188" s="26"/>
      <c r="G188" s="26"/>
      <c r="H188" s="26"/>
      <c r="I188" s="26"/>
      <c r="J188" s="47"/>
      <c r="K188" s="26">
        <v>86.12</v>
      </c>
      <c r="L188" s="47"/>
      <c r="M188" s="26"/>
      <c r="N188" s="47"/>
      <c r="O188" s="26">
        <v>0</v>
      </c>
      <c r="P188" s="92">
        <v>23.95</v>
      </c>
      <c r="Q188" s="93">
        <v>0.63</v>
      </c>
      <c r="R188" s="47"/>
      <c r="S188" s="95"/>
      <c r="T188" s="96"/>
      <c r="U188" s="96">
        <v>33.840000000000003</v>
      </c>
      <c r="V188" s="182">
        <v>8.31</v>
      </c>
      <c r="W188" s="183">
        <v>2.7</v>
      </c>
      <c r="X188" s="184"/>
      <c r="Y188" s="185">
        <v>11.65</v>
      </c>
      <c r="Z188" s="186"/>
    </row>
    <row r="189" spans="2:26" x14ac:dyDescent="0.25">
      <c r="B189" s="30">
        <v>44725</v>
      </c>
      <c r="C189" s="90">
        <v>262.3</v>
      </c>
      <c r="D189" s="47"/>
      <c r="E189" s="26">
        <v>262.3</v>
      </c>
      <c r="F189" s="26"/>
      <c r="G189" s="26"/>
      <c r="H189" s="26"/>
      <c r="I189" s="26"/>
      <c r="J189" s="47"/>
      <c r="K189" s="26">
        <v>71.790000000000006</v>
      </c>
      <c r="L189" s="47"/>
      <c r="M189" s="26"/>
      <c r="N189" s="47"/>
      <c r="O189" s="26">
        <v>0</v>
      </c>
      <c r="P189" s="92">
        <v>32.99</v>
      </c>
      <c r="Q189" s="93">
        <v>8.3000000000000007</v>
      </c>
      <c r="R189" s="47"/>
      <c r="S189" s="95"/>
      <c r="T189" s="96"/>
      <c r="U189" s="96">
        <v>19.66</v>
      </c>
      <c r="V189" s="182">
        <v>10.28</v>
      </c>
      <c r="W189" s="183">
        <v>2.8</v>
      </c>
      <c r="X189" s="184"/>
      <c r="Y189" s="185">
        <v>4.3499999999999996</v>
      </c>
      <c r="Z189" s="186"/>
    </row>
    <row r="190" spans="2:26" x14ac:dyDescent="0.25">
      <c r="B190" s="30">
        <v>44726</v>
      </c>
      <c r="C190" s="90">
        <v>232.9</v>
      </c>
      <c r="D190" s="47"/>
      <c r="E190" s="26">
        <v>232.9</v>
      </c>
      <c r="F190" s="26"/>
      <c r="G190" s="26"/>
      <c r="H190" s="26"/>
      <c r="I190" s="26"/>
      <c r="J190" s="47"/>
      <c r="K190" s="26">
        <v>89.64</v>
      </c>
      <c r="L190" s="47"/>
      <c r="M190" s="26"/>
      <c r="N190" s="47"/>
      <c r="O190" s="26">
        <v>0</v>
      </c>
      <c r="P190" s="92">
        <v>22.15</v>
      </c>
      <c r="Q190" s="93">
        <v>0</v>
      </c>
      <c r="R190" s="47"/>
      <c r="S190" s="95"/>
      <c r="T190" s="96"/>
      <c r="U190" s="96">
        <v>17.670000000000002</v>
      </c>
      <c r="V190" s="182">
        <v>7.02</v>
      </c>
      <c r="W190" s="183">
        <v>1.44</v>
      </c>
      <c r="X190" s="184"/>
      <c r="Y190" s="185">
        <v>5.76</v>
      </c>
      <c r="Z190" s="186"/>
    </row>
    <row r="191" spans="2:26" x14ac:dyDescent="0.25">
      <c r="B191" s="30">
        <v>44727</v>
      </c>
      <c r="C191" s="90">
        <v>193.6</v>
      </c>
      <c r="D191" s="47"/>
      <c r="E191" s="26">
        <v>193.6</v>
      </c>
      <c r="F191" s="26"/>
      <c r="G191" s="26"/>
      <c r="H191" s="26"/>
      <c r="I191" s="26"/>
      <c r="J191" s="47"/>
      <c r="K191" s="26">
        <v>62.32</v>
      </c>
      <c r="L191" s="47"/>
      <c r="M191" s="26"/>
      <c r="N191" s="47"/>
      <c r="O191" s="26">
        <v>0</v>
      </c>
      <c r="P191" s="92">
        <v>17.13</v>
      </c>
      <c r="Q191" s="93">
        <v>0</v>
      </c>
      <c r="R191" s="47"/>
      <c r="S191" s="95"/>
      <c r="T191" s="96"/>
      <c r="U191" s="96">
        <v>25.48</v>
      </c>
      <c r="V191" s="182">
        <v>9.8000000000000007</v>
      </c>
      <c r="W191" s="183">
        <v>0</v>
      </c>
      <c r="X191" s="184"/>
      <c r="Y191" s="185">
        <v>8.6</v>
      </c>
      <c r="Z191" s="186"/>
    </row>
    <row r="192" spans="2:26" x14ac:dyDescent="0.25">
      <c r="B192" s="30">
        <v>44728</v>
      </c>
      <c r="C192" s="90">
        <f>IF(E192="&lt; LC",O192,E192+O192)</f>
        <v>319.99</v>
      </c>
      <c r="D192" s="47"/>
      <c r="E192" s="26">
        <v>281.55</v>
      </c>
      <c r="F192" s="26"/>
      <c r="G192" s="26"/>
      <c r="H192" s="26"/>
      <c r="I192" s="26"/>
      <c r="J192" s="47"/>
      <c r="K192" s="26">
        <v>79.97</v>
      </c>
      <c r="L192" s="47"/>
      <c r="M192" s="26"/>
      <c r="N192" s="47"/>
      <c r="O192" s="26">
        <v>38.44</v>
      </c>
      <c r="P192" s="112">
        <v>16.309999999999999</v>
      </c>
      <c r="Q192" s="93">
        <v>0</v>
      </c>
      <c r="R192" s="47"/>
      <c r="S192" s="95">
        <v>0</v>
      </c>
      <c r="T192" s="96">
        <v>0</v>
      </c>
      <c r="U192" s="96">
        <v>14.44</v>
      </c>
      <c r="V192" s="182">
        <v>11.6</v>
      </c>
      <c r="W192" s="183">
        <v>0</v>
      </c>
      <c r="X192" s="243" t="s">
        <v>24</v>
      </c>
      <c r="Y192" s="185">
        <v>15.4</v>
      </c>
      <c r="Z192" s="186">
        <v>0</v>
      </c>
    </row>
    <row r="193" spans="2:28" x14ac:dyDescent="0.25">
      <c r="B193" s="30">
        <v>44729</v>
      </c>
      <c r="C193" s="90">
        <v>202.8</v>
      </c>
      <c r="D193" s="47"/>
      <c r="E193" s="26">
        <v>202.8</v>
      </c>
      <c r="F193" s="26"/>
      <c r="G193" s="26"/>
      <c r="H193" s="26"/>
      <c r="I193" s="26"/>
      <c r="J193" s="47"/>
      <c r="K193" s="26">
        <v>102.53</v>
      </c>
      <c r="L193" s="47"/>
      <c r="M193" s="26"/>
      <c r="N193" s="47"/>
      <c r="O193" s="26">
        <v>0</v>
      </c>
      <c r="P193" s="92">
        <v>18.850000000000001</v>
      </c>
      <c r="Q193" s="93">
        <v>0</v>
      </c>
      <c r="R193" s="47"/>
      <c r="S193" s="95"/>
      <c r="T193" s="96"/>
      <c r="U193" s="96">
        <v>11.32</v>
      </c>
      <c r="V193" s="182">
        <v>5.85</v>
      </c>
      <c r="W193" s="183">
        <v>0</v>
      </c>
      <c r="X193" s="184"/>
      <c r="Y193" s="185">
        <v>9.6</v>
      </c>
      <c r="Z193" s="186"/>
    </row>
    <row r="194" spans="2:28" x14ac:dyDescent="0.25">
      <c r="B194" s="30">
        <v>44730</v>
      </c>
      <c r="C194" s="90">
        <v>198.2</v>
      </c>
      <c r="D194" s="47"/>
      <c r="E194" s="26">
        <v>198.2</v>
      </c>
      <c r="F194" s="26"/>
      <c r="G194" s="26"/>
      <c r="H194" s="26"/>
      <c r="I194" s="26"/>
      <c r="J194" s="47"/>
      <c r="K194" s="26">
        <v>94.56</v>
      </c>
      <c r="L194" s="47"/>
      <c r="M194" s="26"/>
      <c r="N194" s="47"/>
      <c r="O194" s="26">
        <v>0</v>
      </c>
      <c r="P194" s="92">
        <v>18.399999999999999</v>
      </c>
      <c r="Q194" s="93">
        <v>0</v>
      </c>
      <c r="R194" s="47"/>
      <c r="S194" s="95"/>
      <c r="T194" s="96"/>
      <c r="U194" s="96">
        <v>11.7</v>
      </c>
      <c r="V194" s="182">
        <v>4.75</v>
      </c>
      <c r="W194" s="183">
        <v>0</v>
      </c>
      <c r="X194" s="184"/>
      <c r="Y194" s="185">
        <v>10</v>
      </c>
      <c r="Z194" s="186"/>
    </row>
    <row r="195" spans="2:28" x14ac:dyDescent="0.25">
      <c r="B195" s="30">
        <v>44731</v>
      </c>
      <c r="C195" s="90">
        <v>277.60000000000002</v>
      </c>
      <c r="D195" s="47"/>
      <c r="E195" s="26">
        <v>277.60000000000002</v>
      </c>
      <c r="F195" s="26"/>
      <c r="G195" s="26"/>
      <c r="H195" s="26"/>
      <c r="I195" s="26"/>
      <c r="J195" s="47"/>
      <c r="K195" s="26">
        <v>107.88</v>
      </c>
      <c r="L195" s="47"/>
      <c r="M195" s="26"/>
      <c r="N195" s="47"/>
      <c r="O195" s="26">
        <v>0</v>
      </c>
      <c r="P195" s="92">
        <v>19.079999999999998</v>
      </c>
      <c r="Q195" s="93">
        <v>0</v>
      </c>
      <c r="R195" s="47"/>
      <c r="S195" s="95"/>
      <c r="T195" s="96"/>
      <c r="U195" s="96">
        <v>10.92</v>
      </c>
      <c r="V195" s="182">
        <v>9.5</v>
      </c>
      <c r="W195" s="183">
        <v>0</v>
      </c>
      <c r="X195" s="184"/>
      <c r="Y195" s="185">
        <v>12.81</v>
      </c>
      <c r="Z195" s="186"/>
    </row>
    <row r="196" spans="2:28" x14ac:dyDescent="0.25">
      <c r="B196" s="30">
        <v>44732</v>
      </c>
      <c r="C196" s="90">
        <v>264.55</v>
      </c>
      <c r="D196" s="47"/>
      <c r="E196" s="26">
        <v>264.55</v>
      </c>
      <c r="F196" s="26"/>
      <c r="G196" s="26"/>
      <c r="H196" s="26"/>
      <c r="I196" s="26"/>
      <c r="J196" s="47"/>
      <c r="K196" s="26">
        <v>79.7</v>
      </c>
      <c r="L196" s="47"/>
      <c r="M196" s="26"/>
      <c r="N196" s="47"/>
      <c r="O196" s="26">
        <v>0</v>
      </c>
      <c r="P196" s="92">
        <v>17.809999999999999</v>
      </c>
      <c r="Q196" s="93">
        <v>0</v>
      </c>
      <c r="R196" s="47"/>
      <c r="S196" s="95"/>
      <c r="T196" s="96"/>
      <c r="U196" s="96">
        <v>8.69</v>
      </c>
      <c r="V196" s="182">
        <v>6.98</v>
      </c>
      <c r="W196" s="183">
        <v>0</v>
      </c>
      <c r="X196" s="184"/>
      <c r="Y196" s="185">
        <v>11.76</v>
      </c>
      <c r="Z196" s="186"/>
    </row>
    <row r="197" spans="2:28" x14ac:dyDescent="0.25">
      <c r="B197" s="30">
        <v>44733</v>
      </c>
      <c r="C197" s="90">
        <v>297.3</v>
      </c>
      <c r="D197" s="47"/>
      <c r="E197" s="26">
        <v>297.3</v>
      </c>
      <c r="F197" s="26"/>
      <c r="G197" s="26"/>
      <c r="H197" s="26"/>
      <c r="I197" s="26"/>
      <c r="J197" s="47"/>
      <c r="K197" s="26">
        <v>102.79</v>
      </c>
      <c r="L197" s="47"/>
      <c r="M197" s="26"/>
      <c r="N197" s="47"/>
      <c r="O197" s="26">
        <v>0</v>
      </c>
      <c r="P197" s="92">
        <v>16.97</v>
      </c>
      <c r="Q197" s="93">
        <v>0</v>
      </c>
      <c r="R197" s="47"/>
      <c r="S197" s="95"/>
      <c r="T197" s="96"/>
      <c r="U197" s="96">
        <v>7.74</v>
      </c>
      <c r="V197" s="182">
        <v>11.85</v>
      </c>
      <c r="W197" s="183">
        <v>0</v>
      </c>
      <c r="X197" s="184"/>
      <c r="Y197" s="185">
        <v>7.35</v>
      </c>
      <c r="Z197" s="186"/>
    </row>
    <row r="198" spans="2:28" x14ac:dyDescent="0.25">
      <c r="B198" s="30">
        <v>44734</v>
      </c>
      <c r="C198" s="90">
        <v>342</v>
      </c>
      <c r="D198" s="47"/>
      <c r="E198" s="26">
        <v>342</v>
      </c>
      <c r="F198" s="26"/>
      <c r="G198" s="26"/>
      <c r="H198" s="26"/>
      <c r="I198" s="26"/>
      <c r="J198" s="47"/>
      <c r="K198" s="26">
        <v>73.8</v>
      </c>
      <c r="L198" s="47"/>
      <c r="M198" s="26"/>
      <c r="N198" s="47"/>
      <c r="O198" s="26">
        <v>0</v>
      </c>
      <c r="P198" s="92">
        <v>15.49</v>
      </c>
      <c r="Q198" s="93">
        <v>0</v>
      </c>
      <c r="R198" s="47"/>
      <c r="S198" s="95">
        <v>0</v>
      </c>
      <c r="T198" s="96">
        <v>0</v>
      </c>
      <c r="U198" s="96">
        <v>18.559999999999999</v>
      </c>
      <c r="V198" s="182">
        <v>5.66</v>
      </c>
      <c r="W198" s="183">
        <v>0</v>
      </c>
      <c r="X198" s="184">
        <v>0</v>
      </c>
      <c r="Y198" s="185">
        <v>7.5</v>
      </c>
      <c r="Z198" s="186">
        <v>0</v>
      </c>
      <c r="AB198" t="s">
        <v>183</v>
      </c>
    </row>
    <row r="199" spans="2:28" x14ac:dyDescent="0.25">
      <c r="B199" s="30">
        <v>44735</v>
      </c>
      <c r="C199" s="90">
        <v>319</v>
      </c>
      <c r="D199" s="47"/>
      <c r="E199" s="26">
        <v>319</v>
      </c>
      <c r="F199" s="26"/>
      <c r="G199" s="26"/>
      <c r="H199" s="26"/>
      <c r="I199" s="26"/>
      <c r="J199" s="47"/>
      <c r="K199" s="26">
        <v>68.89</v>
      </c>
      <c r="L199" s="47"/>
      <c r="M199" s="26"/>
      <c r="N199" s="47"/>
      <c r="O199" s="26">
        <v>0</v>
      </c>
      <c r="P199" s="92">
        <v>14.92</v>
      </c>
      <c r="Q199" s="93">
        <v>0</v>
      </c>
      <c r="R199" s="47"/>
      <c r="S199" s="95"/>
      <c r="T199" s="96"/>
      <c r="U199" s="96">
        <v>21.59</v>
      </c>
      <c r="V199" s="182">
        <v>7.21</v>
      </c>
      <c r="W199" s="183">
        <v>0</v>
      </c>
      <c r="X199" s="184"/>
      <c r="Y199" s="185">
        <v>4.08</v>
      </c>
      <c r="Z199" s="186"/>
    </row>
    <row r="200" spans="2:28" x14ac:dyDescent="0.25">
      <c r="B200" s="30">
        <v>44736</v>
      </c>
      <c r="C200" s="90">
        <v>337.6</v>
      </c>
      <c r="D200" s="47"/>
      <c r="E200" s="26">
        <v>337.6</v>
      </c>
      <c r="F200" s="26"/>
      <c r="G200" s="26"/>
      <c r="H200" s="26"/>
      <c r="I200" s="26"/>
      <c r="J200" s="47"/>
      <c r="K200" s="26">
        <v>54.25</v>
      </c>
      <c r="L200" s="47"/>
      <c r="M200" s="26"/>
      <c r="N200" s="47"/>
      <c r="O200" s="26">
        <v>0</v>
      </c>
      <c r="P200" s="92">
        <v>7.54</v>
      </c>
      <c r="Q200" s="93">
        <v>0</v>
      </c>
      <c r="R200" s="47"/>
      <c r="S200" s="95"/>
      <c r="T200" s="96"/>
      <c r="U200" s="96">
        <v>13.86</v>
      </c>
      <c r="V200" s="182">
        <v>5</v>
      </c>
      <c r="W200" s="183">
        <v>0</v>
      </c>
      <c r="X200" s="184"/>
      <c r="Y200" s="185">
        <v>11</v>
      </c>
      <c r="Z200" s="186"/>
    </row>
    <row r="201" spans="2:28" x14ac:dyDescent="0.25">
      <c r="B201" s="30">
        <v>44737</v>
      </c>
      <c r="C201" s="90">
        <v>342.47</v>
      </c>
      <c r="D201" s="47"/>
      <c r="E201" s="26">
        <v>319.8</v>
      </c>
      <c r="F201" s="26"/>
      <c r="G201" s="26"/>
      <c r="H201" s="26"/>
      <c r="I201" s="26"/>
      <c r="J201" s="47"/>
      <c r="K201" s="26">
        <v>64.02</v>
      </c>
      <c r="L201" s="47"/>
      <c r="M201" s="26"/>
      <c r="N201" s="47"/>
      <c r="O201" s="26">
        <v>22.67</v>
      </c>
      <c r="P201" s="92">
        <v>10.55</v>
      </c>
      <c r="Q201" s="93">
        <v>0</v>
      </c>
      <c r="R201" s="47"/>
      <c r="S201" s="95"/>
      <c r="T201" s="96"/>
      <c r="U201" s="96">
        <v>10.48</v>
      </c>
      <c r="V201" s="182">
        <v>9.84</v>
      </c>
      <c r="W201" s="183">
        <v>0</v>
      </c>
      <c r="X201" s="184"/>
      <c r="Y201" s="185">
        <v>7.8</v>
      </c>
      <c r="Z201" s="186"/>
    </row>
    <row r="202" spans="2:28" x14ac:dyDescent="0.25">
      <c r="B202" s="30">
        <v>44738</v>
      </c>
      <c r="C202" s="90">
        <v>331.45</v>
      </c>
      <c r="D202" s="47"/>
      <c r="E202" s="26">
        <v>314.10000000000002</v>
      </c>
      <c r="F202" s="26"/>
      <c r="G202" s="26"/>
      <c r="H202" s="26"/>
      <c r="I202" s="26"/>
      <c r="J202" s="47"/>
      <c r="K202" s="26">
        <v>69.92</v>
      </c>
      <c r="L202" s="47"/>
      <c r="M202" s="26"/>
      <c r="N202" s="47"/>
      <c r="O202" s="26">
        <v>17.350000000000001</v>
      </c>
      <c r="P202" s="112">
        <v>10.71</v>
      </c>
      <c r="Q202" s="93">
        <v>0</v>
      </c>
      <c r="R202" s="47"/>
      <c r="S202" s="95"/>
      <c r="T202" s="96"/>
      <c r="U202" s="96">
        <v>9.16</v>
      </c>
      <c r="V202" s="182">
        <v>3.36</v>
      </c>
      <c r="W202" s="183">
        <v>0</v>
      </c>
      <c r="X202" s="184"/>
      <c r="Y202" s="185">
        <v>7.44</v>
      </c>
      <c r="Z202" s="186"/>
    </row>
    <row r="203" spans="2:28" x14ac:dyDescent="0.25">
      <c r="B203" s="30">
        <v>44739</v>
      </c>
      <c r="C203" s="90">
        <v>326.39999999999998</v>
      </c>
      <c r="D203" s="47"/>
      <c r="E203" s="26">
        <v>326.39999999999998</v>
      </c>
      <c r="F203" s="26"/>
      <c r="G203" s="26"/>
      <c r="H203" s="26"/>
      <c r="I203" s="26"/>
      <c r="J203" s="47"/>
      <c r="K203" s="26">
        <v>99.27</v>
      </c>
      <c r="L203" s="47"/>
      <c r="M203" s="26"/>
      <c r="N203" s="47"/>
      <c r="O203" s="26">
        <v>0</v>
      </c>
      <c r="P203" s="92">
        <v>14.3</v>
      </c>
      <c r="Q203" s="93">
        <v>0</v>
      </c>
      <c r="R203" s="47"/>
      <c r="S203" s="95"/>
      <c r="T203" s="96"/>
      <c r="U203" s="96">
        <v>9.08</v>
      </c>
      <c r="V203" s="182">
        <v>2.64</v>
      </c>
      <c r="W203" s="183">
        <v>0</v>
      </c>
      <c r="X203" s="184"/>
      <c r="Y203" s="185">
        <v>8.6999999999999993</v>
      </c>
      <c r="Z203" s="186"/>
    </row>
    <row r="204" spans="2:28" x14ac:dyDescent="0.25">
      <c r="B204" s="30">
        <v>44740</v>
      </c>
      <c r="C204" s="90">
        <v>254.63</v>
      </c>
      <c r="D204" s="47"/>
      <c r="E204" s="26">
        <v>242.4</v>
      </c>
      <c r="F204" s="26"/>
      <c r="G204" s="26"/>
      <c r="H204" s="26"/>
      <c r="I204" s="26"/>
      <c r="J204" s="47"/>
      <c r="K204" s="26">
        <v>80.84</v>
      </c>
      <c r="L204" s="47"/>
      <c r="M204" s="26"/>
      <c r="N204" s="47"/>
      <c r="O204" s="26">
        <v>12.23</v>
      </c>
      <c r="P204" s="92">
        <v>7.83</v>
      </c>
      <c r="Q204" s="93">
        <v>0</v>
      </c>
      <c r="R204" s="47"/>
      <c r="S204" s="95"/>
      <c r="T204" s="96"/>
      <c r="U204" s="96">
        <v>6.52</v>
      </c>
      <c r="V204" s="182">
        <v>3.39</v>
      </c>
      <c r="W204" s="183">
        <v>0</v>
      </c>
      <c r="X204" s="184"/>
      <c r="Y204" s="185">
        <v>6.12</v>
      </c>
      <c r="Z204" s="186"/>
    </row>
    <row r="205" spans="2:28" x14ac:dyDescent="0.25">
      <c r="B205" s="30">
        <v>44741</v>
      </c>
      <c r="C205" s="90">
        <v>352.44</v>
      </c>
      <c r="D205" s="47"/>
      <c r="E205" s="26">
        <v>334.5</v>
      </c>
      <c r="F205" s="26"/>
      <c r="G205" s="26"/>
      <c r="H205" s="26"/>
      <c r="I205" s="26"/>
      <c r="J205" s="47"/>
      <c r="K205" s="26">
        <v>91.56</v>
      </c>
      <c r="L205" s="47"/>
      <c r="M205" s="26"/>
      <c r="N205" s="47"/>
      <c r="O205" s="26">
        <v>17.940000000000001</v>
      </c>
      <c r="P205" s="112">
        <v>8.31</v>
      </c>
      <c r="Q205" s="93">
        <v>0</v>
      </c>
      <c r="R205" s="47"/>
      <c r="S205" s="95"/>
      <c r="T205" s="96"/>
      <c r="U205" s="96">
        <v>12.16</v>
      </c>
      <c r="V205" s="182">
        <v>2.0699999999999998</v>
      </c>
      <c r="W205" s="183">
        <v>0</v>
      </c>
      <c r="X205" s="184"/>
      <c r="Y205" s="185">
        <v>14.74</v>
      </c>
      <c r="Z205" s="186"/>
    </row>
    <row r="206" spans="2:28" x14ac:dyDescent="0.25">
      <c r="B206" s="30">
        <v>44742</v>
      </c>
      <c r="C206" s="90">
        <v>342.62</v>
      </c>
      <c r="D206" s="47"/>
      <c r="E206" s="26">
        <v>320.7</v>
      </c>
      <c r="F206" s="26"/>
      <c r="G206" s="26"/>
      <c r="H206" s="26"/>
      <c r="I206" s="26"/>
      <c r="J206" s="47"/>
      <c r="K206" s="26">
        <v>75.77</v>
      </c>
      <c r="L206" s="47"/>
      <c r="M206" s="26"/>
      <c r="N206" s="47"/>
      <c r="O206" s="26">
        <v>21.92</v>
      </c>
      <c r="P206" s="92">
        <v>10.1</v>
      </c>
      <c r="Q206" s="93">
        <v>0</v>
      </c>
      <c r="R206" s="47"/>
      <c r="S206" s="95"/>
      <c r="T206" s="96"/>
      <c r="U206" s="96">
        <v>19.170000000000002</v>
      </c>
      <c r="V206" s="182">
        <v>3.36</v>
      </c>
      <c r="W206" s="183">
        <v>0</v>
      </c>
      <c r="X206" s="184"/>
      <c r="Y206" s="185">
        <v>13.2</v>
      </c>
      <c r="Z206" s="186"/>
    </row>
    <row r="207" spans="2:28" x14ac:dyDescent="0.25">
      <c r="B207" s="30">
        <v>44743</v>
      </c>
      <c r="C207" s="90">
        <v>320.23</v>
      </c>
      <c r="D207" s="47"/>
      <c r="E207" s="26">
        <v>317.10000000000002</v>
      </c>
      <c r="F207" s="26"/>
      <c r="G207" s="26"/>
      <c r="H207" s="26"/>
      <c r="I207" s="26"/>
      <c r="J207" s="47"/>
      <c r="K207" s="26">
        <v>71.41</v>
      </c>
      <c r="L207" s="47"/>
      <c r="M207" s="26"/>
      <c r="N207" s="47"/>
      <c r="O207" s="26">
        <v>3.13</v>
      </c>
      <c r="P207" s="92">
        <v>8.3000000000000007</v>
      </c>
      <c r="Q207" s="93">
        <v>0</v>
      </c>
      <c r="R207" s="47"/>
      <c r="S207" s="95">
        <v>0</v>
      </c>
      <c r="T207" s="96">
        <v>0</v>
      </c>
      <c r="U207" s="96">
        <v>13.92</v>
      </c>
      <c r="V207" s="182">
        <v>2.42</v>
      </c>
      <c r="W207" s="183">
        <v>0</v>
      </c>
      <c r="X207" s="184">
        <v>0</v>
      </c>
      <c r="Y207" s="185">
        <v>18.72</v>
      </c>
      <c r="Z207" s="186">
        <v>0</v>
      </c>
    </row>
    <row r="208" spans="2:28" x14ac:dyDescent="0.25">
      <c r="B208" s="30">
        <v>44744</v>
      </c>
      <c r="C208" s="90">
        <v>217.6</v>
      </c>
      <c r="D208" s="47"/>
      <c r="E208" s="26">
        <v>217.6</v>
      </c>
      <c r="F208" s="26"/>
      <c r="G208" s="26"/>
      <c r="H208" s="26"/>
      <c r="I208" s="26"/>
      <c r="J208" s="47"/>
      <c r="K208" s="26">
        <v>65.19</v>
      </c>
      <c r="L208" s="47"/>
      <c r="M208" s="26"/>
      <c r="N208" s="47"/>
      <c r="O208" s="26">
        <v>0</v>
      </c>
      <c r="P208" s="92">
        <v>8.49</v>
      </c>
      <c r="Q208" s="93">
        <v>0</v>
      </c>
      <c r="R208" s="47"/>
      <c r="S208" s="95"/>
      <c r="T208" s="96"/>
      <c r="U208" s="96">
        <v>8.4499999999999993</v>
      </c>
      <c r="V208" s="182">
        <v>1.68</v>
      </c>
      <c r="W208" s="183">
        <v>0</v>
      </c>
      <c r="X208" s="184"/>
      <c r="Y208" s="185">
        <v>8</v>
      </c>
      <c r="Z208" s="186"/>
    </row>
    <row r="209" spans="2:26" x14ac:dyDescent="0.25">
      <c r="B209" s="30">
        <v>44745</v>
      </c>
      <c r="C209" s="90">
        <v>235.6</v>
      </c>
      <c r="D209" s="47"/>
      <c r="E209" s="26">
        <v>235.6</v>
      </c>
      <c r="F209" s="26"/>
      <c r="G209" s="26"/>
      <c r="H209" s="26"/>
      <c r="I209" s="26"/>
      <c r="J209" s="47"/>
      <c r="K209" s="26">
        <v>64.06</v>
      </c>
      <c r="L209" s="47"/>
      <c r="M209" s="26"/>
      <c r="N209" s="47"/>
      <c r="O209" s="26">
        <v>0</v>
      </c>
      <c r="P209" s="92">
        <v>8.76</v>
      </c>
      <c r="Q209" s="93">
        <v>0</v>
      </c>
      <c r="R209" s="47"/>
      <c r="S209" s="95"/>
      <c r="T209" s="96"/>
      <c r="U209" s="96">
        <v>9.75</v>
      </c>
      <c r="V209" s="182">
        <v>2.1</v>
      </c>
      <c r="W209" s="183">
        <v>0</v>
      </c>
      <c r="X209" s="184"/>
      <c r="Y209" s="185">
        <v>8.9600000000000009</v>
      </c>
      <c r="Z209" s="186"/>
    </row>
    <row r="210" spans="2:26" x14ac:dyDescent="0.25">
      <c r="B210" s="30">
        <v>44746</v>
      </c>
      <c r="C210" s="90">
        <v>244.6</v>
      </c>
      <c r="D210" s="47"/>
      <c r="E210" s="26">
        <v>244.6</v>
      </c>
      <c r="F210" s="26"/>
      <c r="G210" s="26"/>
      <c r="H210" s="26"/>
      <c r="I210" s="26"/>
      <c r="J210" s="47"/>
      <c r="K210" s="26">
        <v>80.55</v>
      </c>
      <c r="L210" s="47"/>
      <c r="M210" s="26"/>
      <c r="N210" s="47"/>
      <c r="O210" s="26">
        <v>0</v>
      </c>
      <c r="P210" s="92">
        <v>8.93</v>
      </c>
      <c r="Q210" s="93">
        <v>0</v>
      </c>
      <c r="R210" s="47"/>
      <c r="S210" s="95"/>
      <c r="T210" s="96"/>
      <c r="U210" s="96">
        <v>6.89</v>
      </c>
      <c r="V210" s="182">
        <v>4.38</v>
      </c>
      <c r="W210" s="183">
        <v>0</v>
      </c>
      <c r="X210" s="184"/>
      <c r="Y210" s="185">
        <v>9.44</v>
      </c>
      <c r="Z210" s="186"/>
    </row>
    <row r="211" spans="2:26" x14ac:dyDescent="0.25">
      <c r="B211" s="30">
        <v>44747</v>
      </c>
      <c r="C211" s="90">
        <v>253.88</v>
      </c>
      <c r="D211" s="47"/>
      <c r="E211" s="26">
        <v>253.88</v>
      </c>
      <c r="F211" s="26"/>
      <c r="G211" s="26"/>
      <c r="H211" s="26"/>
      <c r="I211" s="26"/>
      <c r="J211" s="47"/>
      <c r="K211" s="26">
        <v>95.71</v>
      </c>
      <c r="L211" s="47"/>
      <c r="M211" s="26"/>
      <c r="N211" s="47"/>
      <c r="O211" s="26">
        <v>0</v>
      </c>
      <c r="P211" s="92">
        <v>8.86</v>
      </c>
      <c r="Q211" s="93">
        <v>0</v>
      </c>
      <c r="R211" s="47"/>
      <c r="S211" s="95"/>
      <c r="T211" s="96"/>
      <c r="U211" s="96">
        <v>9.67</v>
      </c>
      <c r="V211" s="182">
        <v>7.43</v>
      </c>
      <c r="W211" s="183">
        <v>13.47</v>
      </c>
      <c r="X211" s="184"/>
      <c r="Y211" s="185">
        <v>12.75</v>
      </c>
      <c r="Z211" s="186"/>
    </row>
    <row r="212" spans="2:26" x14ac:dyDescent="0.25">
      <c r="B212" s="30">
        <v>44748</v>
      </c>
      <c r="C212" s="90">
        <v>273.44</v>
      </c>
      <c r="D212" s="47"/>
      <c r="E212" s="26">
        <v>273.44</v>
      </c>
      <c r="F212" s="26"/>
      <c r="G212" s="26"/>
      <c r="H212" s="26"/>
      <c r="I212" s="26"/>
      <c r="J212" s="47"/>
      <c r="K212" s="26">
        <v>185.59</v>
      </c>
      <c r="L212" s="47"/>
      <c r="M212" s="26"/>
      <c r="N212" s="47"/>
      <c r="O212" s="26">
        <v>0</v>
      </c>
      <c r="P212" s="112">
        <v>8.52</v>
      </c>
      <c r="Q212" s="93">
        <v>0</v>
      </c>
      <c r="R212" s="47"/>
      <c r="S212" s="95"/>
      <c r="T212" s="96"/>
      <c r="U212" s="96">
        <v>6.53</v>
      </c>
      <c r="V212" s="182">
        <v>9.2200000000000006</v>
      </c>
      <c r="W212" s="183">
        <v>0</v>
      </c>
      <c r="X212" s="184"/>
      <c r="Y212" s="185">
        <v>13.2</v>
      </c>
      <c r="Z212" s="186"/>
    </row>
    <row r="213" spans="2:26" x14ac:dyDescent="0.25">
      <c r="B213" s="30">
        <v>44749</v>
      </c>
      <c r="C213" s="90">
        <v>178.84</v>
      </c>
      <c r="D213" s="47"/>
      <c r="E213" s="26">
        <v>178.84</v>
      </c>
      <c r="F213" s="26"/>
      <c r="G213" s="26"/>
      <c r="H213" s="26"/>
      <c r="I213" s="26"/>
      <c r="J213" s="47"/>
      <c r="K213" s="26">
        <v>96.34</v>
      </c>
      <c r="L213" s="47"/>
      <c r="M213" s="26"/>
      <c r="N213" s="47"/>
      <c r="O213" s="26">
        <v>0</v>
      </c>
      <c r="P213" s="92">
        <v>7.16</v>
      </c>
      <c r="Q213" s="93">
        <v>0</v>
      </c>
      <c r="R213" s="47"/>
      <c r="S213" s="95">
        <v>0</v>
      </c>
      <c r="T213" s="96">
        <v>0</v>
      </c>
      <c r="U213" s="96">
        <v>14.86</v>
      </c>
      <c r="V213" s="182">
        <v>15.23</v>
      </c>
      <c r="W213" s="183">
        <v>0</v>
      </c>
      <c r="X213" s="184">
        <v>0</v>
      </c>
      <c r="Y213" s="185">
        <v>10.94</v>
      </c>
      <c r="Z213" s="186">
        <v>0</v>
      </c>
    </row>
    <row r="214" spans="2:26" x14ac:dyDescent="0.25">
      <c r="B214" s="30">
        <v>44750</v>
      </c>
      <c r="C214" s="90">
        <v>229.16</v>
      </c>
      <c r="D214" s="47"/>
      <c r="E214" s="26">
        <v>229.16</v>
      </c>
      <c r="F214" s="26"/>
      <c r="G214" s="26"/>
      <c r="H214" s="26"/>
      <c r="I214" s="26"/>
      <c r="J214" s="47"/>
      <c r="K214" s="26">
        <v>82.04</v>
      </c>
      <c r="L214" s="47"/>
      <c r="M214" s="26"/>
      <c r="N214" s="47"/>
      <c r="O214" s="26">
        <v>0</v>
      </c>
      <c r="P214" s="92">
        <v>7.83</v>
      </c>
      <c r="Q214" s="93">
        <v>0</v>
      </c>
      <c r="R214" s="47"/>
      <c r="S214" s="95"/>
      <c r="T214" s="96"/>
      <c r="U214" s="96">
        <v>7.66</v>
      </c>
      <c r="V214" s="182">
        <v>11.08</v>
      </c>
      <c r="W214" s="183">
        <v>0</v>
      </c>
      <c r="X214" s="184"/>
      <c r="Y214" s="185">
        <v>10.94</v>
      </c>
      <c r="Z214" s="186"/>
    </row>
    <row r="215" spans="2:26" x14ac:dyDescent="0.25">
      <c r="B215" s="30">
        <v>44751</v>
      </c>
      <c r="C215" s="90">
        <v>245.43</v>
      </c>
      <c r="D215" s="47"/>
      <c r="E215" s="26">
        <v>245.43</v>
      </c>
      <c r="F215" s="26"/>
      <c r="G215" s="26"/>
      <c r="H215" s="26"/>
      <c r="I215" s="26"/>
      <c r="J215" s="47"/>
      <c r="K215" s="26">
        <v>84.2</v>
      </c>
      <c r="L215" s="47"/>
      <c r="M215" s="26"/>
      <c r="N215" s="47"/>
      <c r="O215" s="26">
        <v>0</v>
      </c>
      <c r="P215" s="92">
        <v>7.49</v>
      </c>
      <c r="Q215" s="93">
        <v>0</v>
      </c>
      <c r="R215" s="47"/>
      <c r="S215" s="95"/>
      <c r="T215" s="96"/>
      <c r="U215" s="96">
        <v>6.99</v>
      </c>
      <c r="V215" s="182">
        <v>8</v>
      </c>
      <c r="W215" s="183">
        <v>0</v>
      </c>
      <c r="X215" s="184"/>
      <c r="Y215" s="185">
        <v>15.88</v>
      </c>
      <c r="Z215" s="186"/>
    </row>
    <row r="216" spans="2:26" x14ac:dyDescent="0.25">
      <c r="B216" s="30">
        <v>44752</v>
      </c>
      <c r="C216" s="90">
        <v>218.85</v>
      </c>
      <c r="D216" s="47"/>
      <c r="E216" s="26">
        <v>218.85</v>
      </c>
      <c r="F216" s="26"/>
      <c r="G216" s="26"/>
      <c r="H216" s="26"/>
      <c r="I216" s="26"/>
      <c r="J216" s="47"/>
      <c r="K216" s="26">
        <v>74.12</v>
      </c>
      <c r="L216" s="47"/>
      <c r="M216" s="26"/>
      <c r="N216" s="47"/>
      <c r="O216" s="26">
        <v>0</v>
      </c>
      <c r="P216" s="92">
        <v>7.03</v>
      </c>
      <c r="Q216" s="93">
        <v>0</v>
      </c>
      <c r="R216" s="47"/>
      <c r="S216" s="95"/>
      <c r="T216" s="96"/>
      <c r="U216" s="96">
        <v>5.27</v>
      </c>
      <c r="V216" s="182">
        <v>6.29</v>
      </c>
      <c r="W216" s="183">
        <v>0</v>
      </c>
      <c r="X216" s="184"/>
      <c r="Y216" s="185">
        <v>10.28</v>
      </c>
      <c r="Z216" s="186"/>
    </row>
    <row r="217" spans="2:26" x14ac:dyDescent="0.25">
      <c r="B217" s="30">
        <v>44753</v>
      </c>
      <c r="C217" s="90">
        <v>224.92</v>
      </c>
      <c r="D217" s="47"/>
      <c r="E217" s="26">
        <v>224.92</v>
      </c>
      <c r="F217" s="26"/>
      <c r="G217" s="26"/>
      <c r="H217" s="26"/>
      <c r="I217" s="26"/>
      <c r="J217" s="47"/>
      <c r="K217" s="26">
        <v>69.41</v>
      </c>
      <c r="L217" s="47"/>
      <c r="M217" s="26"/>
      <c r="N217" s="47"/>
      <c r="O217" s="26">
        <v>0</v>
      </c>
      <c r="P217" s="92">
        <v>8.5299999999999994</v>
      </c>
      <c r="Q217" s="93">
        <v>0</v>
      </c>
      <c r="R217" s="47"/>
      <c r="S217" s="95"/>
      <c r="T217" s="96"/>
      <c r="U217" s="96">
        <v>7.27</v>
      </c>
      <c r="V217" s="182">
        <v>6.74</v>
      </c>
      <c r="W217" s="183">
        <v>0</v>
      </c>
      <c r="X217" s="184"/>
      <c r="Y217" s="185">
        <v>13.95</v>
      </c>
      <c r="Z217" s="186"/>
    </row>
    <row r="218" spans="2:26" x14ac:dyDescent="0.25">
      <c r="B218" s="30">
        <v>44754</v>
      </c>
      <c r="C218" s="90">
        <v>215.01</v>
      </c>
      <c r="D218" s="47"/>
      <c r="E218" s="26">
        <v>215.01</v>
      </c>
      <c r="F218" s="26"/>
      <c r="G218" s="26"/>
      <c r="H218" s="26"/>
      <c r="I218" s="26"/>
      <c r="J218" s="47"/>
      <c r="K218" s="26">
        <v>94.02</v>
      </c>
      <c r="L218" s="47"/>
      <c r="M218" s="26"/>
      <c r="N218" s="47"/>
      <c r="O218" s="26">
        <v>0</v>
      </c>
      <c r="P218" s="92">
        <v>6.33</v>
      </c>
      <c r="Q218" s="93">
        <v>0</v>
      </c>
      <c r="R218" s="47"/>
      <c r="S218" s="95"/>
      <c r="T218" s="96"/>
      <c r="U218" s="96">
        <v>6.31</v>
      </c>
      <c r="V218" s="182">
        <v>4.74</v>
      </c>
      <c r="W218" s="183">
        <v>0</v>
      </c>
      <c r="X218" s="184"/>
      <c r="Y218" s="185">
        <v>5.07</v>
      </c>
      <c r="Z218" s="186"/>
    </row>
    <row r="219" spans="2:26" x14ac:dyDescent="0.25">
      <c r="B219" s="30">
        <v>44755</v>
      </c>
      <c r="C219" s="90">
        <v>205.47</v>
      </c>
      <c r="D219" s="47"/>
      <c r="E219" s="26">
        <v>205.47</v>
      </c>
      <c r="F219" s="26"/>
      <c r="G219" s="26"/>
      <c r="H219" s="26"/>
      <c r="I219" s="26"/>
      <c r="J219" s="47"/>
      <c r="K219" s="26">
        <v>95.34</v>
      </c>
      <c r="L219" s="47"/>
      <c r="M219" s="26"/>
      <c r="N219" s="47"/>
      <c r="O219" s="26">
        <v>0</v>
      </c>
      <c r="P219" s="112">
        <v>7.03</v>
      </c>
      <c r="Q219" s="93">
        <v>0</v>
      </c>
      <c r="R219" s="47"/>
      <c r="S219" s="95">
        <v>0</v>
      </c>
      <c r="T219" s="96">
        <v>0</v>
      </c>
      <c r="U219" s="96">
        <v>13.3</v>
      </c>
      <c r="V219" s="182">
        <v>6.17</v>
      </c>
      <c r="W219" s="183">
        <v>0</v>
      </c>
      <c r="X219" s="184">
        <v>0</v>
      </c>
      <c r="Y219" s="185">
        <v>6.03</v>
      </c>
      <c r="Z219" s="186">
        <v>0</v>
      </c>
    </row>
    <row r="220" spans="2:26" x14ac:dyDescent="0.25">
      <c r="B220" s="30">
        <v>44756</v>
      </c>
      <c r="C220" s="90">
        <v>209</v>
      </c>
      <c r="D220" s="47"/>
      <c r="E220" s="26">
        <v>209</v>
      </c>
      <c r="F220" s="26"/>
      <c r="G220" s="26"/>
      <c r="H220" s="26"/>
      <c r="I220" s="26"/>
      <c r="J220" s="47"/>
      <c r="K220" s="26">
        <v>68.14</v>
      </c>
      <c r="L220" s="47"/>
      <c r="M220" s="26"/>
      <c r="N220" s="47"/>
      <c r="O220" s="26">
        <v>0</v>
      </c>
      <c r="P220" s="92">
        <v>4.87</v>
      </c>
      <c r="Q220" s="93">
        <v>0</v>
      </c>
      <c r="R220" s="47"/>
      <c r="S220" s="95"/>
      <c r="T220" s="96"/>
      <c r="U220" s="96">
        <v>7.41</v>
      </c>
      <c r="V220" s="182">
        <v>6.83</v>
      </c>
      <c r="W220" s="183">
        <v>0</v>
      </c>
      <c r="X220" s="184"/>
      <c r="Y220" s="185">
        <v>8.6999999999999993</v>
      </c>
      <c r="Z220" s="186"/>
    </row>
    <row r="221" spans="2:26" x14ac:dyDescent="0.25">
      <c r="B221" s="30">
        <v>44757</v>
      </c>
      <c r="C221" s="90">
        <v>195.48</v>
      </c>
      <c r="D221" s="47"/>
      <c r="E221" s="26">
        <v>195.48</v>
      </c>
      <c r="F221" s="26"/>
      <c r="G221" s="26"/>
      <c r="H221" s="26"/>
      <c r="I221" s="26"/>
      <c r="J221" s="47"/>
      <c r="K221" s="26">
        <v>63.13</v>
      </c>
      <c r="L221" s="47"/>
      <c r="M221" s="26"/>
      <c r="N221" s="47"/>
      <c r="O221" s="26">
        <v>0</v>
      </c>
      <c r="P221" s="92">
        <v>5.27</v>
      </c>
      <c r="Q221" s="93">
        <v>0</v>
      </c>
      <c r="R221" s="47"/>
      <c r="S221" s="95"/>
      <c r="T221" s="96"/>
      <c r="U221" s="96">
        <v>6.79</v>
      </c>
      <c r="V221" s="182">
        <v>6.65</v>
      </c>
      <c r="W221" s="183">
        <v>0</v>
      </c>
      <c r="X221" s="184"/>
      <c r="Y221" s="185">
        <v>9</v>
      </c>
      <c r="Z221" s="186"/>
    </row>
    <row r="222" spans="2:26" x14ac:dyDescent="0.25">
      <c r="B222" s="30">
        <v>44758</v>
      </c>
      <c r="C222" s="90">
        <v>203.31</v>
      </c>
      <c r="D222" s="47"/>
      <c r="E222" s="26">
        <v>203.31</v>
      </c>
      <c r="F222" s="26"/>
      <c r="G222" s="26"/>
      <c r="H222" s="26"/>
      <c r="I222" s="26"/>
      <c r="J222" s="47"/>
      <c r="K222" s="26">
        <v>56.79</v>
      </c>
      <c r="L222" s="47"/>
      <c r="M222" s="26"/>
      <c r="N222" s="47"/>
      <c r="O222" s="26">
        <v>0</v>
      </c>
      <c r="P222" s="92">
        <v>8.31</v>
      </c>
      <c r="Q222" s="93">
        <v>0</v>
      </c>
      <c r="R222" s="47"/>
      <c r="S222" s="95"/>
      <c r="T222" s="96"/>
      <c r="U222" s="96">
        <v>8.58</v>
      </c>
      <c r="V222" s="182">
        <v>5.93</v>
      </c>
      <c r="W222" s="183">
        <v>0</v>
      </c>
      <c r="X222" s="184"/>
      <c r="Y222" s="185">
        <v>11.88</v>
      </c>
      <c r="Z222" s="186"/>
    </row>
    <row r="223" spans="2:26" x14ac:dyDescent="0.25">
      <c r="B223" s="30">
        <v>44759</v>
      </c>
      <c r="C223" s="90">
        <v>127.66</v>
      </c>
      <c r="D223" s="47"/>
      <c r="E223" s="26">
        <v>127.66</v>
      </c>
      <c r="F223" s="26"/>
      <c r="G223" s="26"/>
      <c r="H223" s="26"/>
      <c r="I223" s="26"/>
      <c r="J223" s="47"/>
      <c r="K223" s="26">
        <v>44.61</v>
      </c>
      <c r="L223" s="47"/>
      <c r="M223" s="26"/>
      <c r="N223" s="47"/>
      <c r="O223" s="26">
        <v>0</v>
      </c>
      <c r="P223" s="92">
        <v>6.51</v>
      </c>
      <c r="Q223" s="93">
        <v>0</v>
      </c>
      <c r="R223" s="47"/>
      <c r="S223" s="95"/>
      <c r="T223" s="96"/>
      <c r="U223" s="96">
        <v>8.0299999999999994</v>
      </c>
      <c r="V223" s="182">
        <v>5.49</v>
      </c>
      <c r="W223" s="183">
        <v>0</v>
      </c>
      <c r="X223" s="184"/>
      <c r="Y223" s="185">
        <v>9.9600000000000009</v>
      </c>
      <c r="Z223" s="186"/>
    </row>
    <row r="224" spans="2:26" x14ac:dyDescent="0.25">
      <c r="B224" s="30">
        <v>44760</v>
      </c>
      <c r="C224" s="90">
        <v>155.91999999999999</v>
      </c>
      <c r="D224" s="47"/>
      <c r="E224" s="26">
        <v>155.91999999999999</v>
      </c>
      <c r="F224" s="26"/>
      <c r="G224" s="26"/>
      <c r="H224" s="26"/>
      <c r="I224" s="26"/>
      <c r="J224" s="47"/>
      <c r="K224" s="26">
        <v>72.650000000000006</v>
      </c>
      <c r="L224" s="47"/>
      <c r="M224" s="26"/>
      <c r="N224" s="47"/>
      <c r="O224" s="26">
        <v>0</v>
      </c>
      <c r="P224" s="92">
        <v>4.8499999999999996</v>
      </c>
      <c r="Q224" s="93">
        <v>0</v>
      </c>
      <c r="R224" s="47"/>
      <c r="S224" s="95">
        <v>0</v>
      </c>
      <c r="T224" s="96">
        <v>0</v>
      </c>
      <c r="U224" s="96">
        <v>4.92</v>
      </c>
      <c r="V224" s="182">
        <v>5.13</v>
      </c>
      <c r="W224" s="183">
        <v>0</v>
      </c>
      <c r="X224" s="184">
        <v>0</v>
      </c>
      <c r="Y224" s="185">
        <v>6.34</v>
      </c>
      <c r="Z224" s="186">
        <v>0</v>
      </c>
    </row>
    <row r="225" spans="2:26" x14ac:dyDescent="0.25">
      <c r="B225" s="30">
        <v>44761</v>
      </c>
      <c r="C225" s="90">
        <v>165.84</v>
      </c>
      <c r="D225" s="47"/>
      <c r="E225" s="26">
        <v>165.84</v>
      </c>
      <c r="F225" s="26"/>
      <c r="G225" s="26"/>
      <c r="H225" s="26"/>
      <c r="I225" s="26"/>
      <c r="J225" s="47"/>
      <c r="K225" s="26">
        <v>63.02</v>
      </c>
      <c r="L225" s="47"/>
      <c r="M225" s="26"/>
      <c r="N225" s="47"/>
      <c r="O225" s="26">
        <v>0</v>
      </c>
      <c r="P225" s="92">
        <v>5.57</v>
      </c>
      <c r="Q225" s="93">
        <v>0</v>
      </c>
      <c r="R225" s="47"/>
      <c r="S225" s="95"/>
      <c r="T225" s="96"/>
      <c r="U225" s="96">
        <v>4.76</v>
      </c>
      <c r="V225" s="182">
        <v>4.99</v>
      </c>
      <c r="W225" s="183">
        <v>0</v>
      </c>
      <c r="X225" s="184"/>
      <c r="Y225" s="185">
        <v>10</v>
      </c>
      <c r="Z225" s="186"/>
    </row>
    <row r="226" spans="2:26" x14ac:dyDescent="0.25">
      <c r="B226" s="30">
        <v>44762</v>
      </c>
      <c r="C226" s="90">
        <v>197.8</v>
      </c>
      <c r="D226" s="47"/>
      <c r="E226" s="26">
        <v>197.8</v>
      </c>
      <c r="F226" s="26"/>
      <c r="G226" s="26"/>
      <c r="H226" s="26"/>
      <c r="I226" s="26"/>
      <c r="J226" s="47"/>
      <c r="K226" s="26">
        <v>58.03</v>
      </c>
      <c r="L226" s="47"/>
      <c r="M226" s="26"/>
      <c r="N226" s="47"/>
      <c r="O226" s="26">
        <v>0</v>
      </c>
      <c r="P226" s="92">
        <v>4.4800000000000004</v>
      </c>
      <c r="Q226" s="93">
        <v>0</v>
      </c>
      <c r="R226" s="47"/>
      <c r="S226" s="95"/>
      <c r="T226" s="96"/>
      <c r="U226" s="96">
        <v>4.05</v>
      </c>
      <c r="V226" s="182">
        <v>4.97</v>
      </c>
      <c r="W226" s="183">
        <v>0</v>
      </c>
      <c r="X226" s="184"/>
      <c r="Y226" s="185">
        <v>9.8800000000000008</v>
      </c>
      <c r="Z226" s="186"/>
    </row>
    <row r="227" spans="2:26" x14ac:dyDescent="0.25">
      <c r="B227" s="30">
        <v>44763</v>
      </c>
      <c r="C227" s="252">
        <v>197.03</v>
      </c>
      <c r="D227" s="47"/>
      <c r="E227" s="26">
        <v>197.03</v>
      </c>
      <c r="F227" s="26"/>
      <c r="G227" s="26"/>
      <c r="H227" s="26"/>
      <c r="I227" s="26"/>
      <c r="J227" s="47"/>
      <c r="K227" s="26">
        <v>59.76</v>
      </c>
      <c r="L227" s="47"/>
      <c r="M227" s="26"/>
      <c r="N227" s="47"/>
      <c r="O227" s="26">
        <v>0</v>
      </c>
      <c r="P227" s="112">
        <v>3.75</v>
      </c>
      <c r="Q227" s="93">
        <v>0</v>
      </c>
      <c r="R227" s="47"/>
      <c r="S227" s="95"/>
      <c r="T227" s="96"/>
      <c r="U227" s="96">
        <v>9.3000000000000007</v>
      </c>
      <c r="V227" s="182">
        <v>4.2</v>
      </c>
      <c r="W227" s="183">
        <v>0</v>
      </c>
      <c r="X227" s="184"/>
      <c r="Y227" s="185">
        <v>8.73</v>
      </c>
      <c r="Z227" s="186"/>
    </row>
    <row r="228" spans="2:26" x14ac:dyDescent="0.25">
      <c r="B228" s="30">
        <v>44764</v>
      </c>
      <c r="C228" s="252">
        <v>145.91999999999999</v>
      </c>
      <c r="D228" s="47"/>
      <c r="E228" s="26">
        <v>145.91999999999999</v>
      </c>
      <c r="F228" s="26"/>
      <c r="G228" s="26"/>
      <c r="H228" s="26"/>
      <c r="I228" s="26"/>
      <c r="J228" s="47"/>
      <c r="K228" s="26">
        <v>70.42</v>
      </c>
      <c r="L228" s="47"/>
      <c r="M228" s="26"/>
      <c r="N228" s="47"/>
      <c r="O228" s="26">
        <v>0</v>
      </c>
      <c r="P228" s="112">
        <v>3.91</v>
      </c>
      <c r="Q228" s="93">
        <v>0</v>
      </c>
      <c r="R228" s="47"/>
      <c r="S228" s="95"/>
      <c r="T228" s="96"/>
      <c r="U228" s="96">
        <v>5.72</v>
      </c>
      <c r="V228" s="182">
        <v>5.94</v>
      </c>
      <c r="W228" s="183">
        <v>0</v>
      </c>
      <c r="X228" s="184"/>
      <c r="Y228" s="185">
        <v>7.46</v>
      </c>
      <c r="Z228" s="186"/>
    </row>
    <row r="229" spans="2:26" x14ac:dyDescent="0.25">
      <c r="B229" s="30">
        <v>44765</v>
      </c>
      <c r="C229" s="252">
        <v>166.53</v>
      </c>
      <c r="D229" s="47"/>
      <c r="E229" s="26">
        <v>166.53</v>
      </c>
      <c r="F229" s="26"/>
      <c r="G229" s="26"/>
      <c r="H229" s="26"/>
      <c r="I229" s="26"/>
      <c r="J229" s="47"/>
      <c r="K229" s="26">
        <v>73.62</v>
      </c>
      <c r="L229" s="47"/>
      <c r="M229" s="26"/>
      <c r="N229" s="47"/>
      <c r="O229" s="26">
        <v>0</v>
      </c>
      <c r="P229" s="112">
        <v>4.1100000000000003</v>
      </c>
      <c r="Q229" s="93">
        <v>0</v>
      </c>
      <c r="R229" s="47"/>
      <c r="S229" s="95"/>
      <c r="T229" s="96"/>
      <c r="U229" s="96">
        <v>7.89</v>
      </c>
      <c r="V229" s="182">
        <v>6.41</v>
      </c>
      <c r="W229" s="183">
        <v>0</v>
      </c>
      <c r="X229" s="184"/>
      <c r="Y229" s="185">
        <v>6.28</v>
      </c>
      <c r="Z229" s="186"/>
    </row>
    <row r="230" spans="2:26" x14ac:dyDescent="0.25">
      <c r="B230" s="30">
        <v>44766</v>
      </c>
      <c r="C230" s="252">
        <v>139.19999999999999</v>
      </c>
      <c r="D230" s="47"/>
      <c r="E230" s="26">
        <v>139.19999999999999</v>
      </c>
      <c r="F230" s="26"/>
      <c r="G230" s="26"/>
      <c r="H230" s="26"/>
      <c r="I230" s="26"/>
      <c r="J230" s="47"/>
      <c r="K230" s="26">
        <v>67.790000000000006</v>
      </c>
      <c r="L230" s="47"/>
      <c r="M230" s="26"/>
      <c r="N230" s="47"/>
      <c r="O230" s="26">
        <v>0</v>
      </c>
      <c r="P230" s="112">
        <v>4.07</v>
      </c>
      <c r="Q230" s="93">
        <v>0</v>
      </c>
      <c r="R230" s="47"/>
      <c r="S230" s="95"/>
      <c r="T230" s="96"/>
      <c r="U230" s="96">
        <v>8.1</v>
      </c>
      <c r="V230" s="182">
        <v>4.55</v>
      </c>
      <c r="W230" s="183">
        <v>0</v>
      </c>
      <c r="X230" s="184"/>
      <c r="Y230" s="185">
        <v>6.32</v>
      </c>
      <c r="Z230" s="186"/>
    </row>
    <row r="231" spans="2:26" x14ac:dyDescent="0.25">
      <c r="B231" s="30">
        <v>44767</v>
      </c>
      <c r="C231" s="252">
        <v>166.53</v>
      </c>
      <c r="D231" s="47"/>
      <c r="E231" s="26">
        <v>166.53</v>
      </c>
      <c r="F231" s="26"/>
      <c r="G231" s="26"/>
      <c r="H231" s="26"/>
      <c r="I231" s="26"/>
      <c r="J231" s="47"/>
      <c r="K231" s="26">
        <v>58.75</v>
      </c>
      <c r="L231" s="47"/>
      <c r="M231" s="26"/>
      <c r="N231" s="47"/>
      <c r="O231" s="26">
        <v>0</v>
      </c>
      <c r="P231" s="112">
        <v>4.09</v>
      </c>
      <c r="Q231" s="93">
        <v>0</v>
      </c>
      <c r="R231" s="47"/>
      <c r="S231" s="95"/>
      <c r="T231" s="96"/>
      <c r="U231" s="96">
        <v>8.27</v>
      </c>
      <c r="V231" s="182">
        <v>3.48</v>
      </c>
      <c r="W231" s="183">
        <v>0</v>
      </c>
      <c r="X231" s="184"/>
      <c r="Y231" s="185">
        <v>8.61</v>
      </c>
      <c r="Z231" s="186"/>
    </row>
    <row r="232" spans="2:26" x14ac:dyDescent="0.25">
      <c r="B232" s="30">
        <v>44768</v>
      </c>
      <c r="C232" s="252">
        <v>145.99</v>
      </c>
      <c r="D232" s="47"/>
      <c r="E232" s="26">
        <v>145.99</v>
      </c>
      <c r="F232" s="26"/>
      <c r="G232" s="26"/>
      <c r="H232" s="26"/>
      <c r="I232" s="26"/>
      <c r="J232" s="47"/>
      <c r="K232" s="26">
        <v>62.18</v>
      </c>
      <c r="L232" s="47"/>
      <c r="M232" s="26"/>
      <c r="N232" s="47"/>
      <c r="O232" s="26">
        <v>0</v>
      </c>
      <c r="P232" s="112">
        <v>4.3499999999999996</v>
      </c>
      <c r="Q232" s="93">
        <v>0</v>
      </c>
      <c r="R232" s="47"/>
      <c r="S232" s="95"/>
      <c r="T232" s="96"/>
      <c r="U232" s="96">
        <v>7.79</v>
      </c>
      <c r="V232" s="182">
        <v>4.2</v>
      </c>
      <c r="W232" s="183">
        <v>0</v>
      </c>
      <c r="X232" s="184"/>
      <c r="Y232" s="185">
        <v>7.77</v>
      </c>
      <c r="Z232" s="186"/>
    </row>
    <row r="233" spans="2:26" x14ac:dyDescent="0.25">
      <c r="B233" s="30">
        <v>44769</v>
      </c>
      <c r="C233" s="252">
        <v>163.66</v>
      </c>
      <c r="D233" s="47"/>
      <c r="E233" s="26">
        <v>163.66</v>
      </c>
      <c r="F233" s="26"/>
      <c r="G233" s="26"/>
      <c r="H233" s="26"/>
      <c r="I233" s="26"/>
      <c r="J233" s="47"/>
      <c r="K233" s="26">
        <v>66.12</v>
      </c>
      <c r="L233" s="47"/>
      <c r="M233" s="26"/>
      <c r="N233" s="47"/>
      <c r="O233" s="26">
        <v>0</v>
      </c>
      <c r="P233" s="112">
        <v>3.84</v>
      </c>
      <c r="Q233" s="93">
        <v>0</v>
      </c>
      <c r="R233" s="47"/>
      <c r="S233" s="95">
        <v>0</v>
      </c>
      <c r="T233" s="96">
        <v>0</v>
      </c>
      <c r="U233" s="96">
        <v>3.65</v>
      </c>
      <c r="V233" s="182">
        <v>4.7300000000000004</v>
      </c>
      <c r="W233" s="183">
        <v>0</v>
      </c>
      <c r="X233" s="184">
        <v>0</v>
      </c>
      <c r="Y233" s="185">
        <v>8.92</v>
      </c>
      <c r="Z233" s="186">
        <v>10.51</v>
      </c>
    </row>
    <row r="234" spans="2:26" x14ac:dyDescent="0.25">
      <c r="B234" s="30">
        <v>44770</v>
      </c>
      <c r="C234" s="252">
        <v>181.58</v>
      </c>
      <c r="D234" s="47"/>
      <c r="E234" s="26">
        <v>181.58</v>
      </c>
      <c r="F234" s="26"/>
      <c r="G234" s="26"/>
      <c r="H234" s="26"/>
      <c r="I234" s="26"/>
      <c r="J234" s="47"/>
      <c r="K234" s="26">
        <v>62.61</v>
      </c>
      <c r="L234" s="47"/>
      <c r="M234" s="26"/>
      <c r="N234" s="47"/>
      <c r="O234" s="26">
        <v>0</v>
      </c>
      <c r="P234" s="112">
        <v>5.38</v>
      </c>
      <c r="Q234" s="93">
        <v>0</v>
      </c>
      <c r="R234" s="47"/>
      <c r="S234" s="95"/>
      <c r="T234" s="96"/>
      <c r="U234" s="96">
        <v>8.44</v>
      </c>
      <c r="V234" s="182">
        <v>6.25</v>
      </c>
      <c r="W234" s="183">
        <v>0</v>
      </c>
      <c r="X234" s="184"/>
      <c r="Y234" s="185">
        <v>9.32</v>
      </c>
      <c r="Z234" s="186"/>
    </row>
    <row r="235" spans="2:26" x14ac:dyDescent="0.25">
      <c r="B235" s="30">
        <v>44771</v>
      </c>
      <c r="C235" s="252">
        <v>166.55</v>
      </c>
      <c r="D235" s="47"/>
      <c r="E235" s="26">
        <v>166.55</v>
      </c>
      <c r="F235" s="26"/>
      <c r="G235" s="26"/>
      <c r="H235" s="26"/>
      <c r="I235" s="26"/>
      <c r="J235" s="47"/>
      <c r="K235" s="26">
        <v>62.46</v>
      </c>
      <c r="L235" s="47"/>
      <c r="M235" s="26"/>
      <c r="N235" s="47"/>
      <c r="O235" s="26">
        <v>0</v>
      </c>
      <c r="P235" s="112">
        <v>6.63</v>
      </c>
      <c r="Q235" s="93">
        <v>0</v>
      </c>
      <c r="R235" s="47"/>
      <c r="S235" s="95"/>
      <c r="T235" s="96"/>
      <c r="U235" s="96">
        <v>7.37</v>
      </c>
      <c r="V235" s="182">
        <v>8.34</v>
      </c>
      <c r="W235" s="183">
        <v>0</v>
      </c>
      <c r="X235" s="184"/>
      <c r="Y235" s="185">
        <v>13.38</v>
      </c>
      <c r="Z235" s="186"/>
    </row>
    <row r="236" spans="2:26" x14ac:dyDescent="0.25">
      <c r="B236" s="30">
        <v>44772</v>
      </c>
      <c r="C236" s="252">
        <v>176.4</v>
      </c>
      <c r="D236" s="47"/>
      <c r="E236" s="26">
        <v>176.4</v>
      </c>
      <c r="F236" s="26"/>
      <c r="G236" s="26"/>
      <c r="H236" s="26"/>
      <c r="I236" s="26"/>
      <c r="J236" s="47"/>
      <c r="K236" s="26">
        <v>64.64</v>
      </c>
      <c r="L236" s="47"/>
      <c r="M236" s="26"/>
      <c r="N236" s="47"/>
      <c r="O236" s="26">
        <v>0</v>
      </c>
      <c r="P236" s="112">
        <v>5.37</v>
      </c>
      <c r="Q236" s="93">
        <v>0</v>
      </c>
      <c r="R236" s="47"/>
      <c r="S236" s="95"/>
      <c r="T236" s="96"/>
      <c r="U236" s="96">
        <v>7.76</v>
      </c>
      <c r="V236" s="182">
        <v>7.87</v>
      </c>
      <c r="W236" s="183">
        <v>0</v>
      </c>
      <c r="X236" s="184"/>
      <c r="Y236" s="185">
        <v>10.82</v>
      </c>
      <c r="Z236" s="186"/>
    </row>
    <row r="237" spans="2:26" x14ac:dyDescent="0.25">
      <c r="B237" s="30">
        <v>44773</v>
      </c>
      <c r="C237" s="252">
        <v>116.69</v>
      </c>
      <c r="D237" s="47"/>
      <c r="E237" s="26">
        <v>116.69</v>
      </c>
      <c r="F237" s="26"/>
      <c r="G237" s="26"/>
      <c r="H237" s="26"/>
      <c r="I237" s="26"/>
      <c r="J237" s="47"/>
      <c r="K237" s="26">
        <v>58.34</v>
      </c>
      <c r="L237" s="47"/>
      <c r="M237" s="26"/>
      <c r="N237" s="47"/>
      <c r="O237" s="26">
        <v>0</v>
      </c>
      <c r="P237" s="112">
        <v>5.16</v>
      </c>
      <c r="Q237" s="93">
        <v>0</v>
      </c>
      <c r="R237" s="47"/>
      <c r="S237" s="95"/>
      <c r="T237" s="96"/>
      <c r="U237" s="96">
        <v>7.2</v>
      </c>
      <c r="V237" s="182">
        <v>7.44</v>
      </c>
      <c r="W237" s="183">
        <v>0</v>
      </c>
      <c r="X237" s="184"/>
      <c r="Y237" s="185">
        <v>9.77</v>
      </c>
      <c r="Z237" s="186"/>
    </row>
    <row r="238" spans="2:26" x14ac:dyDescent="0.25">
      <c r="B238" s="30">
        <v>44774</v>
      </c>
      <c r="C238" s="90">
        <v>122.49</v>
      </c>
      <c r="D238" s="47"/>
      <c r="E238" s="26">
        <v>122.49</v>
      </c>
      <c r="F238" s="26"/>
      <c r="G238" s="26"/>
      <c r="H238" s="26"/>
      <c r="I238" s="26"/>
      <c r="J238" s="47"/>
      <c r="K238" s="26">
        <v>63.76</v>
      </c>
      <c r="L238" s="47"/>
      <c r="M238" s="26"/>
      <c r="N238" s="47"/>
      <c r="O238" s="26">
        <v>0</v>
      </c>
      <c r="P238" s="112">
        <v>3.74</v>
      </c>
      <c r="Q238" s="93">
        <v>0</v>
      </c>
      <c r="R238" s="47"/>
      <c r="S238" s="95"/>
      <c r="T238" s="96"/>
      <c r="U238" s="96">
        <v>7.93</v>
      </c>
      <c r="V238" s="182">
        <v>6.38</v>
      </c>
      <c r="W238" s="183">
        <v>0</v>
      </c>
      <c r="X238" s="184"/>
      <c r="Y238" s="185">
        <v>7.9</v>
      </c>
      <c r="Z238" s="186"/>
    </row>
    <row r="239" spans="2:26" x14ac:dyDescent="0.25">
      <c r="B239" s="30">
        <v>44775</v>
      </c>
      <c r="C239" s="90">
        <v>157.41</v>
      </c>
      <c r="D239" s="47"/>
      <c r="E239" s="26">
        <v>157.41</v>
      </c>
      <c r="F239" s="26"/>
      <c r="G239" s="26"/>
      <c r="H239" s="26"/>
      <c r="I239" s="26"/>
      <c r="J239" s="47"/>
      <c r="K239" s="26">
        <v>57.25</v>
      </c>
      <c r="L239" s="47"/>
      <c r="M239" s="26"/>
      <c r="N239" s="47"/>
      <c r="O239" s="26">
        <v>0</v>
      </c>
      <c r="P239" s="92">
        <v>3.31</v>
      </c>
      <c r="Q239" s="93">
        <v>0</v>
      </c>
      <c r="R239" s="47"/>
      <c r="S239" s="95"/>
      <c r="T239" s="96"/>
      <c r="U239" s="96">
        <v>6.4</v>
      </c>
      <c r="V239" s="182">
        <v>3.06</v>
      </c>
      <c r="W239" s="183">
        <v>0</v>
      </c>
      <c r="X239" s="184"/>
      <c r="Y239" s="185">
        <v>7</v>
      </c>
      <c r="Z239" s="186"/>
    </row>
    <row r="240" spans="2:26" x14ac:dyDescent="0.25">
      <c r="B240" s="30">
        <v>44776</v>
      </c>
      <c r="C240" s="90">
        <v>152.28</v>
      </c>
      <c r="D240" s="47"/>
      <c r="E240" s="26">
        <v>152.28</v>
      </c>
      <c r="F240" s="26"/>
      <c r="G240" s="26"/>
      <c r="H240" s="26"/>
      <c r="I240" s="26"/>
      <c r="J240" s="47"/>
      <c r="K240" s="26">
        <v>61.66</v>
      </c>
      <c r="L240" s="47"/>
      <c r="M240" s="26"/>
      <c r="N240" s="47"/>
      <c r="O240" s="26">
        <v>0</v>
      </c>
      <c r="P240" s="92">
        <v>0</v>
      </c>
      <c r="Q240" s="93">
        <v>0</v>
      </c>
      <c r="R240" s="47"/>
      <c r="S240" s="95">
        <v>0</v>
      </c>
      <c r="T240" s="96">
        <v>0</v>
      </c>
      <c r="U240" s="96">
        <v>9.2100000000000009</v>
      </c>
      <c r="V240" s="182">
        <v>5.73</v>
      </c>
      <c r="W240" s="183">
        <v>0</v>
      </c>
      <c r="X240" s="184">
        <v>0</v>
      </c>
      <c r="Y240" s="185">
        <v>9.5</v>
      </c>
      <c r="Z240" s="186">
        <v>6.59</v>
      </c>
    </row>
    <row r="241" spans="2:26" x14ac:dyDescent="0.25">
      <c r="B241" s="30">
        <v>44777</v>
      </c>
      <c r="C241" s="90">
        <v>148.02000000000001</v>
      </c>
      <c r="D241" s="47"/>
      <c r="E241" s="26">
        <v>148.02000000000001</v>
      </c>
      <c r="F241" s="26"/>
      <c r="G241" s="26"/>
      <c r="H241" s="26"/>
      <c r="I241" s="26"/>
      <c r="J241" s="47"/>
      <c r="K241" s="26">
        <v>62.68</v>
      </c>
      <c r="L241" s="47"/>
      <c r="M241" s="26"/>
      <c r="N241" s="47"/>
      <c r="O241" s="26">
        <v>0</v>
      </c>
      <c r="P241" s="112">
        <v>0</v>
      </c>
      <c r="Q241" s="93">
        <v>0</v>
      </c>
      <c r="R241" s="47"/>
      <c r="S241" s="95"/>
      <c r="T241" s="96"/>
      <c r="U241" s="96">
        <v>8.5299999999999994</v>
      </c>
      <c r="V241" s="182">
        <v>7.7</v>
      </c>
      <c r="W241" s="183">
        <v>0</v>
      </c>
      <c r="X241" s="184"/>
      <c r="Y241" s="185">
        <v>10.39</v>
      </c>
      <c r="Z241" s="186"/>
    </row>
    <row r="242" spans="2:26" x14ac:dyDescent="0.25">
      <c r="B242" s="30">
        <v>44778</v>
      </c>
      <c r="C242" s="90">
        <v>153.18</v>
      </c>
      <c r="D242" s="47"/>
      <c r="E242" s="26">
        <v>153.18</v>
      </c>
      <c r="F242" s="26"/>
      <c r="G242" s="26"/>
      <c r="H242" s="26"/>
      <c r="I242" s="26"/>
      <c r="J242" s="47"/>
      <c r="K242" s="26">
        <v>64.58</v>
      </c>
      <c r="L242" s="47"/>
      <c r="M242" s="26"/>
      <c r="N242" s="47"/>
      <c r="O242" s="26">
        <v>0</v>
      </c>
      <c r="P242" s="112">
        <v>0</v>
      </c>
      <c r="Q242" s="93">
        <v>0</v>
      </c>
      <c r="R242" s="47"/>
      <c r="S242" s="95"/>
      <c r="T242" s="96"/>
      <c r="U242" s="96">
        <v>8.67</v>
      </c>
      <c r="V242" s="182">
        <v>8.34</v>
      </c>
      <c r="W242" s="183">
        <v>0</v>
      </c>
      <c r="X242" s="184"/>
      <c r="Y242" s="185">
        <v>10.26</v>
      </c>
      <c r="Z242" s="186"/>
    </row>
    <row r="243" spans="2:26" x14ac:dyDescent="0.25">
      <c r="B243" s="30">
        <v>44779</v>
      </c>
      <c r="C243" s="90">
        <v>137.28</v>
      </c>
      <c r="D243" s="47"/>
      <c r="E243" s="26">
        <v>137.28</v>
      </c>
      <c r="F243" s="26"/>
      <c r="G243" s="26"/>
      <c r="H243" s="26"/>
      <c r="I243" s="26"/>
      <c r="J243" s="47"/>
      <c r="K243" s="26">
        <v>69.36</v>
      </c>
      <c r="L243" s="47"/>
      <c r="M243" s="26"/>
      <c r="N243" s="47"/>
      <c r="O243" s="26">
        <v>0</v>
      </c>
      <c r="P243" s="112">
        <v>0</v>
      </c>
      <c r="Q243" s="93">
        <v>0</v>
      </c>
      <c r="R243" s="47"/>
      <c r="S243" s="95"/>
      <c r="T243" s="96"/>
      <c r="U243" s="96">
        <v>7.61</v>
      </c>
      <c r="V243" s="182">
        <v>6.69</v>
      </c>
      <c r="W243" s="183">
        <v>0</v>
      </c>
      <c r="X243" s="184"/>
      <c r="Y243" s="185">
        <v>9.51</v>
      </c>
      <c r="Z243" s="186"/>
    </row>
    <row r="244" spans="2:26" x14ac:dyDescent="0.25">
      <c r="B244" s="30">
        <v>44780</v>
      </c>
      <c r="C244" s="90">
        <v>133.5</v>
      </c>
      <c r="D244" s="47"/>
      <c r="E244" s="118" t="s">
        <v>188</v>
      </c>
      <c r="F244" s="26"/>
      <c r="G244" s="26"/>
      <c r="H244" s="26"/>
      <c r="I244" s="26"/>
      <c r="J244" s="47"/>
      <c r="K244" s="26">
        <v>67.13</v>
      </c>
      <c r="L244" s="47"/>
      <c r="M244" s="26"/>
      <c r="N244" s="47"/>
      <c r="O244" s="26">
        <v>0</v>
      </c>
      <c r="P244" s="112">
        <v>0</v>
      </c>
      <c r="Q244" s="93">
        <v>0</v>
      </c>
      <c r="R244" s="47"/>
      <c r="S244" s="95"/>
      <c r="T244" s="96"/>
      <c r="U244" s="96">
        <v>8.51</v>
      </c>
      <c r="V244" s="182">
        <v>7.92</v>
      </c>
      <c r="W244" s="183">
        <v>0</v>
      </c>
      <c r="X244" s="184"/>
      <c r="Y244" s="185">
        <v>8.61</v>
      </c>
      <c r="Z244" s="186"/>
    </row>
    <row r="245" spans="2:26" x14ac:dyDescent="0.25">
      <c r="B245" s="30">
        <v>44781</v>
      </c>
      <c r="C245" s="90">
        <v>164.49</v>
      </c>
      <c r="D245" s="47"/>
      <c r="E245" s="26">
        <v>164.49</v>
      </c>
      <c r="F245" s="26"/>
      <c r="G245" s="26"/>
      <c r="H245" s="26"/>
      <c r="I245" s="26"/>
      <c r="J245" s="47"/>
      <c r="K245" s="26">
        <v>62.9</v>
      </c>
      <c r="L245" s="47"/>
      <c r="M245" s="26"/>
      <c r="N245" s="47"/>
      <c r="O245" s="26">
        <v>0</v>
      </c>
      <c r="P245" s="92">
        <v>0</v>
      </c>
      <c r="Q245" s="93">
        <v>0</v>
      </c>
      <c r="R245" s="47"/>
      <c r="S245" s="95"/>
      <c r="T245" s="96"/>
      <c r="U245" s="96">
        <v>7.03</v>
      </c>
      <c r="V245" s="182">
        <v>5.28</v>
      </c>
      <c r="W245" s="183">
        <v>0</v>
      </c>
      <c r="X245" s="184"/>
      <c r="Y245" s="185">
        <v>8.67</v>
      </c>
      <c r="Z245" s="186"/>
    </row>
    <row r="246" spans="2:26" x14ac:dyDescent="0.25">
      <c r="B246" s="30">
        <v>44782</v>
      </c>
      <c r="C246" s="90">
        <v>144.96</v>
      </c>
      <c r="D246" s="47"/>
      <c r="E246" s="26">
        <v>144.96</v>
      </c>
      <c r="F246" s="26"/>
      <c r="G246" s="26"/>
      <c r="H246" s="26"/>
      <c r="I246" s="26"/>
      <c r="J246" s="47"/>
      <c r="K246" s="26">
        <v>60.05</v>
      </c>
      <c r="L246" s="47"/>
      <c r="M246" s="26"/>
      <c r="N246" s="47"/>
      <c r="O246" s="26">
        <v>0</v>
      </c>
      <c r="P246" s="92">
        <v>0</v>
      </c>
      <c r="Q246" s="93">
        <v>0</v>
      </c>
      <c r="R246" s="47"/>
      <c r="S246" s="95"/>
      <c r="T246" s="96"/>
      <c r="U246" s="96">
        <v>5.79</v>
      </c>
      <c r="V246" s="182">
        <v>5.64</v>
      </c>
      <c r="W246" s="183">
        <v>0</v>
      </c>
      <c r="X246" s="184"/>
      <c r="Y246" s="185">
        <v>6.94</v>
      </c>
      <c r="Z246" s="186"/>
    </row>
    <row r="247" spans="2:26" x14ac:dyDescent="0.25">
      <c r="B247" s="30">
        <v>44783</v>
      </c>
      <c r="C247" s="90">
        <v>143.28</v>
      </c>
      <c r="D247" s="47"/>
      <c r="E247" s="26">
        <v>143.28</v>
      </c>
      <c r="F247" s="26"/>
      <c r="G247" s="26"/>
      <c r="H247" s="26"/>
      <c r="I247" s="26"/>
      <c r="J247" s="47"/>
      <c r="K247" s="26">
        <v>63.92</v>
      </c>
      <c r="L247" s="47"/>
      <c r="M247" s="26"/>
      <c r="N247" s="47"/>
      <c r="O247" s="26">
        <v>0</v>
      </c>
      <c r="P247" s="112">
        <v>0</v>
      </c>
      <c r="Q247" s="93">
        <v>0</v>
      </c>
      <c r="R247" s="47"/>
      <c r="S247" s="95">
        <v>0</v>
      </c>
      <c r="T247" s="96">
        <v>0</v>
      </c>
      <c r="U247" s="96">
        <v>7.5</v>
      </c>
      <c r="V247" s="182">
        <v>7.53</v>
      </c>
      <c r="W247" s="183">
        <v>0</v>
      </c>
      <c r="X247" s="184">
        <v>0</v>
      </c>
      <c r="Y247" s="185">
        <v>10.31</v>
      </c>
      <c r="Z247" s="186">
        <v>9.09</v>
      </c>
    </row>
    <row r="248" spans="2:26" x14ac:dyDescent="0.25">
      <c r="B248" s="30">
        <v>44784</v>
      </c>
      <c r="C248" s="90">
        <v>151.44</v>
      </c>
      <c r="D248" s="47"/>
      <c r="E248" s="26">
        <v>151.44</v>
      </c>
      <c r="F248" s="26"/>
      <c r="G248" s="26"/>
      <c r="H248" s="26"/>
      <c r="I248" s="26"/>
      <c r="J248" s="47"/>
      <c r="K248" s="26">
        <v>65.27</v>
      </c>
      <c r="L248" s="47"/>
      <c r="M248" s="26"/>
      <c r="N248" s="47"/>
      <c r="O248" s="26">
        <v>0</v>
      </c>
      <c r="P248" s="112">
        <v>0</v>
      </c>
      <c r="Q248" s="93">
        <v>0</v>
      </c>
      <c r="R248" s="47"/>
      <c r="S248" s="95"/>
      <c r="T248" s="96"/>
      <c r="U248" s="96">
        <v>8.73</v>
      </c>
      <c r="V248" s="182">
        <v>8.69</v>
      </c>
      <c r="W248" s="183">
        <v>0</v>
      </c>
      <c r="X248" s="184"/>
      <c r="Y248" s="185">
        <v>7.95</v>
      </c>
      <c r="Z248" s="186"/>
    </row>
    <row r="249" spans="2:26" x14ac:dyDescent="0.25">
      <c r="B249" s="30">
        <v>44785</v>
      </c>
      <c r="C249" s="90">
        <v>154.4</v>
      </c>
      <c r="D249" s="47"/>
      <c r="E249" s="26">
        <v>154.4</v>
      </c>
      <c r="F249" s="26"/>
      <c r="G249" s="26"/>
      <c r="H249" s="26"/>
      <c r="I249" s="26"/>
      <c r="J249" s="47"/>
      <c r="K249" s="26">
        <v>66.25</v>
      </c>
      <c r="L249" s="47"/>
      <c r="M249" s="26"/>
      <c r="N249" s="47"/>
      <c r="O249" s="26">
        <v>0</v>
      </c>
      <c r="P249" s="112">
        <v>0</v>
      </c>
      <c r="Q249" s="93">
        <v>0</v>
      </c>
      <c r="R249" s="47"/>
      <c r="S249" s="95"/>
      <c r="T249" s="96"/>
      <c r="U249" s="96">
        <v>7.52</v>
      </c>
      <c r="V249" s="182">
        <v>6.65</v>
      </c>
      <c r="W249" s="183">
        <v>0</v>
      </c>
      <c r="X249" s="184"/>
      <c r="Y249" s="185">
        <v>6.95</v>
      </c>
      <c r="Z249" s="186"/>
    </row>
    <row r="250" spans="2:26" x14ac:dyDescent="0.25">
      <c r="B250" s="30">
        <v>44786</v>
      </c>
      <c r="C250" s="90">
        <v>150.22999999999999</v>
      </c>
      <c r="D250" s="47"/>
      <c r="E250" s="26">
        <v>150.22999999999999</v>
      </c>
      <c r="F250" s="26"/>
      <c r="G250" s="26"/>
      <c r="H250" s="26"/>
      <c r="I250" s="26"/>
      <c r="J250" s="47"/>
      <c r="K250" s="26">
        <v>65.05</v>
      </c>
      <c r="L250" s="47"/>
      <c r="M250" s="26"/>
      <c r="N250" s="47"/>
      <c r="O250" s="26">
        <v>0</v>
      </c>
      <c r="P250" s="92">
        <v>0</v>
      </c>
      <c r="Q250" s="93">
        <v>0</v>
      </c>
      <c r="R250" s="47"/>
      <c r="S250" s="95"/>
      <c r="T250" s="96"/>
      <c r="U250" s="96">
        <v>7.67</v>
      </c>
      <c r="V250" s="182">
        <v>7.47</v>
      </c>
      <c r="W250" s="183">
        <v>0</v>
      </c>
      <c r="X250" s="184"/>
      <c r="Y250" s="185">
        <v>7.08</v>
      </c>
      <c r="Z250" s="186"/>
    </row>
    <row r="251" spans="2:26" x14ac:dyDescent="0.25">
      <c r="B251" s="30">
        <v>44787</v>
      </c>
      <c r="C251" s="90">
        <v>141.63</v>
      </c>
      <c r="D251" s="47"/>
      <c r="E251" s="26">
        <v>141.63</v>
      </c>
      <c r="F251" s="26"/>
      <c r="G251" s="26"/>
      <c r="H251" s="26"/>
      <c r="I251" s="26"/>
      <c r="J251" s="47"/>
      <c r="K251" s="26">
        <v>61.86</v>
      </c>
      <c r="L251" s="47"/>
      <c r="M251" s="26"/>
      <c r="N251" s="47"/>
      <c r="O251" s="26">
        <v>0</v>
      </c>
      <c r="P251" s="92">
        <v>0</v>
      </c>
      <c r="Q251" s="93">
        <v>0</v>
      </c>
      <c r="R251" s="47"/>
      <c r="S251" s="95"/>
      <c r="T251" s="96"/>
      <c r="U251" s="96">
        <v>6.34</v>
      </c>
      <c r="V251" s="182">
        <v>6.47</v>
      </c>
      <c r="W251" s="183">
        <v>0</v>
      </c>
      <c r="X251" s="184"/>
      <c r="Y251" s="185">
        <v>6.24</v>
      </c>
      <c r="Z251" s="186"/>
    </row>
    <row r="252" spans="2:26" x14ac:dyDescent="0.25">
      <c r="B252" s="30">
        <v>44788</v>
      </c>
      <c r="C252" s="90">
        <v>188.7</v>
      </c>
      <c r="D252" s="47"/>
      <c r="E252" s="26">
        <v>188.7</v>
      </c>
      <c r="F252" s="26"/>
      <c r="G252" s="26"/>
      <c r="H252" s="26"/>
      <c r="I252" s="26"/>
      <c r="J252" s="47"/>
      <c r="K252" s="26">
        <v>57.06</v>
      </c>
      <c r="L252" s="47"/>
      <c r="M252" s="26"/>
      <c r="N252" s="47"/>
      <c r="O252" s="26">
        <v>0</v>
      </c>
      <c r="P252" s="92">
        <v>0</v>
      </c>
      <c r="Q252" s="93">
        <v>0</v>
      </c>
      <c r="R252" s="47"/>
      <c r="S252" s="95"/>
      <c r="T252" s="96"/>
      <c r="U252" s="96">
        <v>5.73</v>
      </c>
      <c r="V252" s="182">
        <v>6.17</v>
      </c>
      <c r="W252" s="183">
        <v>0</v>
      </c>
      <c r="X252" s="184"/>
      <c r="Y252" s="185">
        <v>6.18</v>
      </c>
      <c r="Z252" s="186"/>
    </row>
    <row r="253" spans="2:26" x14ac:dyDescent="0.25">
      <c r="B253" s="30">
        <v>44789</v>
      </c>
      <c r="C253" s="90">
        <v>198.53</v>
      </c>
      <c r="D253" s="47"/>
      <c r="E253" s="26">
        <v>198.53</v>
      </c>
      <c r="F253" s="26"/>
      <c r="G253" s="26"/>
      <c r="H253" s="26"/>
      <c r="I253" s="26"/>
      <c r="J253" s="47"/>
      <c r="K253" s="26">
        <v>67.180000000000007</v>
      </c>
      <c r="L253" s="47"/>
      <c r="M253" s="26"/>
      <c r="N253" s="47"/>
      <c r="O253" s="26">
        <v>0</v>
      </c>
      <c r="P253" s="92">
        <v>0</v>
      </c>
      <c r="Q253" s="93">
        <v>0</v>
      </c>
      <c r="R253" s="47"/>
      <c r="S253" s="95"/>
      <c r="T253" s="96"/>
      <c r="U253" s="96">
        <v>5.62</v>
      </c>
      <c r="V253" s="182">
        <v>5.75</v>
      </c>
      <c r="W253" s="183">
        <v>0</v>
      </c>
      <c r="X253" s="184"/>
      <c r="Y253" s="185">
        <v>6.65</v>
      </c>
      <c r="Z253" s="186"/>
    </row>
    <row r="254" spans="2:26" x14ac:dyDescent="0.25">
      <c r="B254" s="30">
        <v>44790</v>
      </c>
      <c r="C254" s="90">
        <v>123.55</v>
      </c>
      <c r="D254" s="47"/>
      <c r="E254" s="26">
        <v>123.55</v>
      </c>
      <c r="F254" s="26"/>
      <c r="G254" s="26"/>
      <c r="H254" s="26"/>
      <c r="I254" s="26"/>
      <c r="J254" s="47"/>
      <c r="K254" s="26">
        <v>57.35</v>
      </c>
      <c r="L254" s="47"/>
      <c r="M254" s="26"/>
      <c r="N254" s="47"/>
      <c r="O254" s="26">
        <v>0</v>
      </c>
      <c r="P254" s="112">
        <v>0</v>
      </c>
      <c r="Q254" s="93">
        <v>0</v>
      </c>
      <c r="R254" s="47"/>
      <c r="S254" s="95">
        <v>0</v>
      </c>
      <c r="T254" s="96">
        <v>0</v>
      </c>
      <c r="U254" s="96">
        <v>6.98</v>
      </c>
      <c r="V254" s="182">
        <v>3.53</v>
      </c>
      <c r="W254" s="183">
        <v>0</v>
      </c>
      <c r="X254" s="184"/>
      <c r="Y254" s="185">
        <v>6.37</v>
      </c>
      <c r="Z254" s="186">
        <v>8.84</v>
      </c>
    </row>
    <row r="255" spans="2:26" x14ac:dyDescent="0.25">
      <c r="B255" s="30">
        <v>44791</v>
      </c>
      <c r="C255" s="90">
        <v>123.9</v>
      </c>
      <c r="D255" s="47"/>
      <c r="E255" s="26">
        <v>123.9</v>
      </c>
      <c r="F255" s="26"/>
      <c r="G255" s="26"/>
      <c r="H255" s="26"/>
      <c r="I255" s="26"/>
      <c r="J255" s="47"/>
      <c r="K255" s="26">
        <v>56.76</v>
      </c>
      <c r="L255" s="47"/>
      <c r="M255" s="26"/>
      <c r="N255" s="47"/>
      <c r="O255" s="26">
        <v>0</v>
      </c>
      <c r="P255" s="112">
        <v>0</v>
      </c>
      <c r="Q255" s="93">
        <v>0</v>
      </c>
      <c r="R255" s="47"/>
      <c r="S255" s="95"/>
      <c r="T255" s="96"/>
      <c r="U255" s="96">
        <v>5.95</v>
      </c>
      <c r="V255" s="182">
        <v>5.39</v>
      </c>
      <c r="W255" s="183">
        <v>0</v>
      </c>
      <c r="X255" s="184"/>
      <c r="Y255" s="185">
        <v>7.65</v>
      </c>
      <c r="Z255" s="186"/>
    </row>
    <row r="256" spans="2:26" x14ac:dyDescent="0.25">
      <c r="B256" s="30">
        <v>44792</v>
      </c>
      <c r="C256" s="90">
        <v>111.2</v>
      </c>
      <c r="D256" s="47"/>
      <c r="E256" s="26">
        <v>111.2</v>
      </c>
      <c r="F256" s="26"/>
      <c r="G256" s="26"/>
      <c r="H256" s="26"/>
      <c r="I256" s="26"/>
      <c r="J256" s="47"/>
      <c r="K256" s="26">
        <v>54.31</v>
      </c>
      <c r="L256" s="47"/>
      <c r="M256" s="26"/>
      <c r="N256" s="47"/>
      <c r="O256" s="26">
        <v>0</v>
      </c>
      <c r="P256" s="92">
        <v>0</v>
      </c>
      <c r="Q256" s="93">
        <v>0</v>
      </c>
      <c r="R256" s="47"/>
      <c r="S256" s="95"/>
      <c r="T256" s="96"/>
      <c r="U256" s="96">
        <v>6.18</v>
      </c>
      <c r="V256" s="182">
        <v>4.68</v>
      </c>
      <c r="W256" s="183">
        <v>0</v>
      </c>
      <c r="X256" s="184"/>
      <c r="Y256" s="185">
        <v>6.08</v>
      </c>
      <c r="Z256" s="186"/>
    </row>
    <row r="257" spans="2:26" x14ac:dyDescent="0.25">
      <c r="B257" s="30">
        <v>44793</v>
      </c>
      <c r="C257" s="90">
        <v>106.15</v>
      </c>
      <c r="D257" s="47"/>
      <c r="E257" s="26">
        <v>106.15</v>
      </c>
      <c r="F257" s="26"/>
      <c r="G257" s="26"/>
      <c r="H257" s="26"/>
      <c r="I257" s="26"/>
      <c r="J257" s="47"/>
      <c r="K257" s="26">
        <v>42.03</v>
      </c>
      <c r="L257" s="47"/>
      <c r="M257" s="26"/>
      <c r="N257" s="47"/>
      <c r="O257" s="26">
        <v>0</v>
      </c>
      <c r="P257" s="92">
        <v>0</v>
      </c>
      <c r="Q257" s="93">
        <v>0</v>
      </c>
      <c r="R257" s="47"/>
      <c r="S257" s="95"/>
      <c r="T257" s="96"/>
      <c r="U257" s="96">
        <v>6.09</v>
      </c>
      <c r="V257" s="182">
        <v>3.84</v>
      </c>
      <c r="W257" s="183">
        <v>0</v>
      </c>
      <c r="X257" s="184"/>
      <c r="Y257" s="185">
        <v>5.77</v>
      </c>
      <c r="Z257" s="186"/>
    </row>
    <row r="258" spans="2:26" x14ac:dyDescent="0.25">
      <c r="B258" s="30">
        <v>44794</v>
      </c>
      <c r="C258" s="90">
        <v>102.1</v>
      </c>
      <c r="D258" s="47"/>
      <c r="E258" s="26">
        <v>102.1</v>
      </c>
      <c r="F258" s="26"/>
      <c r="G258" s="26"/>
      <c r="H258" s="26"/>
      <c r="I258" s="26"/>
      <c r="J258" s="47"/>
      <c r="K258" s="26">
        <v>37.08</v>
      </c>
      <c r="L258" s="47"/>
      <c r="M258" s="26"/>
      <c r="N258" s="47"/>
      <c r="O258" s="26">
        <v>0</v>
      </c>
      <c r="P258" s="92">
        <v>0</v>
      </c>
      <c r="Q258" s="93">
        <v>0</v>
      </c>
      <c r="R258" s="47"/>
      <c r="S258" s="95"/>
      <c r="T258" s="96"/>
      <c r="U258" s="96">
        <v>5.57</v>
      </c>
      <c r="V258" s="182">
        <v>3.73</v>
      </c>
      <c r="W258" s="183">
        <v>0</v>
      </c>
      <c r="X258" s="184"/>
      <c r="Y258" s="185">
        <v>7.25</v>
      </c>
      <c r="Z258" s="186"/>
    </row>
    <row r="259" spans="2:26" x14ac:dyDescent="0.25">
      <c r="B259" s="30">
        <v>44795</v>
      </c>
      <c r="C259" s="90">
        <v>87.75</v>
      </c>
      <c r="D259" s="47"/>
      <c r="E259" s="26">
        <v>87.75</v>
      </c>
      <c r="F259" s="26"/>
      <c r="G259" s="26"/>
      <c r="H259" s="26"/>
      <c r="I259" s="26"/>
      <c r="J259" s="47"/>
      <c r="K259" s="26">
        <v>37.590000000000003</v>
      </c>
      <c r="L259" s="47"/>
      <c r="M259" s="26"/>
      <c r="N259" s="47"/>
      <c r="O259" s="26">
        <v>0</v>
      </c>
      <c r="P259" s="92">
        <v>0</v>
      </c>
      <c r="Q259" s="93">
        <v>0</v>
      </c>
      <c r="R259" s="47"/>
      <c r="S259" s="95"/>
      <c r="T259" s="96"/>
      <c r="U259" s="96">
        <v>4.74</v>
      </c>
      <c r="V259" s="182">
        <v>3.62</v>
      </c>
      <c r="W259" s="183">
        <v>0</v>
      </c>
      <c r="X259" s="184"/>
      <c r="Y259" s="185">
        <v>11.64</v>
      </c>
      <c r="Z259" s="186"/>
    </row>
    <row r="260" spans="2:26" x14ac:dyDescent="0.25">
      <c r="B260" s="30">
        <v>44796</v>
      </c>
      <c r="C260" s="90">
        <v>101.5</v>
      </c>
      <c r="D260" s="47"/>
      <c r="E260" s="26">
        <v>101.5</v>
      </c>
      <c r="F260" s="26"/>
      <c r="G260" s="26"/>
      <c r="H260" s="26"/>
      <c r="I260" s="26"/>
      <c r="J260" s="47"/>
      <c r="K260" s="26">
        <v>37.06</v>
      </c>
      <c r="L260" s="47"/>
      <c r="M260" s="26"/>
      <c r="N260" s="47"/>
      <c r="O260" s="26">
        <v>0</v>
      </c>
      <c r="P260" s="92">
        <v>0</v>
      </c>
      <c r="Q260" s="93">
        <v>0</v>
      </c>
      <c r="R260" s="47"/>
      <c r="S260" s="95"/>
      <c r="T260" s="96"/>
      <c r="U260" s="96">
        <v>4.91</v>
      </c>
      <c r="V260" s="182">
        <v>4.74</v>
      </c>
      <c r="W260" s="183">
        <v>0</v>
      </c>
      <c r="X260" s="184"/>
      <c r="Y260" s="185">
        <v>17.559999999999999</v>
      </c>
      <c r="Z260" s="186"/>
    </row>
    <row r="261" spans="2:26" x14ac:dyDescent="0.25">
      <c r="B261" s="30">
        <v>44797</v>
      </c>
      <c r="C261" s="90">
        <v>107.5</v>
      </c>
      <c r="D261" s="47"/>
      <c r="E261" s="26">
        <v>107.5</v>
      </c>
      <c r="F261" s="26"/>
      <c r="G261" s="26"/>
      <c r="H261" s="26"/>
      <c r="I261" s="26"/>
      <c r="J261" s="47"/>
      <c r="K261" s="26">
        <v>52.87</v>
      </c>
      <c r="L261" s="47"/>
      <c r="M261" s="26"/>
      <c r="N261" s="47"/>
      <c r="O261" s="26">
        <v>0</v>
      </c>
      <c r="P261" s="112">
        <v>0</v>
      </c>
      <c r="Q261" s="93">
        <v>0</v>
      </c>
      <c r="R261" s="47"/>
      <c r="S261" s="95">
        <v>0</v>
      </c>
      <c r="T261" s="96">
        <v>0</v>
      </c>
      <c r="U261" s="96">
        <v>7.21</v>
      </c>
      <c r="V261" s="182">
        <v>4.4800000000000004</v>
      </c>
      <c r="W261" s="183">
        <v>0</v>
      </c>
      <c r="X261" s="184">
        <v>0</v>
      </c>
      <c r="Y261" s="185">
        <v>20.86</v>
      </c>
      <c r="Z261" s="186">
        <v>19.3</v>
      </c>
    </row>
    <row r="262" spans="2:26" x14ac:dyDescent="0.25">
      <c r="B262" s="30">
        <v>44798</v>
      </c>
      <c r="C262" s="90">
        <v>100.67</v>
      </c>
      <c r="D262" s="47"/>
      <c r="E262" s="26">
        <v>100.67</v>
      </c>
      <c r="F262" s="26"/>
      <c r="G262" s="26"/>
      <c r="H262" s="26"/>
      <c r="I262" s="26"/>
      <c r="J262" s="47"/>
      <c r="K262" s="26">
        <v>50.68</v>
      </c>
      <c r="L262" s="47"/>
      <c r="M262" s="26"/>
      <c r="N262" s="47"/>
      <c r="O262" s="26">
        <v>0</v>
      </c>
      <c r="P262" s="92">
        <v>0</v>
      </c>
      <c r="Q262" s="93">
        <v>0</v>
      </c>
      <c r="R262" s="47"/>
      <c r="S262" s="95"/>
      <c r="T262" s="96"/>
      <c r="U262" s="96">
        <v>6.76</v>
      </c>
      <c r="V262" s="182">
        <v>4.3499999999999996</v>
      </c>
      <c r="W262" s="183">
        <v>0</v>
      </c>
      <c r="X262" s="184"/>
      <c r="Y262" s="185">
        <v>16.61</v>
      </c>
      <c r="Z262" s="186"/>
    </row>
    <row r="263" spans="2:26" x14ac:dyDescent="0.25">
      <c r="B263" s="30">
        <v>44799</v>
      </c>
      <c r="C263" s="90">
        <v>112.15</v>
      </c>
      <c r="D263" s="47"/>
      <c r="E263" s="26">
        <v>112.15</v>
      </c>
      <c r="F263" s="26"/>
      <c r="G263" s="26"/>
      <c r="H263" s="26"/>
      <c r="I263" s="26"/>
      <c r="J263" s="47"/>
      <c r="K263" s="26">
        <v>51.19</v>
      </c>
      <c r="L263" s="47"/>
      <c r="M263" s="26"/>
      <c r="N263" s="47"/>
      <c r="O263" s="26">
        <v>0</v>
      </c>
      <c r="P263" s="92">
        <v>0</v>
      </c>
      <c r="Q263" s="93">
        <v>0</v>
      </c>
      <c r="R263" s="47"/>
      <c r="S263" s="95"/>
      <c r="T263" s="96"/>
      <c r="U263" s="96">
        <v>7.06</v>
      </c>
      <c r="V263" s="182">
        <v>4.9400000000000004</v>
      </c>
      <c r="W263" s="183">
        <v>0</v>
      </c>
      <c r="X263" s="184"/>
      <c r="Y263" s="185">
        <v>22.03</v>
      </c>
      <c r="Z263" s="186"/>
    </row>
    <row r="264" spans="2:26" x14ac:dyDescent="0.25">
      <c r="B264" s="30">
        <v>44800</v>
      </c>
      <c r="C264" s="90">
        <v>103.75</v>
      </c>
      <c r="D264" s="47"/>
      <c r="E264" s="26">
        <v>103.75</v>
      </c>
      <c r="F264" s="26"/>
      <c r="G264" s="26"/>
      <c r="H264" s="26"/>
      <c r="I264" s="26"/>
      <c r="J264" s="47"/>
      <c r="K264" s="26">
        <v>48.2</v>
      </c>
      <c r="L264" s="47"/>
      <c r="M264" s="26"/>
      <c r="N264" s="47"/>
      <c r="O264" s="26">
        <v>0</v>
      </c>
      <c r="P264" s="92">
        <v>0</v>
      </c>
      <c r="Q264" s="93">
        <v>0</v>
      </c>
      <c r="R264" s="47"/>
      <c r="S264" s="95"/>
      <c r="T264" s="96"/>
      <c r="U264" s="96">
        <v>6.99</v>
      </c>
      <c r="V264" s="182">
        <v>8.77</v>
      </c>
      <c r="W264" s="183">
        <v>0</v>
      </c>
      <c r="X264" s="184"/>
      <c r="Y264" s="185">
        <v>32.479999999999997</v>
      </c>
      <c r="Z264" s="186"/>
    </row>
    <row r="265" spans="2:26" x14ac:dyDescent="0.25">
      <c r="B265" s="30">
        <v>44801</v>
      </c>
      <c r="C265" s="90">
        <v>108.3</v>
      </c>
      <c r="D265" s="47"/>
      <c r="E265" s="26">
        <v>108.3</v>
      </c>
      <c r="F265" s="26"/>
      <c r="G265" s="26"/>
      <c r="H265" s="26"/>
      <c r="I265" s="26"/>
      <c r="J265" s="47"/>
      <c r="K265" s="26">
        <v>44.18</v>
      </c>
      <c r="L265" s="47"/>
      <c r="M265" s="26"/>
      <c r="N265" s="47"/>
      <c r="O265" s="26">
        <v>0</v>
      </c>
      <c r="P265" s="92">
        <v>0</v>
      </c>
      <c r="Q265" s="93">
        <v>0</v>
      </c>
      <c r="R265" s="47"/>
      <c r="S265" s="95"/>
      <c r="T265" s="96"/>
      <c r="U265" s="96">
        <v>6.32</v>
      </c>
      <c r="V265" s="182">
        <v>7.29</v>
      </c>
      <c r="W265" s="183">
        <v>0</v>
      </c>
      <c r="X265" s="184"/>
      <c r="Y265" s="185">
        <v>25.22</v>
      </c>
      <c r="Z265" s="186"/>
    </row>
    <row r="266" spans="2:26" x14ac:dyDescent="0.25">
      <c r="B266" s="30">
        <v>44802</v>
      </c>
      <c r="C266" s="90">
        <v>99.5</v>
      </c>
      <c r="D266" s="47"/>
      <c r="E266" s="26">
        <v>99.5</v>
      </c>
      <c r="F266" s="26"/>
      <c r="G266" s="26"/>
      <c r="H266" s="26"/>
      <c r="I266" s="26"/>
      <c r="J266" s="47"/>
      <c r="K266" s="26">
        <v>45.11</v>
      </c>
      <c r="L266" s="47"/>
      <c r="M266" s="26"/>
      <c r="N266" s="47"/>
      <c r="O266" s="26">
        <v>0</v>
      </c>
      <c r="P266" s="92">
        <v>0</v>
      </c>
      <c r="Q266" s="93">
        <v>0</v>
      </c>
      <c r="R266" s="47"/>
      <c r="S266" s="95"/>
      <c r="T266" s="96"/>
      <c r="U266" s="96">
        <v>6.29</v>
      </c>
      <c r="V266" s="182">
        <v>11.9</v>
      </c>
      <c r="W266" s="183">
        <v>0</v>
      </c>
      <c r="X266" s="184"/>
      <c r="Y266" s="185">
        <v>37.840000000000003</v>
      </c>
      <c r="Z266" s="186"/>
    </row>
    <row r="267" spans="2:26" x14ac:dyDescent="0.25">
      <c r="B267" s="30">
        <v>44803</v>
      </c>
      <c r="C267" s="90">
        <v>101.94</v>
      </c>
      <c r="D267" s="47"/>
      <c r="E267" s="26">
        <v>101.94</v>
      </c>
      <c r="F267" s="26"/>
      <c r="G267" s="26"/>
      <c r="H267" s="26"/>
      <c r="I267" s="26"/>
      <c r="J267" s="47"/>
      <c r="K267" s="26">
        <v>48.63</v>
      </c>
      <c r="L267" s="47"/>
      <c r="M267" s="26"/>
      <c r="N267" s="47"/>
      <c r="O267" s="26">
        <v>0</v>
      </c>
      <c r="P267" s="92">
        <v>0</v>
      </c>
      <c r="Q267" s="93">
        <v>0</v>
      </c>
      <c r="R267" s="47"/>
      <c r="S267" s="95"/>
      <c r="T267" s="96"/>
      <c r="U267" s="96">
        <v>7.91</v>
      </c>
      <c r="V267" s="182">
        <v>10.73</v>
      </c>
      <c r="W267" s="183">
        <v>0</v>
      </c>
      <c r="X267" s="184"/>
      <c r="Y267" s="185">
        <v>17.68</v>
      </c>
      <c r="Z267" s="186"/>
    </row>
    <row r="268" spans="2:26" x14ac:dyDescent="0.25">
      <c r="B268" s="30">
        <v>44804</v>
      </c>
      <c r="C268" s="90">
        <v>112.7</v>
      </c>
      <c r="D268" s="47"/>
      <c r="E268" s="26">
        <v>112.7</v>
      </c>
      <c r="F268" s="26"/>
      <c r="G268" s="26"/>
      <c r="H268" s="26"/>
      <c r="I268" s="26"/>
      <c r="J268" s="47"/>
      <c r="K268" s="26">
        <v>47.65</v>
      </c>
      <c r="L268" s="47"/>
      <c r="M268" s="26"/>
      <c r="N268" s="47"/>
      <c r="O268" s="26">
        <v>0</v>
      </c>
      <c r="P268" s="112">
        <v>0</v>
      </c>
      <c r="Q268" s="93">
        <v>0</v>
      </c>
      <c r="R268" s="47"/>
      <c r="S268" s="95">
        <v>0</v>
      </c>
      <c r="T268" s="96">
        <v>0</v>
      </c>
      <c r="U268" s="96">
        <v>9.31</v>
      </c>
      <c r="V268" s="182">
        <v>12.95</v>
      </c>
      <c r="W268" s="183">
        <v>0</v>
      </c>
      <c r="X268" s="184">
        <v>0</v>
      </c>
      <c r="Y268" s="185">
        <v>24.73</v>
      </c>
      <c r="Z268" s="186">
        <v>12.71</v>
      </c>
    </row>
    <row r="269" spans="2:26" x14ac:dyDescent="0.25">
      <c r="B269" s="30">
        <v>44805</v>
      </c>
      <c r="C269" s="90">
        <v>110.55</v>
      </c>
      <c r="D269" s="47"/>
      <c r="E269" s="26">
        <v>110.55</v>
      </c>
      <c r="F269" s="26"/>
      <c r="G269" s="26"/>
      <c r="H269" s="26"/>
      <c r="I269" s="26"/>
      <c r="J269" s="47"/>
      <c r="K269" s="26">
        <v>41.6</v>
      </c>
      <c r="L269" s="47"/>
      <c r="M269" s="26"/>
      <c r="N269" s="47"/>
      <c r="O269" s="26">
        <v>0</v>
      </c>
      <c r="P269" s="92">
        <v>0</v>
      </c>
      <c r="Q269" s="93">
        <v>0</v>
      </c>
      <c r="R269" s="47"/>
      <c r="S269" s="95"/>
      <c r="T269" s="96"/>
      <c r="U269" s="96">
        <v>6.54</v>
      </c>
      <c r="V269" s="182">
        <v>9.76</v>
      </c>
      <c r="W269" s="183">
        <v>0</v>
      </c>
      <c r="X269" s="184"/>
      <c r="Y269" s="185">
        <v>20.100000000000001</v>
      </c>
      <c r="Z269" s="186"/>
    </row>
    <row r="270" spans="2:26" x14ac:dyDescent="0.25">
      <c r="B270" s="30">
        <v>44806</v>
      </c>
      <c r="C270" s="90">
        <v>92.07</v>
      </c>
      <c r="D270" s="47"/>
      <c r="E270" s="26">
        <v>92.07</v>
      </c>
      <c r="F270" s="26"/>
      <c r="G270" s="26"/>
      <c r="H270" s="26"/>
      <c r="I270" s="26"/>
      <c r="J270" s="47"/>
      <c r="K270" s="26">
        <v>34.76</v>
      </c>
      <c r="L270" s="47"/>
      <c r="M270" s="26"/>
      <c r="N270" s="47"/>
      <c r="O270" s="26">
        <v>0</v>
      </c>
      <c r="P270" s="112">
        <v>0</v>
      </c>
      <c r="Q270" s="93">
        <v>0</v>
      </c>
      <c r="R270" s="47"/>
      <c r="S270" s="95"/>
      <c r="T270" s="96"/>
      <c r="U270" s="96">
        <v>8.4</v>
      </c>
      <c r="V270" s="182">
        <v>9.25</v>
      </c>
      <c r="W270" s="183">
        <v>0</v>
      </c>
      <c r="X270" s="184"/>
      <c r="Y270" s="185">
        <v>25.82</v>
      </c>
      <c r="Z270" s="186"/>
    </row>
    <row r="271" spans="2:26" x14ac:dyDescent="0.25">
      <c r="B271" s="30">
        <v>44807</v>
      </c>
      <c r="C271" s="90">
        <v>106.25</v>
      </c>
      <c r="D271" s="47"/>
      <c r="E271" s="26">
        <v>106.25</v>
      </c>
      <c r="F271" s="26"/>
      <c r="G271" s="26"/>
      <c r="H271" s="26"/>
      <c r="I271" s="26"/>
      <c r="J271" s="47"/>
      <c r="K271" s="26">
        <v>39.450000000000003</v>
      </c>
      <c r="L271" s="47"/>
      <c r="M271" s="26"/>
      <c r="N271" s="47"/>
      <c r="O271" s="26">
        <v>0</v>
      </c>
      <c r="P271" s="112">
        <v>0</v>
      </c>
      <c r="Q271" s="93">
        <v>0</v>
      </c>
      <c r="R271" s="47"/>
      <c r="S271" s="95"/>
      <c r="T271" s="96"/>
      <c r="U271" s="96">
        <v>9.34</v>
      </c>
      <c r="V271" s="182">
        <v>8.57</v>
      </c>
      <c r="W271" s="183">
        <v>0</v>
      </c>
      <c r="X271" s="184"/>
      <c r="Y271" s="185">
        <v>21.42</v>
      </c>
      <c r="Z271" s="186"/>
    </row>
    <row r="272" spans="2:26" x14ac:dyDescent="0.25">
      <c r="B272" s="30">
        <v>44808</v>
      </c>
      <c r="C272" s="90">
        <v>97.43</v>
      </c>
      <c r="D272" s="47"/>
      <c r="E272" s="26">
        <v>97.43</v>
      </c>
      <c r="F272" s="26"/>
      <c r="G272" s="26"/>
      <c r="H272" s="26"/>
      <c r="I272" s="26"/>
      <c r="J272" s="47"/>
      <c r="K272" s="26">
        <v>38.22</v>
      </c>
      <c r="L272" s="47"/>
      <c r="M272" s="26"/>
      <c r="N272" s="47"/>
      <c r="O272" s="26">
        <v>0</v>
      </c>
      <c r="P272" s="112">
        <v>0</v>
      </c>
      <c r="Q272" s="93">
        <v>0</v>
      </c>
      <c r="R272" s="47"/>
      <c r="S272" s="95"/>
      <c r="T272" s="96"/>
      <c r="U272" s="96">
        <v>8.77</v>
      </c>
      <c r="V272" s="182">
        <v>8.02</v>
      </c>
      <c r="W272" s="183">
        <v>0</v>
      </c>
      <c r="X272" s="184"/>
      <c r="Y272" s="185">
        <v>23.06</v>
      </c>
      <c r="Z272" s="186"/>
    </row>
    <row r="273" spans="2:28" x14ac:dyDescent="0.25">
      <c r="B273" s="30">
        <v>44811</v>
      </c>
      <c r="C273" s="90">
        <v>111.5</v>
      </c>
      <c r="D273" s="47"/>
      <c r="E273" s="26">
        <v>111.5</v>
      </c>
      <c r="F273" s="26"/>
      <c r="G273" s="26"/>
      <c r="H273" s="26"/>
      <c r="I273" s="26"/>
      <c r="J273" s="47"/>
      <c r="K273" s="26">
        <v>25.86</v>
      </c>
      <c r="L273" s="47"/>
      <c r="M273" s="26"/>
      <c r="N273" s="47"/>
      <c r="O273" s="26"/>
      <c r="P273" s="112"/>
      <c r="Q273" s="93"/>
      <c r="R273" s="47"/>
      <c r="S273" s="95"/>
      <c r="T273" s="96"/>
      <c r="U273" s="96">
        <v>12.96</v>
      </c>
      <c r="V273" s="182">
        <v>7.09</v>
      </c>
      <c r="W273" s="183"/>
      <c r="X273" s="184"/>
      <c r="Y273" s="185">
        <v>17.98</v>
      </c>
      <c r="Z273" s="186">
        <v>17.510000000000002</v>
      </c>
    </row>
    <row r="274" spans="2:28" x14ac:dyDescent="0.25">
      <c r="B274" s="30">
        <v>44812</v>
      </c>
      <c r="C274" s="90">
        <v>70.239999999999995</v>
      </c>
      <c r="D274" s="47"/>
      <c r="E274" s="26">
        <v>70.239999999999995</v>
      </c>
      <c r="F274" s="26"/>
      <c r="G274" s="26"/>
      <c r="H274" s="26"/>
      <c r="I274" s="26"/>
      <c r="J274" s="47"/>
      <c r="K274" s="26">
        <v>24.48</v>
      </c>
      <c r="L274" s="47"/>
      <c r="M274" s="26"/>
      <c r="N274" s="47"/>
      <c r="O274" s="26"/>
      <c r="P274" s="112"/>
      <c r="Q274" s="93"/>
      <c r="R274" s="47"/>
      <c r="S274" s="95"/>
      <c r="T274" s="96"/>
      <c r="U274" s="96">
        <v>11.52</v>
      </c>
      <c r="V274" s="182">
        <v>6.28</v>
      </c>
      <c r="W274" s="183"/>
      <c r="X274" s="184"/>
      <c r="Y274" s="185">
        <v>14.5</v>
      </c>
      <c r="Z274" s="186">
        <v>23.31</v>
      </c>
    </row>
    <row r="275" spans="2:28" x14ac:dyDescent="0.25">
      <c r="B275" s="30">
        <v>44813</v>
      </c>
      <c r="C275" s="90">
        <v>68.599999999999994</v>
      </c>
      <c r="D275" s="47"/>
      <c r="E275" s="26">
        <v>68.599999999999994</v>
      </c>
      <c r="F275" s="26"/>
      <c r="G275" s="26"/>
      <c r="H275" s="26"/>
      <c r="I275" s="26"/>
      <c r="J275" s="47"/>
      <c r="K275" s="26">
        <v>26.94</v>
      </c>
      <c r="L275" s="47"/>
      <c r="M275" s="26"/>
      <c r="N275" s="47"/>
      <c r="O275" s="26"/>
      <c r="P275" s="112"/>
      <c r="Q275" s="93"/>
      <c r="R275" s="47"/>
      <c r="S275" s="95"/>
      <c r="T275" s="96"/>
      <c r="U275" s="96">
        <v>11.12</v>
      </c>
      <c r="V275" s="182">
        <v>6.53</v>
      </c>
      <c r="W275" s="183"/>
      <c r="X275" s="184"/>
      <c r="Y275" s="185">
        <v>13.92</v>
      </c>
      <c r="Z275" s="186">
        <v>20.94</v>
      </c>
    </row>
    <row r="276" spans="2:28" x14ac:dyDescent="0.25">
      <c r="B276" s="30">
        <v>44818</v>
      </c>
      <c r="C276" s="90">
        <v>99.35</v>
      </c>
      <c r="D276" s="47"/>
      <c r="E276" s="26">
        <v>99.35</v>
      </c>
      <c r="F276" s="26"/>
      <c r="G276" s="26"/>
      <c r="H276" s="26"/>
      <c r="I276" s="26"/>
      <c r="J276" s="47"/>
      <c r="K276" s="26">
        <v>49.56</v>
      </c>
      <c r="L276" s="47"/>
      <c r="M276" s="26"/>
      <c r="N276" s="47"/>
      <c r="O276" s="26"/>
      <c r="P276" s="112"/>
      <c r="Q276" s="93"/>
      <c r="R276" s="47"/>
      <c r="S276" s="95"/>
      <c r="T276" s="96"/>
      <c r="U276" s="96">
        <v>16.75</v>
      </c>
      <c r="V276" s="182">
        <v>11.89</v>
      </c>
      <c r="W276" s="183"/>
      <c r="X276" s="184"/>
      <c r="Y276" s="185">
        <v>19.84</v>
      </c>
      <c r="Z276" s="186">
        <v>23.19</v>
      </c>
    </row>
    <row r="277" spans="2:28" x14ac:dyDescent="0.25">
      <c r="B277" s="30">
        <v>44819</v>
      </c>
      <c r="C277" s="90">
        <v>97.75</v>
      </c>
      <c r="D277" s="47"/>
      <c r="E277" s="26">
        <v>97.75</v>
      </c>
      <c r="F277" s="26"/>
      <c r="G277" s="26"/>
      <c r="H277" s="26"/>
      <c r="I277" s="26"/>
      <c r="J277" s="47"/>
      <c r="K277" s="26">
        <v>47.75</v>
      </c>
      <c r="L277" s="47"/>
      <c r="M277" s="26"/>
      <c r="N277" s="47"/>
      <c r="O277" s="26"/>
      <c r="P277" s="112"/>
      <c r="Q277" s="93"/>
      <c r="R277" s="47"/>
      <c r="S277" s="95"/>
      <c r="T277" s="96"/>
      <c r="U277" s="96">
        <v>11.63</v>
      </c>
      <c r="V277" s="182">
        <v>12.78</v>
      </c>
      <c r="W277" s="183"/>
      <c r="X277" s="184"/>
      <c r="Y277" s="185">
        <v>18.32</v>
      </c>
      <c r="Z277" s="186">
        <v>20.38</v>
      </c>
    </row>
    <row r="278" spans="2:28" x14ac:dyDescent="0.25">
      <c r="B278" s="30">
        <v>44820</v>
      </c>
      <c r="C278" s="90">
        <v>105.45</v>
      </c>
      <c r="D278" s="47"/>
      <c r="E278" s="26">
        <v>105.45</v>
      </c>
      <c r="F278" s="26"/>
      <c r="G278" s="26"/>
      <c r="H278" s="26"/>
      <c r="I278" s="26"/>
      <c r="J278" s="47"/>
      <c r="K278" s="26">
        <v>38.200000000000003</v>
      </c>
      <c r="L278" s="47"/>
      <c r="M278" s="26"/>
      <c r="N278" s="47"/>
      <c r="O278" s="26"/>
      <c r="P278" s="112"/>
      <c r="Q278" s="93"/>
      <c r="R278" s="47"/>
      <c r="S278" s="95"/>
      <c r="T278" s="96"/>
      <c r="U278" s="96">
        <v>8.4700000000000006</v>
      </c>
      <c r="V278" s="182">
        <v>14.4</v>
      </c>
      <c r="W278" s="183"/>
      <c r="X278" s="184"/>
      <c r="Y278" s="185">
        <v>23.24</v>
      </c>
      <c r="Z278" s="186">
        <v>22.64</v>
      </c>
    </row>
    <row r="279" spans="2:28" x14ac:dyDescent="0.25">
      <c r="B279" s="30">
        <v>44825</v>
      </c>
      <c r="C279" s="90">
        <v>95.23</v>
      </c>
      <c r="D279" s="47"/>
      <c r="E279" s="26">
        <v>95.23</v>
      </c>
      <c r="F279" s="26"/>
      <c r="G279" s="26"/>
      <c r="H279" s="26"/>
      <c r="I279" s="26"/>
      <c r="J279" s="47"/>
      <c r="K279" s="26">
        <v>49.54</v>
      </c>
      <c r="L279" s="47"/>
      <c r="M279" s="26"/>
      <c r="N279" s="47"/>
      <c r="O279" s="26"/>
      <c r="P279" s="202"/>
      <c r="Q279" s="93"/>
      <c r="R279" s="47"/>
      <c r="S279" s="95"/>
      <c r="T279" s="96"/>
      <c r="U279" s="96">
        <v>8.67</v>
      </c>
      <c r="V279" s="182">
        <v>5.46</v>
      </c>
      <c r="W279" s="183"/>
      <c r="X279" s="184"/>
      <c r="Y279" s="185">
        <v>27.97</v>
      </c>
      <c r="Z279" s="186">
        <v>36.58</v>
      </c>
    </row>
    <row r="280" spans="2:28" x14ac:dyDescent="0.25">
      <c r="B280" s="30">
        <v>44826</v>
      </c>
      <c r="C280" s="90">
        <v>108.28</v>
      </c>
      <c r="D280" s="47"/>
      <c r="E280" s="26">
        <v>108.28</v>
      </c>
      <c r="F280" s="26"/>
      <c r="G280" s="26"/>
      <c r="H280" s="26"/>
      <c r="I280" s="26"/>
      <c r="J280" s="47"/>
      <c r="K280" s="26">
        <v>50.4</v>
      </c>
      <c r="L280" s="47"/>
      <c r="M280" s="26"/>
      <c r="N280" s="47"/>
      <c r="O280" s="26"/>
      <c r="P280" s="202"/>
      <c r="Q280" s="93"/>
      <c r="R280" s="47"/>
      <c r="S280" s="95"/>
      <c r="T280" s="96"/>
      <c r="U280" s="96">
        <v>9.7200000000000006</v>
      </c>
      <c r="V280" s="182">
        <v>5.85</v>
      </c>
      <c r="W280" s="183"/>
      <c r="X280" s="184"/>
      <c r="Y280" s="185">
        <v>24.73</v>
      </c>
      <c r="Z280" s="186">
        <v>37.79</v>
      </c>
    </row>
    <row r="281" spans="2:28" x14ac:dyDescent="0.25">
      <c r="B281" s="30">
        <v>44827</v>
      </c>
      <c r="C281" s="90">
        <v>101.74</v>
      </c>
      <c r="D281" s="47"/>
      <c r="E281" s="26">
        <v>101.74</v>
      </c>
      <c r="F281" s="26"/>
      <c r="G281" s="26"/>
      <c r="H281" s="26"/>
      <c r="I281" s="26"/>
      <c r="J281" s="47"/>
      <c r="K281" s="26">
        <v>44.41</v>
      </c>
      <c r="L281" s="47"/>
      <c r="M281" s="26"/>
      <c r="N281" s="47"/>
      <c r="O281" s="26"/>
      <c r="P281" s="202"/>
      <c r="Q281" s="93"/>
      <c r="R281" s="47"/>
      <c r="S281" s="95"/>
      <c r="T281" s="96"/>
      <c r="U281" s="96">
        <v>8.67</v>
      </c>
      <c r="V281" s="182">
        <v>5.0199999999999996</v>
      </c>
      <c r="W281" s="183"/>
      <c r="X281" s="184"/>
      <c r="Y281" s="185">
        <v>19.82</v>
      </c>
      <c r="Z281" s="186">
        <v>37.020000000000003</v>
      </c>
    </row>
    <row r="282" spans="2:28" x14ac:dyDescent="0.25">
      <c r="B282" s="30">
        <v>44830</v>
      </c>
      <c r="C282" s="90">
        <v>4675.1099999999997</v>
      </c>
      <c r="D282" s="47"/>
      <c r="E282" s="26">
        <v>4675.1099999999997</v>
      </c>
      <c r="F282" s="26"/>
      <c r="G282" s="26"/>
      <c r="H282" s="26"/>
      <c r="I282" s="26"/>
      <c r="J282" s="47"/>
      <c r="K282" s="26">
        <v>817.1</v>
      </c>
      <c r="L282" s="47"/>
      <c r="M282" s="26"/>
      <c r="N282" s="47"/>
      <c r="O282" s="26"/>
      <c r="P282" s="112">
        <v>1803.04</v>
      </c>
      <c r="Q282" s="93"/>
      <c r="R282" s="47"/>
      <c r="S282" s="95"/>
      <c r="T282" s="96"/>
      <c r="U282" s="96">
        <v>144.9</v>
      </c>
      <c r="V282" s="182">
        <v>396.64</v>
      </c>
      <c r="W282" s="183"/>
      <c r="X282" s="184"/>
      <c r="Y282" s="185">
        <v>22.43</v>
      </c>
      <c r="Z282" s="186">
        <v>109.6</v>
      </c>
      <c r="AB282" t="s">
        <v>190</v>
      </c>
    </row>
    <row r="283" spans="2:28" x14ac:dyDescent="0.25">
      <c r="B283" s="30">
        <v>44832</v>
      </c>
      <c r="C283" s="90">
        <v>442.78</v>
      </c>
      <c r="D283" s="47"/>
      <c r="E283" s="26">
        <v>442.78</v>
      </c>
      <c r="F283" s="26"/>
      <c r="G283" s="26"/>
      <c r="H283" s="26"/>
      <c r="I283" s="26"/>
      <c r="J283" s="47"/>
      <c r="K283" s="26">
        <v>769.23</v>
      </c>
      <c r="L283" s="47"/>
      <c r="M283" s="26"/>
      <c r="N283" s="47"/>
      <c r="O283" s="26"/>
      <c r="P283" s="112">
        <v>127.54</v>
      </c>
      <c r="Q283" s="93"/>
      <c r="R283" s="47"/>
      <c r="S283" s="95"/>
      <c r="T283" s="96"/>
      <c r="U283" s="96">
        <v>18.739999999999998</v>
      </c>
      <c r="V283" s="182">
        <v>147.4</v>
      </c>
      <c r="W283" s="183"/>
      <c r="X283" s="184"/>
      <c r="Y283" s="185">
        <v>22.32</v>
      </c>
      <c r="Z283" s="186">
        <v>55.97</v>
      </c>
    </row>
    <row r="284" spans="2:28" x14ac:dyDescent="0.25">
      <c r="B284" s="30">
        <v>44834</v>
      </c>
      <c r="C284" s="90">
        <v>294.95999999999998</v>
      </c>
      <c r="D284" s="47"/>
      <c r="E284" s="26">
        <v>294.95999999999998</v>
      </c>
      <c r="F284" s="26"/>
      <c r="G284" s="26"/>
      <c r="H284" s="26"/>
      <c r="I284" s="26"/>
      <c r="J284" s="47"/>
      <c r="K284" s="26">
        <v>430.37</v>
      </c>
      <c r="L284" s="47"/>
      <c r="M284" s="26"/>
      <c r="N284" s="47"/>
      <c r="O284" s="26"/>
      <c r="P284" s="112">
        <v>72.97</v>
      </c>
      <c r="Q284" s="93"/>
      <c r="R284" s="47"/>
      <c r="S284" s="95"/>
      <c r="T284" s="96"/>
      <c r="U284" s="96">
        <v>12.3</v>
      </c>
      <c r="V284" s="182">
        <v>25.87</v>
      </c>
      <c r="W284" s="183"/>
      <c r="X284" s="184"/>
      <c r="Y284" s="185">
        <v>14.69</v>
      </c>
      <c r="Z284" s="186">
        <v>66.12</v>
      </c>
    </row>
    <row r="285" spans="2:28" x14ac:dyDescent="0.25">
      <c r="B285" s="30">
        <v>44837</v>
      </c>
      <c r="C285" s="90">
        <v>283.62</v>
      </c>
      <c r="D285" s="47"/>
      <c r="E285" s="26">
        <v>283.62</v>
      </c>
      <c r="F285" s="26"/>
      <c r="G285" s="26"/>
      <c r="H285" s="26"/>
      <c r="I285" s="26"/>
      <c r="J285" s="47"/>
      <c r="K285" s="26">
        <v>130.1</v>
      </c>
      <c r="L285" s="47"/>
      <c r="M285" s="26"/>
      <c r="N285" s="47"/>
      <c r="O285" s="26">
        <v>0</v>
      </c>
      <c r="P285" s="112">
        <v>44.97</v>
      </c>
      <c r="Q285" s="93"/>
      <c r="R285" s="47"/>
      <c r="S285" s="95"/>
      <c r="T285" s="96"/>
      <c r="U285" s="96">
        <v>18.59</v>
      </c>
      <c r="V285" s="182">
        <v>15.05</v>
      </c>
      <c r="W285" s="183"/>
      <c r="X285" s="184"/>
      <c r="Y285" s="185">
        <v>12.5</v>
      </c>
      <c r="Z285" s="186">
        <v>0</v>
      </c>
    </row>
    <row r="286" spans="2:28" x14ac:dyDescent="0.25">
      <c r="B286" s="30">
        <v>44840</v>
      </c>
      <c r="C286" s="90">
        <v>337.93</v>
      </c>
      <c r="D286" s="47"/>
      <c r="E286" s="26">
        <v>337.93</v>
      </c>
      <c r="F286" s="26"/>
      <c r="G286" s="26"/>
      <c r="H286" s="26"/>
      <c r="I286" s="26"/>
      <c r="J286" s="47"/>
      <c r="K286" s="26">
        <v>225.76</v>
      </c>
      <c r="L286" s="47"/>
      <c r="M286" s="26"/>
      <c r="N286" s="47"/>
      <c r="O286" s="26">
        <v>0</v>
      </c>
      <c r="P286" s="112"/>
      <c r="Q286" s="93"/>
      <c r="R286" s="47"/>
      <c r="S286" s="95"/>
      <c r="T286" s="96"/>
      <c r="U286" s="96">
        <v>135.44999999999999</v>
      </c>
      <c r="V286" s="182">
        <v>50.12</v>
      </c>
      <c r="W286" s="183"/>
      <c r="X286" s="184"/>
      <c r="Y286" s="185">
        <v>14.09</v>
      </c>
      <c r="Z286" s="186">
        <v>43.33</v>
      </c>
      <c r="AB286" t="s">
        <v>192</v>
      </c>
    </row>
    <row r="287" spans="2:28" x14ac:dyDescent="0.25">
      <c r="B287" s="30">
        <v>44844</v>
      </c>
      <c r="C287" s="90">
        <v>417.04</v>
      </c>
      <c r="D287" s="47"/>
      <c r="E287" s="26">
        <v>417.04</v>
      </c>
      <c r="F287" s="26"/>
      <c r="G287" s="26"/>
      <c r="H287" s="26"/>
      <c r="I287" s="26"/>
      <c r="J287" s="47"/>
      <c r="K287" s="26">
        <v>163.37</v>
      </c>
      <c r="L287" s="47"/>
      <c r="M287" s="26"/>
      <c r="N287" s="47"/>
      <c r="O287" s="26">
        <v>0</v>
      </c>
      <c r="P287" s="112">
        <v>136.53</v>
      </c>
      <c r="Q287" s="93"/>
      <c r="R287" s="47"/>
      <c r="S287" s="95"/>
      <c r="T287" s="96"/>
      <c r="U287" s="96">
        <v>60.58</v>
      </c>
      <c r="V287" s="182">
        <v>23.32</v>
      </c>
      <c r="W287" s="183"/>
      <c r="X287" s="184"/>
      <c r="Y287" s="185">
        <v>16.690000000000001</v>
      </c>
      <c r="Z287" s="186">
        <v>32.729999999999997</v>
      </c>
    </row>
    <row r="288" spans="2:28" x14ac:dyDescent="0.25">
      <c r="B288" s="30">
        <v>44847</v>
      </c>
      <c r="C288" s="90">
        <v>584.17999999999995</v>
      </c>
      <c r="D288" s="47"/>
      <c r="E288" s="26">
        <v>584.17999999999995</v>
      </c>
      <c r="F288" s="26"/>
      <c r="G288" s="26"/>
      <c r="H288" s="26"/>
      <c r="I288" s="26"/>
      <c r="J288" s="47"/>
      <c r="K288" s="26">
        <v>150.38</v>
      </c>
      <c r="L288" s="47"/>
      <c r="M288" s="26"/>
      <c r="N288" s="47"/>
      <c r="O288" s="26">
        <v>0</v>
      </c>
      <c r="P288" s="112"/>
      <c r="Q288" s="93"/>
      <c r="R288" s="47"/>
      <c r="S288" s="95"/>
      <c r="T288" s="96"/>
      <c r="U288" s="96">
        <v>16.11</v>
      </c>
      <c r="V288" s="182">
        <v>23.73</v>
      </c>
      <c r="W288" s="183"/>
      <c r="X288" s="184"/>
      <c r="Y288" s="185">
        <v>18.690000000000001</v>
      </c>
      <c r="Z288" s="186">
        <v>25.05</v>
      </c>
    </row>
    <row r="289" spans="2:28" x14ac:dyDescent="0.25">
      <c r="B289" s="30">
        <v>44851</v>
      </c>
      <c r="C289" s="90">
        <v>507.89</v>
      </c>
      <c r="D289" s="47"/>
      <c r="E289" s="26">
        <v>498.2</v>
      </c>
      <c r="F289" s="26"/>
      <c r="G289" s="26"/>
      <c r="H289" s="26"/>
      <c r="I289" s="26"/>
      <c r="J289" s="47"/>
      <c r="K289" s="26">
        <v>108.94</v>
      </c>
      <c r="L289" s="47"/>
      <c r="M289" s="26"/>
      <c r="N289" s="47"/>
      <c r="O289" s="26">
        <v>9.69</v>
      </c>
      <c r="P289" s="112">
        <v>86.64</v>
      </c>
      <c r="Q289" s="93"/>
      <c r="R289" s="47"/>
      <c r="S289" s="95"/>
      <c r="T289" s="96"/>
      <c r="U289" s="96">
        <v>46.75</v>
      </c>
      <c r="V289" s="182">
        <v>18.21</v>
      </c>
      <c r="W289" s="183"/>
      <c r="X289" s="184"/>
      <c r="Y289" s="185">
        <v>8.67</v>
      </c>
      <c r="Z289" s="186">
        <v>0</v>
      </c>
    </row>
    <row r="290" spans="2:28" x14ac:dyDescent="0.25">
      <c r="B290" s="30">
        <v>44855</v>
      </c>
      <c r="C290" s="90">
        <v>501.17</v>
      </c>
      <c r="D290" s="47"/>
      <c r="E290" s="118" t="s">
        <v>193</v>
      </c>
      <c r="F290" s="26"/>
      <c r="G290" s="26"/>
      <c r="H290" s="26"/>
      <c r="I290" s="26"/>
      <c r="J290" s="47"/>
      <c r="K290" s="26">
        <v>77.37</v>
      </c>
      <c r="L290" s="47"/>
      <c r="M290" s="26"/>
      <c r="N290" s="47"/>
      <c r="O290" s="26"/>
      <c r="P290" s="112"/>
      <c r="Q290" s="93"/>
      <c r="R290" s="47"/>
      <c r="S290" s="95"/>
      <c r="T290" s="96"/>
      <c r="U290" s="96">
        <v>33.57</v>
      </c>
      <c r="V290" s="182">
        <v>16.43</v>
      </c>
      <c r="W290" s="183"/>
      <c r="X290" s="184"/>
      <c r="Y290" s="185">
        <v>19.399999999999999</v>
      </c>
      <c r="Z290" s="186">
        <v>57.52</v>
      </c>
    </row>
    <row r="291" spans="2:28" x14ac:dyDescent="0.25">
      <c r="B291" s="30">
        <v>44858</v>
      </c>
      <c r="C291" s="90">
        <v>367.18</v>
      </c>
      <c r="D291" s="47"/>
      <c r="E291" s="26">
        <v>359.92</v>
      </c>
      <c r="F291" s="26"/>
      <c r="G291" s="26"/>
      <c r="H291" s="26"/>
      <c r="I291" s="26"/>
      <c r="J291" s="47"/>
      <c r="K291" s="26">
        <v>74.81</v>
      </c>
      <c r="L291" s="47"/>
      <c r="M291" s="26"/>
      <c r="N291" s="47"/>
      <c r="O291" s="26">
        <v>7.26</v>
      </c>
      <c r="P291" s="112">
        <v>37.51</v>
      </c>
      <c r="Q291" s="93"/>
      <c r="R291" s="47"/>
      <c r="S291" s="95"/>
      <c r="T291" s="96"/>
      <c r="U291" s="96">
        <v>42.01</v>
      </c>
      <c r="V291" s="182">
        <v>18.84</v>
      </c>
      <c r="W291" s="183"/>
      <c r="X291" s="184"/>
      <c r="Y291" s="185">
        <v>14.09</v>
      </c>
      <c r="Z291" s="186">
        <v>54.95</v>
      </c>
    </row>
    <row r="292" spans="2:28" x14ac:dyDescent="0.25">
      <c r="B292" s="30">
        <v>44861</v>
      </c>
      <c r="C292" s="90">
        <v>328.57</v>
      </c>
      <c r="D292" s="47"/>
      <c r="E292" s="26">
        <v>328.57</v>
      </c>
      <c r="F292" s="26"/>
      <c r="G292" s="26"/>
      <c r="H292" s="26"/>
      <c r="I292" s="26"/>
      <c r="J292" s="47"/>
      <c r="K292" s="26">
        <v>60.3</v>
      </c>
      <c r="L292" s="47"/>
      <c r="M292" s="26"/>
      <c r="N292" s="47"/>
      <c r="O292" s="26"/>
      <c r="P292" s="112"/>
      <c r="Q292" s="93"/>
      <c r="R292" s="47"/>
      <c r="S292" s="95"/>
      <c r="T292" s="96"/>
      <c r="U292" s="96">
        <v>31.41</v>
      </c>
      <c r="V292" s="182">
        <v>16.59</v>
      </c>
      <c r="W292" s="183"/>
      <c r="X292" s="184"/>
      <c r="Y292" s="185">
        <v>12.28</v>
      </c>
      <c r="Z292" s="186">
        <v>57.67</v>
      </c>
    </row>
    <row r="293" spans="2:28" x14ac:dyDescent="0.25">
      <c r="B293" s="30">
        <v>44867</v>
      </c>
      <c r="C293" s="90">
        <v>333.8</v>
      </c>
      <c r="D293" s="47"/>
      <c r="E293" s="26">
        <v>326.77</v>
      </c>
      <c r="F293" s="26"/>
      <c r="G293" s="26"/>
      <c r="H293" s="26"/>
      <c r="I293" s="26"/>
      <c r="J293" s="47"/>
      <c r="K293" s="26">
        <v>59.26</v>
      </c>
      <c r="L293" s="47"/>
      <c r="M293" s="26"/>
      <c r="N293" s="47"/>
      <c r="O293" s="26">
        <v>7.03</v>
      </c>
      <c r="P293" s="112">
        <v>45.42</v>
      </c>
      <c r="Q293" s="93"/>
      <c r="R293" s="47"/>
      <c r="S293" s="95"/>
      <c r="T293" s="96"/>
      <c r="U293" s="96">
        <v>26.53</v>
      </c>
      <c r="V293" s="182">
        <v>14.91</v>
      </c>
      <c r="W293" s="183"/>
      <c r="X293" s="184"/>
      <c r="Y293" s="185">
        <v>8.3000000000000007</v>
      </c>
      <c r="Z293" s="186">
        <v>50.3</v>
      </c>
    </row>
    <row r="294" spans="2:28" x14ac:dyDescent="0.25">
      <c r="B294" s="30">
        <v>44869</v>
      </c>
      <c r="C294" s="90">
        <v>305.37</v>
      </c>
      <c r="D294" s="47"/>
      <c r="E294" s="26">
        <v>305.37</v>
      </c>
      <c r="F294" s="26"/>
      <c r="G294" s="26"/>
      <c r="H294" s="26"/>
      <c r="I294" s="26"/>
      <c r="J294" s="47"/>
      <c r="K294" s="26">
        <v>59.41</v>
      </c>
      <c r="L294" s="47"/>
      <c r="M294" s="26"/>
      <c r="N294" s="47"/>
      <c r="O294" s="26"/>
      <c r="P294" s="112"/>
      <c r="Q294" s="93"/>
      <c r="R294" s="47"/>
      <c r="S294" s="95"/>
      <c r="T294" s="96"/>
      <c r="U294" s="96">
        <v>27.19</v>
      </c>
      <c r="V294" s="182">
        <v>14.58</v>
      </c>
      <c r="W294" s="183"/>
      <c r="X294" s="184"/>
      <c r="Y294" s="185">
        <v>8.02</v>
      </c>
      <c r="Z294" s="186">
        <v>54.26</v>
      </c>
    </row>
    <row r="295" spans="2:28" x14ac:dyDescent="0.25">
      <c r="B295" s="30">
        <v>44872</v>
      </c>
      <c r="C295" s="90">
        <v>291.25</v>
      </c>
      <c r="D295" s="47"/>
      <c r="E295" s="26">
        <v>291.25</v>
      </c>
      <c r="F295" s="26"/>
      <c r="G295" s="26"/>
      <c r="H295" s="26"/>
      <c r="I295" s="26"/>
      <c r="J295" s="47"/>
      <c r="K295" s="26">
        <v>64.52</v>
      </c>
      <c r="L295" s="47"/>
      <c r="M295" s="26"/>
      <c r="N295" s="47"/>
      <c r="O295" s="26">
        <v>0</v>
      </c>
      <c r="P295" s="112">
        <v>33.6</v>
      </c>
      <c r="Q295" s="93"/>
      <c r="R295" s="47"/>
      <c r="S295" s="95"/>
      <c r="T295" s="96"/>
      <c r="U295" s="96">
        <v>34.549999999999997</v>
      </c>
      <c r="V295" s="182">
        <v>13.56</v>
      </c>
      <c r="W295" s="183"/>
      <c r="X295" s="184"/>
      <c r="Y295" s="185">
        <v>9.3699999999999992</v>
      </c>
      <c r="Z295" s="186">
        <v>66.44</v>
      </c>
    </row>
    <row r="296" spans="2:28" x14ac:dyDescent="0.25">
      <c r="B296" s="30">
        <v>44875</v>
      </c>
      <c r="C296" s="90">
        <v>425.56</v>
      </c>
      <c r="D296" s="47"/>
      <c r="E296" s="26">
        <v>419.33</v>
      </c>
      <c r="F296" s="26"/>
      <c r="G296" s="26"/>
      <c r="H296" s="26"/>
      <c r="I296" s="26"/>
      <c r="J296" s="47"/>
      <c r="K296" s="26">
        <v>95.18</v>
      </c>
      <c r="L296" s="47"/>
      <c r="M296" s="26"/>
      <c r="N296" s="47"/>
      <c r="O296" s="26">
        <v>6.23</v>
      </c>
      <c r="P296" s="112"/>
      <c r="Q296" s="93"/>
      <c r="R296" s="47"/>
      <c r="S296" s="95"/>
      <c r="T296" s="96"/>
      <c r="U296" s="96">
        <v>47.59</v>
      </c>
      <c r="V296" s="182">
        <v>16.52</v>
      </c>
      <c r="W296" s="183"/>
      <c r="X296" s="184"/>
      <c r="Y296" s="185">
        <v>10.85</v>
      </c>
      <c r="Z296" s="186">
        <v>51.38</v>
      </c>
      <c r="AB296" t="s">
        <v>194</v>
      </c>
    </row>
    <row r="297" spans="2:28" x14ac:dyDescent="0.25">
      <c r="B297" s="30">
        <v>44879</v>
      </c>
      <c r="C297" s="90">
        <v>363.4</v>
      </c>
      <c r="D297" s="47"/>
      <c r="E297" s="26">
        <v>361.96</v>
      </c>
      <c r="F297" s="26"/>
      <c r="G297" s="26"/>
      <c r="H297" s="26"/>
      <c r="I297" s="26"/>
      <c r="J297" s="47"/>
      <c r="K297" s="26">
        <v>112.33</v>
      </c>
      <c r="L297" s="47"/>
      <c r="M297" s="26"/>
      <c r="N297" s="47"/>
      <c r="O297" s="26">
        <v>1.44</v>
      </c>
      <c r="P297" s="112">
        <v>37.28</v>
      </c>
      <c r="Q297" s="93"/>
      <c r="R297" s="47"/>
      <c r="S297" s="95"/>
      <c r="T297" s="96"/>
      <c r="U297" s="96">
        <v>42.98</v>
      </c>
      <c r="V297" s="182">
        <v>33.44</v>
      </c>
      <c r="W297" s="183"/>
      <c r="X297" s="184"/>
      <c r="Y297" s="185">
        <v>3.83</v>
      </c>
      <c r="Z297" s="186">
        <v>0</v>
      </c>
    </row>
    <row r="298" spans="2:28" x14ac:dyDescent="0.25">
      <c r="B298" s="30">
        <v>44882</v>
      </c>
      <c r="C298" s="90">
        <v>378.75</v>
      </c>
      <c r="D298" s="47"/>
      <c r="E298" s="26">
        <v>378.75</v>
      </c>
      <c r="F298" s="26"/>
      <c r="G298" s="26"/>
      <c r="H298" s="26"/>
      <c r="I298" s="26"/>
      <c r="J298" s="47"/>
      <c r="K298" s="26">
        <v>95.81</v>
      </c>
      <c r="L298" s="47"/>
      <c r="M298" s="26"/>
      <c r="N298" s="47"/>
      <c r="O298" s="26"/>
      <c r="P298" s="112"/>
      <c r="Q298" s="93"/>
      <c r="R298" s="47"/>
      <c r="S298" s="95"/>
      <c r="T298" s="96"/>
      <c r="U298" s="96">
        <v>44.53</v>
      </c>
      <c r="V298" s="182">
        <v>25.43</v>
      </c>
      <c r="W298" s="183"/>
      <c r="X298" s="184"/>
      <c r="Y298" s="185">
        <v>2.7</v>
      </c>
      <c r="Z298" s="186">
        <v>0</v>
      </c>
    </row>
    <row r="299" spans="2:28" x14ac:dyDescent="0.25">
      <c r="B299" s="30">
        <v>44886</v>
      </c>
      <c r="C299" s="90">
        <v>379.1</v>
      </c>
      <c r="D299" s="47"/>
      <c r="E299" s="26">
        <v>376.3</v>
      </c>
      <c r="F299" s="26"/>
      <c r="G299" s="26"/>
      <c r="H299" s="26"/>
      <c r="I299" s="26"/>
      <c r="J299" s="47"/>
      <c r="K299" s="26">
        <v>138.30000000000001</v>
      </c>
      <c r="L299" s="47"/>
      <c r="M299" s="26"/>
      <c r="N299" s="47"/>
      <c r="O299" s="26">
        <v>2.8</v>
      </c>
      <c r="P299" s="112">
        <v>28.71</v>
      </c>
      <c r="Q299" s="93"/>
      <c r="R299" s="47"/>
      <c r="S299" s="95"/>
      <c r="T299" s="96"/>
      <c r="U299" s="96">
        <v>38.42</v>
      </c>
      <c r="V299" s="182">
        <v>14.32</v>
      </c>
      <c r="W299" s="183"/>
      <c r="X299" s="184"/>
      <c r="Y299" s="185">
        <v>2.3199999999999998</v>
      </c>
      <c r="Z299" s="186">
        <v>0</v>
      </c>
    </row>
    <row r="300" spans="2:28" x14ac:dyDescent="0.25">
      <c r="B300" s="30">
        <v>44889</v>
      </c>
      <c r="C300" s="90">
        <v>367.81</v>
      </c>
      <c r="D300" s="47"/>
      <c r="E300" s="26">
        <v>367.81</v>
      </c>
      <c r="F300" s="26"/>
      <c r="G300" s="26"/>
      <c r="H300" s="26"/>
      <c r="I300" s="26"/>
      <c r="J300" s="47"/>
      <c r="K300" s="26">
        <v>116.62</v>
      </c>
      <c r="L300" s="47"/>
      <c r="M300" s="26"/>
      <c r="N300" s="47"/>
      <c r="O300" s="26"/>
      <c r="P300" s="112"/>
      <c r="Q300" s="93"/>
      <c r="R300" s="47"/>
      <c r="S300" s="95"/>
      <c r="T300" s="96"/>
      <c r="U300" s="96">
        <v>17.7</v>
      </c>
      <c r="V300" s="182">
        <v>17.45</v>
      </c>
      <c r="W300" s="183"/>
      <c r="X300" s="184"/>
      <c r="Y300" s="185">
        <v>7.05</v>
      </c>
      <c r="Z300" s="186">
        <v>0</v>
      </c>
    </row>
    <row r="301" spans="2:28" x14ac:dyDescent="0.25">
      <c r="B301" s="30">
        <v>44893</v>
      </c>
      <c r="C301" s="90">
        <v>355.9</v>
      </c>
      <c r="D301" s="47"/>
      <c r="E301" s="26">
        <v>355.9</v>
      </c>
      <c r="F301" s="26"/>
      <c r="G301" s="26"/>
      <c r="H301" s="26"/>
      <c r="I301" s="26"/>
      <c r="J301" s="47"/>
      <c r="K301" s="26">
        <v>112.06</v>
      </c>
      <c r="L301" s="47"/>
      <c r="M301" s="26"/>
      <c r="N301" s="47"/>
      <c r="O301" s="26">
        <v>0</v>
      </c>
      <c r="P301" s="112">
        <v>27.36</v>
      </c>
      <c r="Q301" s="93"/>
      <c r="R301" s="47"/>
      <c r="S301" s="95"/>
      <c r="T301" s="96"/>
      <c r="U301" s="96">
        <v>16.739999999999998</v>
      </c>
      <c r="V301" s="182">
        <v>16.93</v>
      </c>
      <c r="W301" s="183"/>
      <c r="X301" s="184"/>
      <c r="Y301" s="185">
        <v>6.62</v>
      </c>
      <c r="Z301" s="186">
        <v>0</v>
      </c>
    </row>
    <row r="302" spans="2:28" x14ac:dyDescent="0.25">
      <c r="B302" s="30">
        <v>44896</v>
      </c>
      <c r="C302" s="90">
        <v>383.57</v>
      </c>
      <c r="D302" s="47"/>
      <c r="E302" s="26">
        <v>383.57</v>
      </c>
      <c r="F302" s="26"/>
      <c r="G302" s="26"/>
      <c r="H302" s="26"/>
      <c r="I302" s="26"/>
      <c r="J302" s="47"/>
      <c r="K302" s="26">
        <v>107.93</v>
      </c>
      <c r="L302" s="47"/>
      <c r="M302" s="26"/>
      <c r="N302" s="47"/>
      <c r="O302" s="26"/>
      <c r="P302" s="112"/>
      <c r="Q302" s="93"/>
      <c r="R302" s="47"/>
      <c r="S302" s="95"/>
      <c r="T302" s="96"/>
      <c r="U302" s="96">
        <v>18.100000000000001</v>
      </c>
      <c r="V302" s="182">
        <v>15.08</v>
      </c>
      <c r="W302" s="183"/>
      <c r="X302" s="184"/>
      <c r="Y302" s="185">
        <v>6.79</v>
      </c>
      <c r="Z302" s="186">
        <v>0</v>
      </c>
    </row>
    <row r="303" spans="2:28" x14ac:dyDescent="0.25">
      <c r="B303" s="30">
        <v>44900</v>
      </c>
      <c r="C303" s="90">
        <v>416.2</v>
      </c>
      <c r="D303" s="47"/>
      <c r="E303" s="26">
        <v>416.2</v>
      </c>
      <c r="F303" s="26"/>
      <c r="G303" s="26"/>
      <c r="H303" s="26"/>
      <c r="I303" s="26"/>
      <c r="J303" s="47"/>
      <c r="K303" s="26">
        <v>157.83000000000001</v>
      </c>
      <c r="L303" s="47"/>
      <c r="M303" s="26"/>
      <c r="N303" s="47"/>
      <c r="O303" s="26">
        <v>0</v>
      </c>
      <c r="P303" s="112">
        <v>46.96</v>
      </c>
      <c r="Q303" s="93"/>
      <c r="R303" s="47"/>
      <c r="S303" s="95"/>
      <c r="T303" s="96"/>
      <c r="U303" s="96">
        <v>27.91</v>
      </c>
      <c r="V303" s="182">
        <v>28.1</v>
      </c>
      <c r="W303" s="183"/>
      <c r="X303" s="184"/>
      <c r="Y303" s="185">
        <v>20.329999999999998</v>
      </c>
      <c r="Z303" s="186">
        <v>0</v>
      </c>
      <c r="AB303" t="s">
        <v>195</v>
      </c>
    </row>
    <row r="304" spans="2:28" x14ac:dyDescent="0.25">
      <c r="B304" s="30">
        <v>44902</v>
      </c>
      <c r="C304" s="90">
        <v>274.14999999999998</v>
      </c>
      <c r="D304" s="47"/>
      <c r="E304" s="26">
        <v>274.14999999999998</v>
      </c>
      <c r="F304" s="26"/>
      <c r="G304" s="26"/>
      <c r="H304" s="26"/>
      <c r="I304" s="26"/>
      <c r="J304" s="47"/>
      <c r="K304" s="26">
        <v>167.34</v>
      </c>
      <c r="L304" s="47"/>
      <c r="M304" s="26"/>
      <c r="N304" s="47"/>
      <c r="O304" s="26">
        <v>0</v>
      </c>
      <c r="P304" s="112"/>
      <c r="Q304" s="93"/>
      <c r="R304" s="47"/>
      <c r="S304" s="95"/>
      <c r="T304" s="96"/>
      <c r="U304" s="96">
        <v>31.21</v>
      </c>
      <c r="V304" s="182">
        <v>75.180000000000007</v>
      </c>
      <c r="W304" s="183"/>
      <c r="X304" s="184"/>
      <c r="Y304" s="185">
        <v>11.92</v>
      </c>
      <c r="Z304" s="186">
        <v>0</v>
      </c>
    </row>
    <row r="305" spans="2:28" x14ac:dyDescent="0.25">
      <c r="B305" s="30">
        <v>44907</v>
      </c>
      <c r="C305" s="90">
        <v>393.18</v>
      </c>
      <c r="D305" s="47"/>
      <c r="E305" s="26">
        <v>393.18</v>
      </c>
      <c r="F305" s="26"/>
      <c r="G305" s="26"/>
      <c r="H305" s="26"/>
      <c r="I305" s="26"/>
      <c r="J305" s="47"/>
      <c r="K305" s="26">
        <v>140.51</v>
      </c>
      <c r="L305" s="47"/>
      <c r="M305" s="26"/>
      <c r="N305" s="47"/>
      <c r="O305" s="26">
        <v>0</v>
      </c>
      <c r="P305" s="112">
        <v>40.42</v>
      </c>
      <c r="Q305" s="93"/>
      <c r="R305" s="47"/>
      <c r="S305" s="95"/>
      <c r="T305" s="96"/>
      <c r="U305" s="96">
        <v>29.63</v>
      </c>
      <c r="V305" s="182">
        <v>35.479999999999997</v>
      </c>
      <c r="W305" s="183"/>
      <c r="X305" s="184"/>
      <c r="Y305" s="185">
        <v>9.32</v>
      </c>
      <c r="Z305" s="186">
        <v>0</v>
      </c>
    </row>
    <row r="306" spans="2:28" x14ac:dyDescent="0.25">
      <c r="B306" s="30">
        <v>44910</v>
      </c>
      <c r="C306" s="90">
        <v>584.03</v>
      </c>
      <c r="D306" s="47"/>
      <c r="E306" s="26">
        <v>584.02</v>
      </c>
      <c r="F306" s="26"/>
      <c r="G306" s="26"/>
      <c r="H306" s="26"/>
      <c r="I306" s="26"/>
      <c r="J306" s="47"/>
      <c r="K306" s="26">
        <v>183.76</v>
      </c>
      <c r="L306" s="47"/>
      <c r="M306" s="26"/>
      <c r="N306" s="47"/>
      <c r="O306" s="26"/>
      <c r="P306" s="112"/>
      <c r="Q306" s="93"/>
      <c r="R306" s="47"/>
      <c r="S306" s="95"/>
      <c r="T306" s="96"/>
      <c r="U306" s="96">
        <v>21.4</v>
      </c>
      <c r="V306" s="182">
        <v>26.44</v>
      </c>
      <c r="W306" s="183"/>
      <c r="X306" s="184"/>
      <c r="Y306" s="185">
        <v>9.4700000000000006</v>
      </c>
      <c r="Z306" s="186">
        <v>0</v>
      </c>
      <c r="AB306" t="s">
        <v>196</v>
      </c>
    </row>
    <row r="307" spans="2:28" x14ac:dyDescent="0.25">
      <c r="B307" s="30">
        <v>44914</v>
      </c>
      <c r="C307" s="90">
        <v>335.56</v>
      </c>
      <c r="D307" s="47"/>
      <c r="E307" s="26">
        <v>335.56</v>
      </c>
      <c r="F307" s="26"/>
      <c r="G307" s="26"/>
      <c r="H307" s="26"/>
      <c r="I307" s="26"/>
      <c r="J307" s="47"/>
      <c r="K307" s="26">
        <v>143.93</v>
      </c>
      <c r="L307" s="47"/>
      <c r="M307" s="26"/>
      <c r="N307" s="47"/>
      <c r="O307" s="26">
        <v>0</v>
      </c>
      <c r="P307" s="112">
        <v>35.75</v>
      </c>
      <c r="Q307" s="93"/>
      <c r="R307" s="47"/>
      <c r="S307" s="95"/>
      <c r="T307" s="96"/>
      <c r="U307" s="96">
        <v>26.12</v>
      </c>
      <c r="V307" s="182">
        <v>33.51</v>
      </c>
      <c r="W307" s="183"/>
      <c r="X307" s="184"/>
      <c r="Y307" s="185">
        <v>5.5</v>
      </c>
      <c r="Z307" s="186">
        <v>0</v>
      </c>
    </row>
    <row r="308" spans="2:28" x14ac:dyDescent="0.25">
      <c r="B308" s="30">
        <v>44917</v>
      </c>
      <c r="C308" s="90">
        <v>402.84</v>
      </c>
      <c r="D308" s="47"/>
      <c r="E308" s="26">
        <v>326.86</v>
      </c>
      <c r="F308" s="26"/>
      <c r="G308" s="26"/>
      <c r="H308" s="26"/>
      <c r="I308" s="26"/>
      <c r="J308" s="47"/>
      <c r="K308" s="26">
        <v>148.77000000000001</v>
      </c>
      <c r="L308" s="47"/>
      <c r="M308" s="26"/>
      <c r="N308" s="47"/>
      <c r="O308" s="26">
        <v>75.98</v>
      </c>
      <c r="P308" s="112"/>
      <c r="Q308" s="93"/>
      <c r="R308" s="47"/>
      <c r="S308" s="95"/>
      <c r="T308" s="96"/>
      <c r="U308" s="96">
        <v>24.64</v>
      </c>
      <c r="V308" s="182">
        <v>27.24</v>
      </c>
      <c r="W308" s="183"/>
      <c r="X308" s="184"/>
      <c r="Y308" s="185">
        <v>15.72</v>
      </c>
      <c r="Z308" s="186">
        <v>0</v>
      </c>
    </row>
    <row r="309" spans="2:28" x14ac:dyDescent="0.25">
      <c r="B309" s="30">
        <v>44922</v>
      </c>
      <c r="C309" s="90">
        <v>300.27</v>
      </c>
      <c r="D309" s="47"/>
      <c r="E309" s="26">
        <v>300.27</v>
      </c>
      <c r="F309" s="26"/>
      <c r="G309" s="26"/>
      <c r="H309" s="26"/>
      <c r="I309" s="26"/>
      <c r="J309" s="47"/>
      <c r="K309" s="26">
        <v>160.78</v>
      </c>
      <c r="L309" s="47"/>
      <c r="M309" s="26"/>
      <c r="N309" s="47"/>
      <c r="O309" s="26">
        <v>0</v>
      </c>
      <c r="P309" s="112">
        <v>82.58</v>
      </c>
      <c r="Q309" s="93"/>
      <c r="R309" s="47"/>
      <c r="S309" s="95"/>
      <c r="T309" s="96"/>
      <c r="U309" s="96">
        <v>23.3</v>
      </c>
      <c r="V309" s="182">
        <v>36.909999999999997</v>
      </c>
      <c r="W309" s="183"/>
      <c r="X309" s="184"/>
      <c r="Y309" s="185">
        <v>3.55</v>
      </c>
      <c r="Z309" s="186">
        <v>0</v>
      </c>
    </row>
    <row r="310" spans="2:28" x14ac:dyDescent="0.25">
      <c r="B310" s="30">
        <v>44924</v>
      </c>
      <c r="C310" s="90">
        <v>336.29</v>
      </c>
      <c r="D310" s="47"/>
      <c r="E310" s="26">
        <v>336.29</v>
      </c>
      <c r="F310" s="26"/>
      <c r="G310" s="26"/>
      <c r="H310" s="26"/>
      <c r="I310" s="26"/>
      <c r="J310" s="47"/>
      <c r="K310" s="26">
        <v>167.04</v>
      </c>
      <c r="L310" s="47"/>
      <c r="M310" s="26"/>
      <c r="N310" s="47"/>
      <c r="O310" s="26"/>
      <c r="P310" s="112"/>
      <c r="Q310" s="93"/>
      <c r="R310" s="47"/>
      <c r="S310" s="95"/>
      <c r="T310" s="96"/>
      <c r="U310" s="96">
        <v>37.43</v>
      </c>
      <c r="V310" s="182">
        <v>43.82</v>
      </c>
      <c r="W310" s="183"/>
      <c r="X310" s="184"/>
      <c r="Y310" s="185">
        <v>1.76</v>
      </c>
      <c r="Z310" s="186">
        <v>0</v>
      </c>
    </row>
    <row r="311" spans="2:28" x14ac:dyDescent="0.25">
      <c r="B311" s="30">
        <v>44929</v>
      </c>
      <c r="C311" s="90">
        <v>217.18</v>
      </c>
      <c r="D311" s="47"/>
      <c r="E311" s="26">
        <v>217.18</v>
      </c>
      <c r="F311" s="26"/>
      <c r="G311" s="26"/>
      <c r="H311" s="26"/>
      <c r="I311" s="26"/>
      <c r="J311" s="47"/>
      <c r="K311" s="26">
        <v>148.35</v>
      </c>
      <c r="L311" s="47"/>
      <c r="M311" s="26"/>
      <c r="N311" s="47"/>
      <c r="O311" s="26">
        <v>0</v>
      </c>
      <c r="P311" s="92">
        <v>76.760000000000005</v>
      </c>
      <c r="Q311" s="93"/>
      <c r="R311" s="47"/>
      <c r="S311" s="95"/>
      <c r="T311" s="96"/>
      <c r="U311" s="96">
        <v>28.5</v>
      </c>
      <c r="V311" s="182">
        <v>31.3</v>
      </c>
      <c r="W311" s="183"/>
      <c r="X311" s="184"/>
      <c r="Y311" s="185">
        <v>2.68</v>
      </c>
      <c r="Z311" s="186">
        <v>0</v>
      </c>
    </row>
    <row r="312" spans="2:28" x14ac:dyDescent="0.25">
      <c r="B312" s="30">
        <v>44930</v>
      </c>
      <c r="C312" s="90">
        <v>268.54000000000002</v>
      </c>
      <c r="D312" s="47"/>
      <c r="E312" s="26">
        <v>268.54000000000002</v>
      </c>
      <c r="F312" s="26"/>
      <c r="G312" s="26"/>
      <c r="H312" s="26"/>
      <c r="I312" s="26"/>
      <c r="J312" s="47"/>
      <c r="K312" s="26">
        <v>155.19999999999999</v>
      </c>
      <c r="L312" s="47"/>
      <c r="M312" s="26"/>
      <c r="N312" s="47"/>
      <c r="O312" s="26"/>
      <c r="P312" s="92"/>
      <c r="Q312" s="93"/>
      <c r="R312" s="47"/>
      <c r="S312" s="95"/>
      <c r="T312" s="96"/>
      <c r="U312" s="96">
        <v>39.96</v>
      </c>
      <c r="V312" s="182">
        <v>24.65</v>
      </c>
      <c r="W312" s="183"/>
      <c r="X312" s="184"/>
      <c r="Y312" s="185">
        <v>3.77</v>
      </c>
      <c r="Z312" s="186">
        <v>0</v>
      </c>
    </row>
    <row r="313" spans="2:28" x14ac:dyDescent="0.25">
      <c r="B313" s="30">
        <v>44935</v>
      </c>
      <c r="C313" s="90">
        <v>258.43</v>
      </c>
      <c r="D313" s="47"/>
      <c r="E313" s="26">
        <v>258.43</v>
      </c>
      <c r="F313" s="26"/>
      <c r="G313" s="26"/>
      <c r="H313" s="26"/>
      <c r="I313" s="26"/>
      <c r="J313" s="47"/>
      <c r="K313" s="26">
        <v>143.85</v>
      </c>
      <c r="L313" s="47"/>
      <c r="M313" s="26"/>
      <c r="N313" s="47"/>
      <c r="O313" s="26">
        <v>0</v>
      </c>
      <c r="P313" s="112">
        <v>64.02</v>
      </c>
      <c r="Q313" s="93"/>
      <c r="R313" s="47"/>
      <c r="S313" s="95"/>
      <c r="T313" s="96"/>
      <c r="U313" s="96">
        <v>18.010000000000002</v>
      </c>
      <c r="V313" s="182">
        <v>24.08</v>
      </c>
      <c r="W313" s="183"/>
      <c r="X313" s="184"/>
      <c r="Y313" s="185">
        <v>2.0299999999999998</v>
      </c>
      <c r="Z313" s="186">
        <v>0</v>
      </c>
    </row>
    <row r="314" spans="2:28" x14ac:dyDescent="0.25">
      <c r="B314" s="30">
        <v>44938</v>
      </c>
      <c r="C314" s="90">
        <v>308.49</v>
      </c>
      <c r="D314" s="47"/>
      <c r="E314" s="26">
        <v>308.49</v>
      </c>
      <c r="F314" s="26"/>
      <c r="G314" s="26"/>
      <c r="H314" s="26"/>
      <c r="I314" s="26"/>
      <c r="J314" s="47"/>
      <c r="K314" s="26">
        <v>133.80000000000001</v>
      </c>
      <c r="L314" s="47"/>
      <c r="M314" s="26"/>
      <c r="N314" s="47"/>
      <c r="O314" s="26">
        <v>0</v>
      </c>
      <c r="P314" s="92"/>
      <c r="Q314" s="93"/>
      <c r="R314" s="47"/>
      <c r="S314" s="95"/>
      <c r="T314" s="96"/>
      <c r="U314" s="96">
        <v>14.47</v>
      </c>
      <c r="V314" s="182">
        <v>16.84</v>
      </c>
      <c r="W314" s="183"/>
      <c r="X314" s="184"/>
      <c r="Y314" s="185">
        <v>1.62</v>
      </c>
      <c r="Z314" s="186">
        <v>0</v>
      </c>
    </row>
    <row r="315" spans="2:28" x14ac:dyDescent="0.25">
      <c r="B315" s="30">
        <v>44942</v>
      </c>
      <c r="C315" s="90">
        <v>209.98</v>
      </c>
      <c r="D315" s="47"/>
      <c r="E315" s="26">
        <v>209.98</v>
      </c>
      <c r="F315" s="26"/>
      <c r="G315" s="26"/>
      <c r="H315" s="26"/>
      <c r="I315" s="26"/>
      <c r="J315" s="47"/>
      <c r="K315" s="26">
        <v>138.5</v>
      </c>
      <c r="L315" s="47"/>
      <c r="M315" s="26"/>
      <c r="N315" s="47"/>
      <c r="O315" s="26">
        <v>0</v>
      </c>
      <c r="P315" s="92">
        <v>60.15</v>
      </c>
      <c r="Q315" s="93"/>
      <c r="R315" s="47"/>
      <c r="S315" s="95"/>
      <c r="T315" s="96"/>
      <c r="U315" s="96">
        <v>14.35</v>
      </c>
      <c r="V315" s="182">
        <v>22.45</v>
      </c>
      <c r="W315" s="183"/>
      <c r="X315" s="184"/>
      <c r="Y315" s="185">
        <v>3.94</v>
      </c>
      <c r="Z315" s="186">
        <v>0</v>
      </c>
    </row>
    <row r="316" spans="2:28" x14ac:dyDescent="0.25">
      <c r="B316" s="30">
        <v>44945</v>
      </c>
      <c r="C316" s="90">
        <v>306.33999999999997</v>
      </c>
      <c r="D316" s="47"/>
      <c r="E316" s="26">
        <v>306.33999999999997</v>
      </c>
      <c r="F316" s="26"/>
      <c r="G316" s="26"/>
      <c r="H316" s="26"/>
      <c r="I316" s="26"/>
      <c r="J316" s="47"/>
      <c r="K316" s="26">
        <v>112.41</v>
      </c>
      <c r="L316" s="47"/>
      <c r="M316" s="26"/>
      <c r="N316" s="47"/>
      <c r="O316" s="26">
        <v>0</v>
      </c>
      <c r="P316" s="112"/>
      <c r="Q316" s="93"/>
      <c r="R316" s="47"/>
      <c r="S316" s="95"/>
      <c r="T316" s="96"/>
      <c r="U316" s="96">
        <v>14.1</v>
      </c>
      <c r="V316" s="182">
        <v>19.96</v>
      </c>
      <c r="W316" s="183"/>
      <c r="X316" s="184"/>
      <c r="Y316" s="185">
        <v>2.77</v>
      </c>
      <c r="Z316" s="186">
        <v>0</v>
      </c>
    </row>
    <row r="317" spans="2:28" x14ac:dyDescent="0.25">
      <c r="B317" s="30">
        <v>44949</v>
      </c>
      <c r="C317" s="90">
        <v>179.16</v>
      </c>
      <c r="D317" s="47"/>
      <c r="E317" s="26">
        <v>179.16</v>
      </c>
      <c r="F317" s="26"/>
      <c r="G317" s="26"/>
      <c r="H317" s="26"/>
      <c r="I317" s="26"/>
      <c r="J317" s="47"/>
      <c r="K317" s="26">
        <v>143.15</v>
      </c>
      <c r="L317" s="47"/>
      <c r="M317" s="26"/>
      <c r="N317" s="47"/>
      <c r="O317" s="26">
        <v>0</v>
      </c>
      <c r="P317" s="92">
        <v>54.83</v>
      </c>
      <c r="Q317" s="93"/>
      <c r="R317" s="47"/>
      <c r="S317" s="95"/>
      <c r="T317" s="96"/>
      <c r="U317" s="96">
        <v>11.29</v>
      </c>
      <c r="V317" s="182">
        <v>5.66</v>
      </c>
      <c r="W317" s="183"/>
      <c r="X317" s="184"/>
      <c r="Y317" s="185">
        <v>1.68</v>
      </c>
      <c r="Z317" s="186">
        <v>0</v>
      </c>
    </row>
    <row r="318" spans="2:28" x14ac:dyDescent="0.25">
      <c r="B318" s="30">
        <v>44952</v>
      </c>
      <c r="C318" s="90">
        <v>339.5</v>
      </c>
      <c r="D318" s="47"/>
      <c r="E318" s="26">
        <v>339.5</v>
      </c>
      <c r="F318" s="26"/>
      <c r="G318" s="26"/>
      <c r="H318" s="26"/>
      <c r="I318" s="26"/>
      <c r="J318" s="47"/>
      <c r="K318" s="26">
        <v>128.16</v>
      </c>
      <c r="L318" s="47"/>
      <c r="M318" s="26"/>
      <c r="N318" s="47"/>
      <c r="O318" s="26">
        <v>0</v>
      </c>
      <c r="P318" s="202"/>
      <c r="Q318" s="93"/>
      <c r="R318" s="47"/>
      <c r="S318" s="95"/>
      <c r="T318" s="96"/>
      <c r="U318" s="96">
        <v>18.510000000000002</v>
      </c>
      <c r="V318" s="182">
        <v>38.86</v>
      </c>
      <c r="W318" s="183"/>
      <c r="X318" s="184"/>
      <c r="Y318" s="185">
        <v>4.9800000000000004</v>
      </c>
      <c r="Z318" s="186">
        <v>0</v>
      </c>
    </row>
    <row r="319" spans="2:28" x14ac:dyDescent="0.25">
      <c r="B319" s="30">
        <v>44956</v>
      </c>
      <c r="C319" s="90">
        <v>438.59</v>
      </c>
      <c r="D319" s="47"/>
      <c r="E319" s="26">
        <v>377.1</v>
      </c>
      <c r="F319" s="26"/>
      <c r="G319" s="26"/>
      <c r="H319" s="26"/>
      <c r="I319" s="26"/>
      <c r="J319" s="47"/>
      <c r="K319" s="26">
        <v>93.79</v>
      </c>
      <c r="L319" s="47"/>
      <c r="M319" s="26"/>
      <c r="N319" s="47"/>
      <c r="O319" s="26">
        <v>61.49</v>
      </c>
      <c r="P319" s="112">
        <v>38.01</v>
      </c>
      <c r="Q319" s="93"/>
      <c r="R319" s="47"/>
      <c r="S319" s="95"/>
      <c r="T319" s="96"/>
      <c r="U319" s="96">
        <v>28.98</v>
      </c>
      <c r="V319" s="182">
        <v>25.37</v>
      </c>
      <c r="W319" s="183"/>
      <c r="X319" s="184"/>
      <c r="Y319" s="185">
        <v>10.08</v>
      </c>
      <c r="Z319" s="186">
        <v>0</v>
      </c>
    </row>
    <row r="320" spans="2:28" x14ac:dyDescent="0.25">
      <c r="B320" s="30">
        <v>44959</v>
      </c>
      <c r="C320" s="90">
        <v>244.17</v>
      </c>
      <c r="D320" s="47"/>
      <c r="E320" s="26">
        <v>244.17</v>
      </c>
      <c r="F320" s="26"/>
      <c r="G320" s="26"/>
      <c r="H320" s="26"/>
      <c r="I320" s="26"/>
      <c r="J320" s="47"/>
      <c r="K320" s="26">
        <v>94.52</v>
      </c>
      <c r="L320" s="47"/>
      <c r="M320" s="26"/>
      <c r="N320" s="47"/>
      <c r="O320" s="26"/>
      <c r="P320" s="92"/>
      <c r="Q320" s="93"/>
      <c r="R320" s="47"/>
      <c r="S320" s="95"/>
      <c r="T320" s="96"/>
      <c r="U320" s="96">
        <v>14.84</v>
      </c>
      <c r="V320" s="182">
        <v>23.6</v>
      </c>
      <c r="W320" s="183"/>
      <c r="X320" s="184"/>
      <c r="Y320" s="185">
        <v>2.15</v>
      </c>
      <c r="Z320" s="186">
        <v>0</v>
      </c>
    </row>
    <row r="321" spans="2:28" x14ac:dyDescent="0.25">
      <c r="B321" s="30">
        <v>44963</v>
      </c>
      <c r="C321" s="90">
        <v>214.67</v>
      </c>
      <c r="D321" s="47"/>
      <c r="E321" s="26">
        <v>214.67</v>
      </c>
      <c r="F321" s="26"/>
      <c r="G321" s="26"/>
      <c r="H321" s="26"/>
      <c r="I321" s="26"/>
      <c r="J321" s="47"/>
      <c r="K321" s="26">
        <v>111.99</v>
      </c>
      <c r="L321" s="47"/>
      <c r="M321" s="26"/>
      <c r="N321" s="47"/>
      <c r="O321" s="26">
        <v>0</v>
      </c>
      <c r="P321" s="112">
        <v>40.479999999999997</v>
      </c>
      <c r="Q321" s="93"/>
      <c r="R321" s="47"/>
      <c r="S321" s="95"/>
      <c r="T321" s="96"/>
      <c r="U321" s="96">
        <v>23.19</v>
      </c>
      <c r="V321" s="182">
        <v>22.72</v>
      </c>
      <c r="W321" s="183"/>
      <c r="X321" s="184"/>
      <c r="Y321" s="185">
        <v>1.97</v>
      </c>
      <c r="Z321" s="186">
        <v>0</v>
      </c>
    </row>
    <row r="322" spans="2:28" x14ac:dyDescent="0.25">
      <c r="B322" s="30">
        <v>44966</v>
      </c>
      <c r="C322" s="90">
        <v>399.64</v>
      </c>
      <c r="D322" s="47"/>
      <c r="E322" s="26">
        <v>399.64</v>
      </c>
      <c r="F322" s="26"/>
      <c r="G322" s="26"/>
      <c r="H322" s="26"/>
      <c r="I322" s="26"/>
      <c r="J322" s="47"/>
      <c r="K322" s="26">
        <v>119.11</v>
      </c>
      <c r="L322" s="47"/>
      <c r="M322" s="26"/>
      <c r="N322" s="47"/>
      <c r="O322" s="26">
        <v>0</v>
      </c>
      <c r="P322" s="112"/>
      <c r="Q322" s="93"/>
      <c r="R322" s="47"/>
      <c r="S322" s="95"/>
      <c r="T322" s="96"/>
      <c r="U322" s="96">
        <v>24.05</v>
      </c>
      <c r="V322" s="182">
        <v>35.65</v>
      </c>
      <c r="W322" s="183"/>
      <c r="X322" s="184"/>
      <c r="Y322" s="185">
        <v>1.43</v>
      </c>
      <c r="Z322" s="186">
        <v>0</v>
      </c>
      <c r="AB322" t="s">
        <v>198</v>
      </c>
    </row>
    <row r="323" spans="2:28" ht="15.75" customHeight="1" x14ac:dyDescent="0.25">
      <c r="B323" s="30">
        <v>44970</v>
      </c>
      <c r="C323" s="90">
        <v>257.41000000000003</v>
      </c>
      <c r="D323" s="47"/>
      <c r="E323" s="26">
        <v>257.41000000000003</v>
      </c>
      <c r="F323" s="26"/>
      <c r="G323" s="26"/>
      <c r="H323" s="26"/>
      <c r="I323" s="26"/>
      <c r="J323" s="47"/>
      <c r="K323" s="26">
        <v>114.85</v>
      </c>
      <c r="L323" s="47"/>
      <c r="M323" s="26"/>
      <c r="N323" s="47"/>
      <c r="O323" s="26">
        <v>0</v>
      </c>
      <c r="P323" s="92">
        <v>44.11</v>
      </c>
      <c r="Q323" s="93"/>
      <c r="R323" s="47"/>
      <c r="S323" s="95"/>
      <c r="T323" s="96"/>
      <c r="U323" s="96">
        <v>16.329999999999998</v>
      </c>
      <c r="V323" s="182">
        <v>9.91</v>
      </c>
      <c r="W323" s="183"/>
      <c r="X323" s="184"/>
      <c r="Y323" s="185">
        <v>2.64</v>
      </c>
      <c r="Z323" s="186">
        <v>0</v>
      </c>
    </row>
    <row r="324" spans="2:28" x14ac:dyDescent="0.25">
      <c r="B324" s="30">
        <v>44972</v>
      </c>
      <c r="C324" s="90">
        <v>294.95</v>
      </c>
      <c r="D324" s="47"/>
      <c r="E324" s="26">
        <v>294.95</v>
      </c>
      <c r="F324" s="26"/>
      <c r="G324" s="26"/>
      <c r="H324" s="26"/>
      <c r="I324" s="26"/>
      <c r="J324" s="47"/>
      <c r="K324" s="26">
        <v>136.16</v>
      </c>
      <c r="L324" s="47"/>
      <c r="M324" s="26"/>
      <c r="N324" s="47"/>
      <c r="O324" s="26">
        <v>0</v>
      </c>
      <c r="P324" s="92">
        <v>51.89</v>
      </c>
      <c r="Q324" s="93">
        <v>24.4</v>
      </c>
      <c r="R324" s="47"/>
      <c r="S324" s="95">
        <v>0</v>
      </c>
      <c r="T324" s="96">
        <v>0</v>
      </c>
      <c r="U324" s="96">
        <v>21.07</v>
      </c>
      <c r="V324" s="182">
        <v>17.95</v>
      </c>
      <c r="W324" s="183">
        <v>0</v>
      </c>
      <c r="X324" s="184">
        <v>0</v>
      </c>
      <c r="Y324" s="185">
        <v>1.45</v>
      </c>
      <c r="Z324" s="186">
        <v>0</v>
      </c>
    </row>
    <row r="325" spans="2:28" x14ac:dyDescent="0.25">
      <c r="B325" s="30">
        <v>44974</v>
      </c>
      <c r="C325" s="90">
        <v>213.57</v>
      </c>
      <c r="D325" s="47"/>
      <c r="E325" s="26">
        <v>213.57</v>
      </c>
      <c r="F325" s="26"/>
      <c r="G325" s="26"/>
      <c r="H325" s="26"/>
      <c r="I325" s="26"/>
      <c r="J325" s="47"/>
      <c r="K325" s="26">
        <v>129.44999999999999</v>
      </c>
      <c r="L325" s="47"/>
      <c r="M325" s="26"/>
      <c r="N325" s="47"/>
      <c r="O325" s="26">
        <v>0</v>
      </c>
      <c r="P325" s="112">
        <v>54.26</v>
      </c>
      <c r="Q325" s="93">
        <v>22.01</v>
      </c>
      <c r="R325" s="47"/>
      <c r="S325" s="95"/>
      <c r="T325" s="96"/>
      <c r="U325" s="96">
        <v>22.94</v>
      </c>
      <c r="V325" s="182">
        <v>13.78</v>
      </c>
      <c r="W325" s="183">
        <v>0</v>
      </c>
      <c r="X325" s="184"/>
      <c r="Y325" s="185">
        <v>2.77</v>
      </c>
      <c r="Z325" s="186"/>
    </row>
    <row r="326" spans="2:28" x14ac:dyDescent="0.25">
      <c r="B326" s="30">
        <v>44977</v>
      </c>
      <c r="C326" s="90">
        <v>307.10000000000002</v>
      </c>
      <c r="D326" s="47"/>
      <c r="E326" s="26">
        <v>307.10000000000002</v>
      </c>
      <c r="F326" s="26"/>
      <c r="G326" s="26"/>
      <c r="H326" s="26"/>
      <c r="I326" s="26"/>
      <c r="J326" s="47"/>
      <c r="K326" s="26">
        <v>80.349999999999994</v>
      </c>
      <c r="L326" s="47"/>
      <c r="M326" s="26"/>
      <c r="N326" s="47"/>
      <c r="O326" s="26">
        <v>0</v>
      </c>
      <c r="P326" s="92">
        <v>44.86</v>
      </c>
      <c r="Q326" s="93">
        <v>20.12</v>
      </c>
      <c r="R326" s="47"/>
      <c r="S326" s="95"/>
      <c r="T326" s="96"/>
      <c r="U326" s="96">
        <v>17.809999999999999</v>
      </c>
      <c r="V326" s="182">
        <v>19.7</v>
      </c>
      <c r="W326" s="183">
        <v>0</v>
      </c>
      <c r="X326" s="184"/>
      <c r="Y326" s="185">
        <v>4.9400000000000004</v>
      </c>
      <c r="Z326" s="186"/>
    </row>
    <row r="327" spans="2:28" x14ac:dyDescent="0.25">
      <c r="B327" s="30">
        <v>44979</v>
      </c>
      <c r="C327" s="90">
        <v>338.11</v>
      </c>
      <c r="D327" s="47"/>
      <c r="E327" s="26">
        <v>338.11</v>
      </c>
      <c r="F327" s="26"/>
      <c r="G327" s="26"/>
      <c r="H327" s="26"/>
      <c r="I327" s="26"/>
      <c r="J327" s="47"/>
      <c r="K327" s="26">
        <v>127.84</v>
      </c>
      <c r="L327" s="47"/>
      <c r="M327" s="26"/>
      <c r="N327" s="47"/>
      <c r="O327" s="26">
        <v>0</v>
      </c>
      <c r="P327" s="112">
        <v>42.96</v>
      </c>
      <c r="Q327" s="93">
        <v>14.02</v>
      </c>
      <c r="R327" s="47"/>
      <c r="S327" s="95">
        <v>0</v>
      </c>
      <c r="T327" s="96">
        <v>0</v>
      </c>
      <c r="U327" s="96">
        <v>16.170000000000002</v>
      </c>
      <c r="V327" s="182">
        <v>14.53</v>
      </c>
      <c r="W327" s="183">
        <v>0</v>
      </c>
      <c r="X327" s="184">
        <v>0</v>
      </c>
      <c r="Y327" s="185">
        <v>4.53</v>
      </c>
      <c r="Z327" s="186">
        <v>0</v>
      </c>
    </row>
    <row r="328" spans="2:28" x14ac:dyDescent="0.25">
      <c r="B328" s="30">
        <v>44981</v>
      </c>
      <c r="C328" s="90">
        <v>312.8</v>
      </c>
      <c r="D328" s="47"/>
      <c r="E328" s="26">
        <v>312.8</v>
      </c>
      <c r="F328" s="26"/>
      <c r="G328" s="26"/>
      <c r="H328" s="26"/>
      <c r="I328" s="26"/>
      <c r="J328" s="47"/>
      <c r="K328" s="26">
        <v>134.79</v>
      </c>
      <c r="L328" s="47"/>
      <c r="M328" s="26"/>
      <c r="N328" s="47"/>
      <c r="O328" s="26">
        <v>0</v>
      </c>
      <c r="P328" s="112">
        <v>45.94</v>
      </c>
      <c r="Q328" s="93">
        <v>22.54</v>
      </c>
      <c r="R328" s="47"/>
      <c r="S328" s="95"/>
      <c r="T328" s="96"/>
      <c r="U328" s="96">
        <v>19.14</v>
      </c>
      <c r="V328" s="182">
        <v>11.52</v>
      </c>
      <c r="W328" s="183">
        <v>0</v>
      </c>
      <c r="X328" s="184"/>
      <c r="Y328" s="185">
        <v>5.54</v>
      </c>
      <c r="Z328" s="186"/>
    </row>
    <row r="329" spans="2:28" x14ac:dyDescent="0.25">
      <c r="B329" s="30">
        <v>44984</v>
      </c>
      <c r="C329" s="90">
        <v>223.9</v>
      </c>
      <c r="D329" s="47"/>
      <c r="E329" s="26">
        <v>223.9</v>
      </c>
      <c r="F329" s="26"/>
      <c r="G329" s="26"/>
      <c r="H329" s="26"/>
      <c r="I329" s="26"/>
      <c r="J329" s="47"/>
      <c r="K329" s="26">
        <v>116.53</v>
      </c>
      <c r="L329" s="47"/>
      <c r="M329" s="26"/>
      <c r="N329" s="47"/>
      <c r="O329" s="26">
        <v>0</v>
      </c>
      <c r="P329" s="92">
        <v>43.18</v>
      </c>
      <c r="Q329" s="93">
        <v>30.96</v>
      </c>
      <c r="R329" s="47"/>
      <c r="S329" s="95">
        <v>0</v>
      </c>
      <c r="T329" s="96">
        <v>0</v>
      </c>
      <c r="U329" s="96">
        <v>4.3499999999999996</v>
      </c>
      <c r="V329" s="182">
        <v>1.7</v>
      </c>
      <c r="W329" s="183">
        <v>0</v>
      </c>
      <c r="X329" s="184">
        <v>0</v>
      </c>
      <c r="Y329" s="185">
        <v>3.32</v>
      </c>
      <c r="Z329" s="186">
        <v>0</v>
      </c>
    </row>
    <row r="330" spans="2:28" x14ac:dyDescent="0.25">
      <c r="B330" s="30">
        <v>44986</v>
      </c>
      <c r="C330" s="90">
        <v>299.25</v>
      </c>
      <c r="D330" s="47"/>
      <c r="E330" s="26">
        <v>299.25</v>
      </c>
      <c r="F330" s="26"/>
      <c r="G330" s="26"/>
      <c r="H330" s="26"/>
      <c r="I330" s="26"/>
      <c r="J330" s="47"/>
      <c r="K330" s="26">
        <v>125.99</v>
      </c>
      <c r="L330" s="47"/>
      <c r="M330" s="26"/>
      <c r="N330" s="47"/>
      <c r="O330" s="26">
        <v>0</v>
      </c>
      <c r="P330" s="112">
        <v>41.8</v>
      </c>
      <c r="Q330" s="93">
        <v>8.7100000000000009</v>
      </c>
      <c r="R330" s="47"/>
      <c r="S330" s="95"/>
      <c r="T330" s="96"/>
      <c r="U330" s="96">
        <v>9.68</v>
      </c>
      <c r="V330" s="182">
        <v>21.54</v>
      </c>
      <c r="W330" s="183">
        <v>0</v>
      </c>
      <c r="X330" s="184"/>
      <c r="Y330" s="185">
        <v>2.74</v>
      </c>
      <c r="Z330" s="186"/>
    </row>
    <row r="331" spans="2:28" x14ac:dyDescent="0.25">
      <c r="B331" s="30">
        <v>44988</v>
      </c>
      <c r="C331" s="90">
        <v>291.14999999999998</v>
      </c>
      <c r="D331" s="47"/>
      <c r="E331" s="26">
        <v>291.14999999999998</v>
      </c>
      <c r="F331" s="26"/>
      <c r="G331" s="26"/>
      <c r="H331" s="26"/>
      <c r="I331" s="26"/>
      <c r="J331" s="47"/>
      <c r="K331" s="26">
        <v>155.77000000000001</v>
      </c>
      <c r="L331" s="47"/>
      <c r="M331" s="26"/>
      <c r="N331" s="47"/>
      <c r="O331" s="26">
        <v>0</v>
      </c>
      <c r="P331" s="112">
        <v>44.78</v>
      </c>
      <c r="Q331" s="93">
        <v>14.02</v>
      </c>
      <c r="R331" s="47"/>
      <c r="S331" s="95"/>
      <c r="T331" s="96"/>
      <c r="U331" s="96">
        <v>8.83</v>
      </c>
      <c r="V331" s="182">
        <v>18.399999999999999</v>
      </c>
      <c r="W331" s="183">
        <v>0</v>
      </c>
      <c r="X331" s="184"/>
      <c r="Y331" s="185">
        <v>4.8499999999999996</v>
      </c>
      <c r="Z331" s="186"/>
    </row>
    <row r="332" spans="2:28" x14ac:dyDescent="0.25">
      <c r="B332" s="30">
        <v>44991</v>
      </c>
      <c r="C332" s="90">
        <v>272.05</v>
      </c>
      <c r="D332" s="47"/>
      <c r="E332" s="26">
        <v>272.05</v>
      </c>
      <c r="F332" s="26"/>
      <c r="G332" s="26"/>
      <c r="H332" s="26"/>
      <c r="I332" s="26"/>
      <c r="J332" s="47"/>
      <c r="K332" s="26">
        <v>136.69</v>
      </c>
      <c r="L332" s="47"/>
      <c r="M332" s="26"/>
      <c r="N332" s="47"/>
      <c r="O332" s="26">
        <v>0</v>
      </c>
      <c r="P332" s="112">
        <v>45.55</v>
      </c>
      <c r="Q332" s="93">
        <v>4.53</v>
      </c>
      <c r="R332" s="47"/>
      <c r="S332" s="95">
        <v>0</v>
      </c>
      <c r="T332" s="96">
        <v>0</v>
      </c>
      <c r="U332" s="96">
        <v>22.49</v>
      </c>
      <c r="V332" s="182">
        <v>20.98</v>
      </c>
      <c r="W332" s="183">
        <v>0</v>
      </c>
      <c r="X332" s="184">
        <v>0</v>
      </c>
      <c r="Y332" s="185">
        <v>8.26</v>
      </c>
      <c r="Z332" s="186">
        <v>0</v>
      </c>
      <c r="AB332" t="s">
        <v>202</v>
      </c>
    </row>
    <row r="333" spans="2:28" x14ac:dyDescent="0.25">
      <c r="B333" s="30">
        <v>44993</v>
      </c>
      <c r="C333" s="90">
        <v>266.97000000000003</v>
      </c>
      <c r="D333" s="47"/>
      <c r="E333" s="26">
        <v>266.97000000000003</v>
      </c>
      <c r="F333" s="26"/>
      <c r="G333" s="26"/>
      <c r="H333" s="26"/>
      <c r="I333" s="26"/>
      <c r="J333" s="47"/>
      <c r="K333" s="26">
        <v>105.81</v>
      </c>
      <c r="L333" s="47"/>
      <c r="M333" s="26"/>
      <c r="N333" s="47"/>
      <c r="O333" s="26">
        <v>0</v>
      </c>
      <c r="P333" s="112">
        <v>37.450000000000003</v>
      </c>
      <c r="Q333" s="93">
        <v>12.22</v>
      </c>
      <c r="R333" s="47"/>
      <c r="S333" s="95"/>
      <c r="T333" s="96"/>
      <c r="U333" s="96">
        <v>29.12</v>
      </c>
      <c r="V333" s="182">
        <v>20.67</v>
      </c>
      <c r="W333" s="183">
        <v>0</v>
      </c>
      <c r="X333" s="184"/>
      <c r="Y333" s="185">
        <v>10.38</v>
      </c>
      <c r="Z333" s="186"/>
    </row>
    <row r="334" spans="2:28" x14ac:dyDescent="0.25">
      <c r="B334" s="30">
        <v>44995</v>
      </c>
      <c r="C334" s="90">
        <v>240.97</v>
      </c>
      <c r="D334" s="47"/>
      <c r="E334" s="26">
        <v>240.97</v>
      </c>
      <c r="F334" s="26"/>
      <c r="G334" s="26"/>
      <c r="H334" s="26"/>
      <c r="I334" s="26"/>
      <c r="J334" s="47"/>
      <c r="K334" s="26">
        <v>115.18</v>
      </c>
      <c r="L334" s="47"/>
      <c r="M334" s="26"/>
      <c r="N334" s="47"/>
      <c r="O334" s="26">
        <v>0</v>
      </c>
      <c r="P334" s="112">
        <v>25.56</v>
      </c>
      <c r="Q334" s="93">
        <v>12.03</v>
      </c>
      <c r="R334" s="47"/>
      <c r="S334" s="95"/>
      <c r="T334" s="96"/>
      <c r="U334" s="96">
        <v>26.37</v>
      </c>
      <c r="V334" s="182">
        <v>20.350000000000001</v>
      </c>
      <c r="W334" s="183">
        <v>0</v>
      </c>
      <c r="X334" s="184"/>
      <c r="Y334" s="185">
        <v>9.94</v>
      </c>
      <c r="Z334" s="186"/>
    </row>
    <row r="335" spans="2:28" x14ac:dyDescent="0.25">
      <c r="B335" s="30">
        <v>44998</v>
      </c>
      <c r="C335" s="90">
        <v>118.05</v>
      </c>
      <c r="D335" s="47"/>
      <c r="E335" s="26">
        <v>118.05</v>
      </c>
      <c r="F335" s="26"/>
      <c r="G335" s="26"/>
      <c r="H335" s="26"/>
      <c r="I335" s="26"/>
      <c r="J335" s="47"/>
      <c r="K335" s="26">
        <v>105.62</v>
      </c>
      <c r="L335" s="47"/>
      <c r="M335" s="26"/>
      <c r="N335" s="47"/>
      <c r="O335" s="26">
        <v>0</v>
      </c>
      <c r="P335" s="112">
        <v>8.4</v>
      </c>
      <c r="Q335" s="93">
        <v>16.52</v>
      </c>
      <c r="R335" s="47"/>
      <c r="S335" s="95">
        <v>0</v>
      </c>
      <c r="T335" s="96">
        <v>0</v>
      </c>
      <c r="U335" s="96">
        <v>22.86</v>
      </c>
      <c r="V335" s="182">
        <v>12.25</v>
      </c>
      <c r="W335" s="183">
        <v>0</v>
      </c>
      <c r="X335" s="184">
        <v>0</v>
      </c>
      <c r="Y335" s="185">
        <v>5.81</v>
      </c>
      <c r="Z335" s="186">
        <v>0</v>
      </c>
    </row>
    <row r="336" spans="2:28" x14ac:dyDescent="0.25">
      <c r="B336" s="30">
        <v>45000</v>
      </c>
      <c r="C336" s="90">
        <v>223.08</v>
      </c>
      <c r="D336" s="47"/>
      <c r="E336" s="26">
        <v>223.08</v>
      </c>
      <c r="F336" s="26"/>
      <c r="G336" s="26"/>
      <c r="H336" s="26"/>
      <c r="I336" s="26"/>
      <c r="J336" s="47"/>
      <c r="K336" s="26">
        <v>130.61000000000001</v>
      </c>
      <c r="L336" s="47"/>
      <c r="M336" s="26"/>
      <c r="N336" s="47"/>
      <c r="O336" s="26">
        <v>0</v>
      </c>
      <c r="P336" s="112">
        <v>8.3800000000000008</v>
      </c>
      <c r="Q336" s="93">
        <v>28.24</v>
      </c>
      <c r="R336" s="47"/>
      <c r="S336" s="95"/>
      <c r="T336" s="96"/>
      <c r="U336" s="96">
        <v>26.81</v>
      </c>
      <c r="V336" s="182">
        <v>15.93</v>
      </c>
      <c r="W336" s="183">
        <v>0</v>
      </c>
      <c r="X336" s="184"/>
      <c r="Y336" s="185">
        <v>1.1299999999999999</v>
      </c>
      <c r="Z336" s="186"/>
    </row>
    <row r="337" spans="2:26" x14ac:dyDescent="0.25">
      <c r="B337" s="30">
        <v>45002</v>
      </c>
      <c r="C337" s="90">
        <v>216.8</v>
      </c>
      <c r="D337" s="47"/>
      <c r="E337" s="26">
        <v>216.8</v>
      </c>
      <c r="F337" s="26"/>
      <c r="G337" s="26"/>
      <c r="H337" s="26"/>
      <c r="I337" s="26"/>
      <c r="J337" s="47"/>
      <c r="K337" s="26">
        <v>132.51</v>
      </c>
      <c r="L337" s="47"/>
      <c r="M337" s="26"/>
      <c r="N337" s="47"/>
      <c r="O337" s="26">
        <v>0</v>
      </c>
      <c r="P337" s="112">
        <v>6.78</v>
      </c>
      <c r="Q337" s="93">
        <v>15.08</v>
      </c>
      <c r="R337" s="47"/>
      <c r="S337" s="95"/>
      <c r="T337" s="96"/>
      <c r="U337" s="96">
        <v>22.31</v>
      </c>
      <c r="V337" s="182">
        <v>13.2</v>
      </c>
      <c r="W337" s="183">
        <v>0</v>
      </c>
      <c r="X337" s="184"/>
      <c r="Y337" s="185">
        <v>0.83</v>
      </c>
      <c r="Z337" s="186"/>
    </row>
    <row r="338" spans="2:26" x14ac:dyDescent="0.25">
      <c r="B338" s="30">
        <v>45005</v>
      </c>
      <c r="C338" s="90">
        <v>303.97000000000003</v>
      </c>
      <c r="D338" s="47"/>
      <c r="E338" s="26">
        <v>252.8</v>
      </c>
      <c r="F338" s="26"/>
      <c r="G338" s="26"/>
      <c r="H338" s="26"/>
      <c r="I338" s="26"/>
      <c r="J338" s="47"/>
      <c r="K338" s="26">
        <v>102.6</v>
      </c>
      <c r="L338" s="47"/>
      <c r="M338" s="26"/>
      <c r="N338" s="47"/>
      <c r="O338" s="26">
        <v>51.17</v>
      </c>
      <c r="P338" s="112">
        <v>16.579999999999998</v>
      </c>
      <c r="Q338" s="93">
        <v>45.03</v>
      </c>
      <c r="R338" s="47"/>
      <c r="S338" s="95">
        <v>0</v>
      </c>
      <c r="T338" s="96">
        <v>0</v>
      </c>
      <c r="U338" s="96">
        <v>23.68</v>
      </c>
      <c r="V338" s="182">
        <v>8.6300000000000008</v>
      </c>
      <c r="W338" s="183">
        <v>0</v>
      </c>
      <c r="X338" s="184">
        <v>0</v>
      </c>
      <c r="Y338" s="185">
        <v>9.51</v>
      </c>
      <c r="Z338" s="186">
        <v>0</v>
      </c>
    </row>
    <row r="339" spans="2:26" x14ac:dyDescent="0.25">
      <c r="B339" s="30">
        <v>45007</v>
      </c>
      <c r="C339" s="90">
        <v>297.06</v>
      </c>
      <c r="D339" s="47"/>
      <c r="E339" s="26">
        <v>297.06</v>
      </c>
      <c r="F339" s="26"/>
      <c r="G339" s="26"/>
      <c r="H339" s="26"/>
      <c r="I339" s="26"/>
      <c r="J339" s="47"/>
      <c r="K339" s="26">
        <v>112.5</v>
      </c>
      <c r="L339" s="47"/>
      <c r="M339" s="26"/>
      <c r="N339" s="47"/>
      <c r="O339" s="26">
        <v>0</v>
      </c>
      <c r="P339" s="112">
        <v>15.71</v>
      </c>
      <c r="Q339" s="93">
        <v>69.930000000000007</v>
      </c>
      <c r="R339" s="47"/>
      <c r="S339" s="95"/>
      <c r="T339" s="96"/>
      <c r="U339" s="96">
        <v>18.2</v>
      </c>
      <c r="V339" s="182">
        <v>10.08</v>
      </c>
      <c r="W339" s="183">
        <v>0</v>
      </c>
      <c r="X339" s="184"/>
      <c r="Y339" s="185">
        <v>0.37</v>
      </c>
      <c r="Z339" s="186"/>
    </row>
    <row r="340" spans="2:26" x14ac:dyDescent="0.25">
      <c r="B340" s="30">
        <v>45009</v>
      </c>
      <c r="C340" s="90">
        <v>218.08</v>
      </c>
      <c r="D340" s="47"/>
      <c r="E340" s="26">
        <v>218.08</v>
      </c>
      <c r="F340" s="26"/>
      <c r="G340" s="26"/>
      <c r="H340" s="26"/>
      <c r="I340" s="26"/>
      <c r="J340" s="47"/>
      <c r="K340" s="26">
        <v>160.52000000000001</v>
      </c>
      <c r="L340" s="47"/>
      <c r="M340" s="26"/>
      <c r="N340" s="47"/>
      <c r="O340" s="26">
        <v>0</v>
      </c>
      <c r="P340" s="112">
        <v>14.11</v>
      </c>
      <c r="Q340" s="93">
        <v>75.83</v>
      </c>
      <c r="R340" s="47"/>
      <c r="S340" s="95"/>
      <c r="T340" s="96"/>
      <c r="U340" s="96">
        <v>18.989999999999998</v>
      </c>
      <c r="V340" s="182">
        <v>15.56</v>
      </c>
      <c r="W340" s="183">
        <v>0</v>
      </c>
      <c r="X340" s="184"/>
      <c r="Y340" s="185">
        <v>8.57</v>
      </c>
      <c r="Z340" s="186"/>
    </row>
    <row r="341" spans="2:26" x14ac:dyDescent="0.25">
      <c r="B341" s="30">
        <v>45012</v>
      </c>
      <c r="C341" s="90">
        <v>211.59</v>
      </c>
      <c r="D341" s="47"/>
      <c r="E341" s="26">
        <v>211.59</v>
      </c>
      <c r="F341" s="26"/>
      <c r="G341" s="26"/>
      <c r="H341" s="26"/>
      <c r="I341" s="26"/>
      <c r="J341" s="47"/>
      <c r="K341" s="26">
        <v>81.48</v>
      </c>
      <c r="L341" s="47"/>
      <c r="M341" s="26"/>
      <c r="N341" s="47"/>
      <c r="O341" s="26">
        <v>0</v>
      </c>
      <c r="P341" s="112">
        <v>6.79</v>
      </c>
      <c r="Q341" s="93">
        <v>36.93</v>
      </c>
      <c r="R341" s="47"/>
      <c r="S341" s="95">
        <v>0</v>
      </c>
      <c r="T341" s="96">
        <v>0</v>
      </c>
      <c r="U341" s="96">
        <v>17.28</v>
      </c>
      <c r="V341" s="182">
        <v>18.2</v>
      </c>
      <c r="W341" s="183">
        <v>0</v>
      </c>
      <c r="X341" s="184">
        <v>0</v>
      </c>
      <c r="Y341" s="185">
        <v>0</v>
      </c>
      <c r="Z341" s="186">
        <v>0</v>
      </c>
    </row>
    <row r="342" spans="2:26" x14ac:dyDescent="0.25">
      <c r="B342" s="30">
        <v>45014</v>
      </c>
      <c r="C342" s="90">
        <v>269.5</v>
      </c>
      <c r="D342" s="47"/>
      <c r="E342" s="26">
        <v>269.5</v>
      </c>
      <c r="F342" s="26"/>
      <c r="G342" s="26"/>
      <c r="H342" s="26"/>
      <c r="I342" s="26"/>
      <c r="J342" s="47"/>
      <c r="K342" s="26">
        <v>102.22</v>
      </c>
      <c r="L342" s="47"/>
      <c r="M342" s="26"/>
      <c r="N342" s="47"/>
      <c r="O342" s="26">
        <v>0</v>
      </c>
      <c r="P342" s="112">
        <v>6.67</v>
      </c>
      <c r="Q342" s="93">
        <v>23.07</v>
      </c>
      <c r="R342" s="47"/>
      <c r="S342" s="95"/>
      <c r="T342" s="96"/>
      <c r="U342" s="96">
        <v>15.24</v>
      </c>
      <c r="V342" s="182">
        <v>2.92</v>
      </c>
      <c r="W342" s="183">
        <v>0</v>
      </c>
      <c r="X342" s="184"/>
      <c r="Y342" s="185">
        <v>0</v>
      </c>
      <c r="Z342" s="186"/>
    </row>
    <row r="343" spans="2:26" x14ac:dyDescent="0.25">
      <c r="B343" s="30">
        <v>45016</v>
      </c>
      <c r="C343" s="90">
        <v>284.22000000000003</v>
      </c>
      <c r="D343" s="47"/>
      <c r="E343" s="26">
        <v>284.22000000000003</v>
      </c>
      <c r="F343" s="26"/>
      <c r="G343" s="26"/>
      <c r="H343" s="26"/>
      <c r="I343" s="26"/>
      <c r="J343" s="47"/>
      <c r="K343" s="26">
        <v>116.7</v>
      </c>
      <c r="L343" s="47"/>
      <c r="M343" s="26"/>
      <c r="N343" s="47"/>
      <c r="O343" s="26">
        <v>0</v>
      </c>
      <c r="P343" s="112">
        <v>4.91</v>
      </c>
      <c r="Q343" s="93">
        <v>29.23</v>
      </c>
      <c r="R343" s="47"/>
      <c r="S343" s="95"/>
      <c r="T343" s="96"/>
      <c r="U343" s="96">
        <v>16.96</v>
      </c>
      <c r="V343" s="182">
        <v>1.4</v>
      </c>
      <c r="W343" s="183">
        <v>0</v>
      </c>
      <c r="X343" s="184"/>
      <c r="Y343" s="185">
        <v>0</v>
      </c>
      <c r="Z343" s="186"/>
    </row>
    <row r="344" spans="2:26" x14ac:dyDescent="0.25">
      <c r="B344" s="30">
        <v>45019</v>
      </c>
      <c r="C344" s="90">
        <v>210.91</v>
      </c>
      <c r="D344" s="47"/>
      <c r="E344" s="26">
        <v>210.91</v>
      </c>
      <c r="F344" s="26"/>
      <c r="G344" s="26"/>
      <c r="H344" s="26"/>
      <c r="I344" s="26"/>
      <c r="J344" s="47"/>
      <c r="K344" s="26">
        <v>97.92</v>
      </c>
      <c r="L344" s="47"/>
      <c r="M344" s="26"/>
      <c r="N344" s="47"/>
      <c r="O344" s="26">
        <v>0</v>
      </c>
      <c r="P344" s="92">
        <v>6.73</v>
      </c>
      <c r="Q344" s="93">
        <v>25.8</v>
      </c>
      <c r="R344" s="47"/>
      <c r="S344" s="95">
        <v>0</v>
      </c>
      <c r="T344" s="96">
        <v>0</v>
      </c>
      <c r="U344" s="96">
        <v>11.23</v>
      </c>
      <c r="V344" s="182">
        <v>6.24</v>
      </c>
      <c r="W344" s="183">
        <v>0.45</v>
      </c>
      <c r="X344" s="184">
        <v>0</v>
      </c>
      <c r="Y344" s="185">
        <v>0</v>
      </c>
      <c r="Z344" s="186">
        <v>0</v>
      </c>
    </row>
    <row r="345" spans="2:26" x14ac:dyDescent="0.25">
      <c r="B345" s="30">
        <v>45020</v>
      </c>
      <c r="C345" s="90">
        <v>234.63</v>
      </c>
      <c r="D345" s="47"/>
      <c r="E345" s="26">
        <v>234.63</v>
      </c>
      <c r="F345" s="26"/>
      <c r="G345" s="26"/>
      <c r="H345" s="26"/>
      <c r="I345" s="26"/>
      <c r="J345" s="47"/>
      <c r="K345" s="26">
        <v>109.05</v>
      </c>
      <c r="L345" s="47"/>
      <c r="M345" s="26"/>
      <c r="N345" s="47"/>
      <c r="O345" s="26">
        <v>0</v>
      </c>
      <c r="P345" s="92">
        <v>3.36</v>
      </c>
      <c r="Q345" s="93">
        <v>24.13</v>
      </c>
      <c r="R345" s="47"/>
      <c r="S345" s="95"/>
      <c r="T345" s="96"/>
      <c r="U345" s="96">
        <v>16.329999999999998</v>
      </c>
      <c r="V345" s="182">
        <v>5.27</v>
      </c>
      <c r="W345" s="183">
        <v>1.07</v>
      </c>
      <c r="X345" s="184"/>
      <c r="Y345" s="185">
        <v>0</v>
      </c>
      <c r="Z345" s="186"/>
    </row>
    <row r="346" spans="2:26" x14ac:dyDescent="0.25">
      <c r="B346" s="30">
        <v>45028</v>
      </c>
      <c r="C346" s="90">
        <v>239.86</v>
      </c>
      <c r="D346" s="47"/>
      <c r="E346" s="26">
        <v>239.86</v>
      </c>
      <c r="F346" s="26"/>
      <c r="G346" s="26"/>
      <c r="H346" s="26"/>
      <c r="I346" s="26"/>
      <c r="J346" s="47"/>
      <c r="K346" s="26">
        <v>97.89</v>
      </c>
      <c r="L346" s="47"/>
      <c r="M346" s="26"/>
      <c r="N346" s="47"/>
      <c r="O346" s="26">
        <v>0</v>
      </c>
      <c r="P346" s="112">
        <v>5.36</v>
      </c>
      <c r="Q346" s="93">
        <v>14.7</v>
      </c>
      <c r="R346" s="47"/>
      <c r="S346" s="95">
        <v>0</v>
      </c>
      <c r="T346" s="96">
        <v>0</v>
      </c>
      <c r="U346" s="96">
        <v>17.850000000000001</v>
      </c>
      <c r="V346" s="182">
        <v>6.88</v>
      </c>
      <c r="W346" s="183">
        <v>0.28999999999999998</v>
      </c>
      <c r="X346" s="184">
        <v>0</v>
      </c>
      <c r="Y346" s="185">
        <v>0</v>
      </c>
      <c r="Z346" s="186">
        <v>0</v>
      </c>
    </row>
    <row r="347" spans="2:26" x14ac:dyDescent="0.25">
      <c r="B347" s="30">
        <v>45030</v>
      </c>
      <c r="C347" s="90">
        <v>157.72999999999999</v>
      </c>
      <c r="D347" s="47"/>
      <c r="E347" s="26">
        <v>157.72999999999999</v>
      </c>
      <c r="F347" s="26"/>
      <c r="G347" s="26"/>
      <c r="H347" s="26"/>
      <c r="I347" s="26"/>
      <c r="J347" s="47"/>
      <c r="K347" s="26">
        <v>96.76</v>
      </c>
      <c r="L347" s="47"/>
      <c r="M347" s="26"/>
      <c r="N347" s="47"/>
      <c r="O347" s="26">
        <v>0</v>
      </c>
      <c r="P347" s="92">
        <v>4.45</v>
      </c>
      <c r="Q347" s="93">
        <v>14.87</v>
      </c>
      <c r="R347" s="47"/>
      <c r="S347" s="95"/>
      <c r="T347" s="96"/>
      <c r="U347" s="96">
        <v>18.899999999999999</v>
      </c>
      <c r="V347" s="182">
        <v>5.41</v>
      </c>
      <c r="W347" s="183">
        <v>0.76</v>
      </c>
      <c r="X347" s="184"/>
      <c r="Y347" s="185">
        <v>0</v>
      </c>
      <c r="Z347" s="186"/>
    </row>
    <row r="348" spans="2:26" x14ac:dyDescent="0.25">
      <c r="B348" s="30">
        <v>45033</v>
      </c>
      <c r="C348" s="90">
        <v>144.19999999999999</v>
      </c>
      <c r="D348" s="47"/>
      <c r="E348" s="26">
        <v>144.19999999999999</v>
      </c>
      <c r="F348" s="26"/>
      <c r="G348" s="26"/>
      <c r="H348" s="26"/>
      <c r="I348" s="26"/>
      <c r="J348" s="47"/>
      <c r="K348" s="26">
        <v>69.91</v>
      </c>
      <c r="L348" s="47"/>
      <c r="M348" s="26"/>
      <c r="N348" s="47"/>
      <c r="O348" s="26">
        <v>0</v>
      </c>
      <c r="P348" s="92">
        <v>1.35</v>
      </c>
      <c r="Q348" s="93">
        <v>5.93</v>
      </c>
      <c r="R348" s="47"/>
      <c r="S348" s="95">
        <v>0</v>
      </c>
      <c r="T348" s="96">
        <v>0</v>
      </c>
      <c r="U348" s="96">
        <v>11.15</v>
      </c>
      <c r="V348" s="182">
        <v>0.39</v>
      </c>
      <c r="W348" s="183">
        <v>0.35</v>
      </c>
      <c r="X348" s="184">
        <v>0</v>
      </c>
      <c r="Y348" s="185">
        <v>0</v>
      </c>
      <c r="Z348" s="186">
        <v>0</v>
      </c>
    </row>
    <row r="349" spans="2:26" x14ac:dyDescent="0.25">
      <c r="B349" s="30">
        <v>45035</v>
      </c>
      <c r="C349" s="90">
        <v>115.53</v>
      </c>
      <c r="D349" s="47"/>
      <c r="E349" s="26">
        <v>115.53</v>
      </c>
      <c r="F349" s="26"/>
      <c r="G349" s="26"/>
      <c r="H349" s="26"/>
      <c r="I349" s="26"/>
      <c r="J349" s="47"/>
      <c r="K349" s="26">
        <v>80.900000000000006</v>
      </c>
      <c r="L349" s="47"/>
      <c r="M349" s="26"/>
      <c r="N349" s="47"/>
      <c r="O349" s="26">
        <v>0</v>
      </c>
      <c r="P349" s="92">
        <v>2.13</v>
      </c>
      <c r="Q349" s="93">
        <v>5.21</v>
      </c>
      <c r="R349" s="47"/>
      <c r="S349" s="95"/>
      <c r="T349" s="96"/>
      <c r="U349" s="96">
        <v>4.1399999999999997</v>
      </c>
      <c r="V349" s="182">
        <v>0.83</v>
      </c>
      <c r="W349" s="183">
        <v>0</v>
      </c>
      <c r="X349" s="184"/>
      <c r="Y349" s="185">
        <v>0</v>
      </c>
      <c r="Z349" s="186"/>
    </row>
    <row r="350" spans="2:26" x14ac:dyDescent="0.25">
      <c r="B350" s="30">
        <v>45037</v>
      </c>
      <c r="C350" s="90">
        <v>183.25</v>
      </c>
      <c r="D350" s="47"/>
      <c r="E350" s="26">
        <v>183.25</v>
      </c>
      <c r="F350" s="26"/>
      <c r="G350" s="26"/>
      <c r="H350" s="26"/>
      <c r="I350" s="26"/>
      <c r="J350" s="47"/>
      <c r="K350" s="26">
        <v>91.13</v>
      </c>
      <c r="L350" s="47"/>
      <c r="M350" s="26"/>
      <c r="N350" s="47"/>
      <c r="O350" s="26">
        <v>0</v>
      </c>
      <c r="P350" s="92">
        <v>1.26</v>
      </c>
      <c r="Q350" s="93">
        <v>1.75</v>
      </c>
      <c r="R350" s="47"/>
      <c r="S350" s="95"/>
      <c r="T350" s="96"/>
      <c r="U350" s="96">
        <v>5.74</v>
      </c>
      <c r="V350" s="182">
        <v>0.97</v>
      </c>
      <c r="W350" s="183">
        <v>0</v>
      </c>
      <c r="X350" s="184"/>
      <c r="Y350" s="185">
        <v>1.99</v>
      </c>
      <c r="Z350" s="186"/>
    </row>
    <row r="351" spans="2:26" x14ac:dyDescent="0.25">
      <c r="B351" s="30">
        <v>45040</v>
      </c>
      <c r="C351" s="90">
        <v>109.8</v>
      </c>
      <c r="D351" s="47"/>
      <c r="E351" s="26">
        <v>109.8</v>
      </c>
      <c r="F351" s="26"/>
      <c r="G351" s="26"/>
      <c r="H351" s="26"/>
      <c r="I351" s="26"/>
      <c r="J351" s="47"/>
      <c r="K351" s="26">
        <v>75.819999999999993</v>
      </c>
      <c r="L351" s="47"/>
      <c r="M351" s="26"/>
      <c r="N351" s="47"/>
      <c r="O351" s="26">
        <v>0</v>
      </c>
      <c r="P351" s="92">
        <v>0</v>
      </c>
      <c r="Q351" s="93">
        <v>6.88</v>
      </c>
      <c r="R351" s="47"/>
      <c r="S351" s="95">
        <v>0</v>
      </c>
      <c r="T351" s="96">
        <v>0</v>
      </c>
      <c r="U351" s="96">
        <v>4.41</v>
      </c>
      <c r="V351" s="182">
        <v>0.44</v>
      </c>
      <c r="W351" s="183">
        <v>0</v>
      </c>
      <c r="X351" s="184">
        <v>0</v>
      </c>
      <c r="Y351" s="185">
        <v>0</v>
      </c>
      <c r="Z351" s="186">
        <v>0</v>
      </c>
    </row>
    <row r="352" spans="2:26" x14ac:dyDescent="0.25">
      <c r="B352" s="30">
        <v>45042</v>
      </c>
      <c r="C352" s="90">
        <v>118.11</v>
      </c>
      <c r="D352" s="47"/>
      <c r="E352" s="26">
        <v>118.11</v>
      </c>
      <c r="F352" s="26"/>
      <c r="G352" s="26"/>
      <c r="H352" s="26"/>
      <c r="I352" s="26"/>
      <c r="J352" s="47"/>
      <c r="K352" s="26">
        <v>77.02</v>
      </c>
      <c r="L352" s="47"/>
      <c r="M352" s="26"/>
      <c r="N352" s="47"/>
      <c r="O352" s="26">
        <v>0</v>
      </c>
      <c r="P352" s="92">
        <v>0</v>
      </c>
      <c r="Q352" s="93">
        <v>10.55</v>
      </c>
      <c r="R352" s="47"/>
      <c r="S352" s="95"/>
      <c r="T352" s="96"/>
      <c r="U352" s="96">
        <v>6.02</v>
      </c>
      <c r="V352" s="182">
        <v>2.38</v>
      </c>
      <c r="W352" s="183">
        <v>0</v>
      </c>
      <c r="X352" s="184"/>
      <c r="Y352" s="185">
        <v>0</v>
      </c>
      <c r="Z352" s="186"/>
    </row>
    <row r="353" spans="2:28" x14ac:dyDescent="0.25">
      <c r="B353" s="30">
        <v>45044</v>
      </c>
      <c r="C353" s="90">
        <v>123.31</v>
      </c>
      <c r="D353" s="47"/>
      <c r="E353" s="26">
        <v>123.31</v>
      </c>
      <c r="F353" s="26"/>
      <c r="G353" s="26"/>
      <c r="H353" s="26"/>
      <c r="I353" s="26"/>
      <c r="J353" s="47"/>
      <c r="K353" s="26">
        <v>65.28</v>
      </c>
      <c r="L353" s="47"/>
      <c r="M353" s="26"/>
      <c r="N353" s="47"/>
      <c r="O353" s="26">
        <v>0</v>
      </c>
      <c r="P353" s="92">
        <v>0</v>
      </c>
      <c r="Q353" s="93">
        <v>8.7100000000000009</v>
      </c>
      <c r="R353" s="47"/>
      <c r="S353" s="95"/>
      <c r="T353" s="96"/>
      <c r="U353" s="96">
        <v>9.08</v>
      </c>
      <c r="V353" s="182">
        <v>1.32</v>
      </c>
      <c r="W353" s="183">
        <v>0</v>
      </c>
      <c r="X353" s="184"/>
      <c r="Y353" s="185">
        <v>0</v>
      </c>
      <c r="Z353" s="186"/>
    </row>
    <row r="354" spans="2:28" x14ac:dyDescent="0.25">
      <c r="B354" s="30">
        <v>45048</v>
      </c>
      <c r="C354" s="90">
        <v>146.99</v>
      </c>
      <c r="D354" s="47"/>
      <c r="E354" s="26">
        <v>114.35</v>
      </c>
      <c r="F354" s="26"/>
      <c r="G354" s="26"/>
      <c r="H354" s="26"/>
      <c r="I354" s="26"/>
      <c r="J354" s="47"/>
      <c r="K354" s="26">
        <v>83.96</v>
      </c>
      <c r="L354" s="47"/>
      <c r="M354" s="26"/>
      <c r="N354" s="47"/>
      <c r="O354" s="26">
        <v>32.64</v>
      </c>
      <c r="P354" s="92">
        <v>0</v>
      </c>
      <c r="Q354" s="93">
        <v>1.28</v>
      </c>
      <c r="R354" s="47"/>
      <c r="S354" s="95">
        <v>0</v>
      </c>
      <c r="T354" s="96">
        <v>0</v>
      </c>
      <c r="U354" s="96">
        <v>3.95</v>
      </c>
      <c r="V354" s="182">
        <v>0.56999999999999995</v>
      </c>
      <c r="W354" s="183">
        <v>0</v>
      </c>
      <c r="X354" s="184">
        <v>0</v>
      </c>
      <c r="Y354" s="185">
        <v>7.45</v>
      </c>
      <c r="Z354" s="186">
        <v>0</v>
      </c>
    </row>
    <row r="355" spans="2:28" x14ac:dyDescent="0.25">
      <c r="B355" s="30">
        <v>45049</v>
      </c>
      <c r="C355" s="90">
        <v>178.74</v>
      </c>
      <c r="D355" s="47"/>
      <c r="E355" s="26">
        <v>135.53</v>
      </c>
      <c r="F355" s="26"/>
      <c r="G355" s="26"/>
      <c r="H355" s="26"/>
      <c r="I355" s="26"/>
      <c r="J355" s="47"/>
      <c r="K355" s="26">
        <v>67.16</v>
      </c>
      <c r="L355" s="47"/>
      <c r="M355" s="26"/>
      <c r="N355" s="47"/>
      <c r="O355" s="26">
        <v>43.21</v>
      </c>
      <c r="P355" s="92">
        <v>0</v>
      </c>
      <c r="Q355" s="93">
        <v>2.71</v>
      </c>
      <c r="R355" s="47"/>
      <c r="S355" s="95"/>
      <c r="T355" s="96"/>
      <c r="U355" s="96">
        <v>4.6100000000000003</v>
      </c>
      <c r="V355" s="182">
        <v>0.16</v>
      </c>
      <c r="W355" s="183">
        <v>0</v>
      </c>
      <c r="X355" s="184"/>
      <c r="Y355" s="185">
        <v>9.58</v>
      </c>
      <c r="Z355" s="186"/>
    </row>
    <row r="356" spans="2:28" x14ac:dyDescent="0.25">
      <c r="B356" s="30">
        <v>45051</v>
      </c>
      <c r="C356" s="90">
        <v>106.61</v>
      </c>
      <c r="D356" s="47"/>
      <c r="E356" s="26">
        <v>106.61</v>
      </c>
      <c r="F356" s="26"/>
      <c r="G356" s="26"/>
      <c r="H356" s="26"/>
      <c r="I356" s="26"/>
      <c r="J356" s="47"/>
      <c r="K356" s="26">
        <v>99.33</v>
      </c>
      <c r="L356" s="47"/>
      <c r="M356" s="26"/>
      <c r="N356" s="47"/>
      <c r="O356" s="26">
        <v>0</v>
      </c>
      <c r="P356" s="92">
        <v>0</v>
      </c>
      <c r="Q356" s="93">
        <v>3.6</v>
      </c>
      <c r="R356" s="47"/>
      <c r="S356" s="95"/>
      <c r="T356" s="96"/>
      <c r="U356" s="96">
        <v>4.49</v>
      </c>
      <c r="V356" s="182">
        <v>0.09</v>
      </c>
      <c r="W356" s="183">
        <v>0</v>
      </c>
      <c r="X356" s="184"/>
      <c r="Y356" s="185">
        <v>6.43</v>
      </c>
      <c r="Z356" s="186"/>
    </row>
    <row r="357" spans="2:28" x14ac:dyDescent="0.25">
      <c r="B357" s="30">
        <v>45054</v>
      </c>
      <c r="C357" s="90">
        <v>94.28</v>
      </c>
      <c r="D357" s="47"/>
      <c r="E357" s="26">
        <v>94.28</v>
      </c>
      <c r="F357" s="26"/>
      <c r="G357" s="26"/>
      <c r="H357" s="26"/>
      <c r="I357" s="26"/>
      <c r="J357" s="47"/>
      <c r="K357" s="26">
        <v>108.55</v>
      </c>
      <c r="L357" s="47"/>
      <c r="M357" s="26"/>
      <c r="N357" s="47"/>
      <c r="O357" s="26">
        <v>0</v>
      </c>
      <c r="P357" s="92">
        <v>0</v>
      </c>
      <c r="Q357" s="93">
        <v>0</v>
      </c>
      <c r="R357" s="47"/>
      <c r="S357" s="95">
        <v>0</v>
      </c>
      <c r="T357" s="96">
        <v>0</v>
      </c>
      <c r="U357" s="96">
        <v>3.24</v>
      </c>
      <c r="V357" s="182">
        <v>1.1000000000000001</v>
      </c>
      <c r="W357" s="183">
        <v>0</v>
      </c>
      <c r="X357" s="184">
        <v>0</v>
      </c>
      <c r="Y357" s="185">
        <v>0</v>
      </c>
      <c r="Z357" s="186">
        <v>0</v>
      </c>
    </row>
    <row r="358" spans="2:28" x14ac:dyDescent="0.25">
      <c r="B358" s="30">
        <v>45056</v>
      </c>
      <c r="C358" s="90">
        <v>92.06</v>
      </c>
      <c r="D358" s="47"/>
      <c r="E358" s="26">
        <v>92.06</v>
      </c>
      <c r="F358" s="26"/>
      <c r="G358" s="26"/>
      <c r="H358" s="26"/>
      <c r="I358" s="26"/>
      <c r="J358" s="47"/>
      <c r="K358" s="26">
        <v>60.25</v>
      </c>
      <c r="L358" s="47"/>
      <c r="M358" s="26"/>
      <c r="N358" s="47"/>
      <c r="O358" s="26">
        <v>0</v>
      </c>
      <c r="P358" s="92">
        <v>0</v>
      </c>
      <c r="Q358" s="93">
        <v>0</v>
      </c>
      <c r="R358" s="47"/>
      <c r="S358" s="95"/>
      <c r="T358" s="96"/>
      <c r="U358" s="96">
        <v>3.87</v>
      </c>
      <c r="V358" s="182">
        <v>0</v>
      </c>
      <c r="W358" s="183">
        <v>0</v>
      </c>
      <c r="X358" s="184"/>
      <c r="Y358" s="185">
        <v>0</v>
      </c>
      <c r="Z358" s="186"/>
    </row>
    <row r="359" spans="2:28" x14ac:dyDescent="0.25">
      <c r="B359" s="30">
        <v>45058</v>
      </c>
      <c r="C359" s="90">
        <v>113.09</v>
      </c>
      <c r="D359" s="47"/>
      <c r="E359" s="26">
        <v>113.09</v>
      </c>
      <c r="F359" s="26"/>
      <c r="G359" s="26"/>
      <c r="H359" s="26"/>
      <c r="I359" s="26"/>
      <c r="J359" s="47"/>
      <c r="K359" s="26">
        <v>69.069999999999993</v>
      </c>
      <c r="L359" s="47"/>
      <c r="M359" s="26"/>
      <c r="N359" s="47"/>
      <c r="O359" s="26">
        <v>0</v>
      </c>
      <c r="P359" s="92">
        <v>0</v>
      </c>
      <c r="Q359" s="93">
        <v>0</v>
      </c>
      <c r="R359" s="47"/>
      <c r="S359" s="95"/>
      <c r="T359" s="96"/>
      <c r="U359" s="96">
        <v>2.5099999999999998</v>
      </c>
      <c r="V359" s="182">
        <v>0</v>
      </c>
      <c r="W359" s="183">
        <v>0</v>
      </c>
      <c r="X359" s="184"/>
      <c r="Y359" s="185">
        <v>0</v>
      </c>
      <c r="Z359" s="186"/>
    </row>
    <row r="360" spans="2:28" x14ac:dyDescent="0.25">
      <c r="B360" s="30">
        <v>45061</v>
      </c>
      <c r="C360" s="90">
        <v>108</v>
      </c>
      <c r="D360" s="47"/>
      <c r="E360" s="26">
        <v>108</v>
      </c>
      <c r="F360" s="26"/>
      <c r="G360" s="26"/>
      <c r="H360" s="26"/>
      <c r="I360" s="26"/>
      <c r="J360" s="47"/>
      <c r="K360" s="26">
        <v>54.3</v>
      </c>
      <c r="L360" s="47"/>
      <c r="M360" s="26"/>
      <c r="N360" s="47"/>
      <c r="O360" s="26">
        <v>0</v>
      </c>
      <c r="P360" s="92">
        <v>0</v>
      </c>
      <c r="Q360" s="93">
        <v>0</v>
      </c>
      <c r="R360" s="47"/>
      <c r="S360" s="95">
        <v>0</v>
      </c>
      <c r="T360" s="96">
        <v>0</v>
      </c>
      <c r="U360" s="96">
        <v>2.37</v>
      </c>
      <c r="V360" s="182">
        <v>0</v>
      </c>
      <c r="W360" s="183">
        <v>0</v>
      </c>
      <c r="X360" s="184">
        <v>0</v>
      </c>
      <c r="Y360" s="185">
        <v>0</v>
      </c>
      <c r="Z360" s="186">
        <v>0</v>
      </c>
    </row>
    <row r="361" spans="2:28" x14ac:dyDescent="0.25">
      <c r="B361" s="30">
        <v>45063</v>
      </c>
      <c r="C361" s="90">
        <v>140.78</v>
      </c>
      <c r="D361" s="47"/>
      <c r="E361" s="26">
        <v>140.78</v>
      </c>
      <c r="F361" s="26"/>
      <c r="G361" s="26"/>
      <c r="H361" s="26"/>
      <c r="I361" s="26"/>
      <c r="J361" s="47"/>
      <c r="K361" s="26">
        <v>84.7</v>
      </c>
      <c r="L361" s="47"/>
      <c r="M361" s="26"/>
      <c r="N361" s="47"/>
      <c r="O361" s="26">
        <v>0</v>
      </c>
      <c r="P361" s="92">
        <v>0</v>
      </c>
      <c r="Q361" s="93">
        <v>0</v>
      </c>
      <c r="R361" s="47"/>
      <c r="S361" s="95"/>
      <c r="T361" s="96"/>
      <c r="U361" s="96">
        <v>0</v>
      </c>
      <c r="V361" s="182">
        <v>0.21</v>
      </c>
      <c r="W361" s="183">
        <v>0</v>
      </c>
      <c r="X361" s="184"/>
      <c r="Y361" s="185">
        <v>0</v>
      </c>
      <c r="Z361" s="186"/>
    </row>
    <row r="362" spans="2:28" x14ac:dyDescent="0.25">
      <c r="B362" s="30">
        <v>45065</v>
      </c>
      <c r="C362" s="90">
        <v>111.14</v>
      </c>
      <c r="D362" s="47"/>
      <c r="E362" s="26">
        <v>111.14</v>
      </c>
      <c r="F362" s="26"/>
      <c r="G362" s="26"/>
      <c r="H362" s="26"/>
      <c r="I362" s="26"/>
      <c r="J362" s="47"/>
      <c r="K362" s="26">
        <v>80.08</v>
      </c>
      <c r="L362" s="47"/>
      <c r="M362" s="26"/>
      <c r="N362" s="47"/>
      <c r="O362" s="26">
        <v>0</v>
      </c>
      <c r="P362" s="92">
        <v>0</v>
      </c>
      <c r="Q362" s="93">
        <v>0</v>
      </c>
      <c r="R362" s="47"/>
      <c r="S362" s="95"/>
      <c r="T362" s="96"/>
      <c r="U362" s="96">
        <v>3.17</v>
      </c>
      <c r="V362" s="182">
        <v>0</v>
      </c>
      <c r="W362" s="183">
        <v>0</v>
      </c>
      <c r="X362" s="184"/>
      <c r="Y362" s="185">
        <v>0</v>
      </c>
      <c r="Z362" s="186"/>
    </row>
    <row r="363" spans="2:28" x14ac:dyDescent="0.25">
      <c r="B363" s="30">
        <v>45068</v>
      </c>
      <c r="C363" s="90">
        <v>119.87</v>
      </c>
      <c r="D363" s="47"/>
      <c r="E363" s="26">
        <v>119.87</v>
      </c>
      <c r="F363" s="26"/>
      <c r="G363" s="26"/>
      <c r="H363" s="26"/>
      <c r="I363" s="26"/>
      <c r="J363" s="47"/>
      <c r="K363" s="26">
        <v>74.06</v>
      </c>
      <c r="L363" s="47"/>
      <c r="M363" s="26"/>
      <c r="N363" s="47"/>
      <c r="O363" s="26">
        <v>0</v>
      </c>
      <c r="P363" s="92">
        <v>0</v>
      </c>
      <c r="Q363" s="93">
        <v>0</v>
      </c>
      <c r="R363" s="47"/>
      <c r="S363" s="95">
        <v>0</v>
      </c>
      <c r="T363" s="96">
        <v>0</v>
      </c>
      <c r="U363" s="96">
        <v>1.5</v>
      </c>
      <c r="V363" s="182">
        <v>0</v>
      </c>
      <c r="W363" s="183">
        <v>0</v>
      </c>
      <c r="X363" s="184">
        <v>0</v>
      </c>
      <c r="Y363" s="185">
        <v>0</v>
      </c>
      <c r="Z363" s="186">
        <v>0</v>
      </c>
    </row>
    <row r="364" spans="2:28" x14ac:dyDescent="0.25">
      <c r="B364" s="30">
        <v>45070</v>
      </c>
      <c r="C364" s="90">
        <v>994.04</v>
      </c>
      <c r="D364" s="47"/>
      <c r="E364" s="26">
        <v>994.04</v>
      </c>
      <c r="F364" s="26"/>
      <c r="G364" s="26"/>
      <c r="H364" s="26"/>
      <c r="I364" s="26"/>
      <c r="J364" s="47"/>
      <c r="K364" s="26">
        <v>234.14</v>
      </c>
      <c r="L364" s="47"/>
      <c r="M364" s="26"/>
      <c r="N364" s="47"/>
      <c r="O364" s="26">
        <v>0</v>
      </c>
      <c r="P364" s="92">
        <v>29.51</v>
      </c>
      <c r="Q364" s="93">
        <v>77.84</v>
      </c>
      <c r="R364" s="47"/>
      <c r="S364" s="95"/>
      <c r="T364" s="96"/>
      <c r="U364" s="96">
        <v>80.37</v>
      </c>
      <c r="V364" s="182">
        <v>300.67</v>
      </c>
      <c r="W364" s="183">
        <v>0</v>
      </c>
      <c r="X364" s="184"/>
      <c r="Y364" s="185">
        <v>11.4</v>
      </c>
      <c r="Z364" s="186"/>
      <c r="AB364" t="s">
        <v>206</v>
      </c>
    </row>
    <row r="365" spans="2:28" x14ac:dyDescent="0.25">
      <c r="B365" s="30">
        <v>45072</v>
      </c>
      <c r="C365" s="90">
        <v>222.93</v>
      </c>
      <c r="D365" s="47"/>
      <c r="E365" s="26">
        <v>222.93</v>
      </c>
      <c r="F365" s="26"/>
      <c r="G365" s="26"/>
      <c r="H365" s="26"/>
      <c r="I365" s="26"/>
      <c r="J365" s="47"/>
      <c r="K365" s="26">
        <v>130.09</v>
      </c>
      <c r="L365" s="47"/>
      <c r="M365" s="26"/>
      <c r="N365" s="47"/>
      <c r="O365" s="26">
        <v>0</v>
      </c>
      <c r="P365" s="92">
        <v>28.87</v>
      </c>
      <c r="Q365" s="93">
        <v>0</v>
      </c>
      <c r="R365" s="47"/>
      <c r="S365" s="95"/>
      <c r="T365" s="96"/>
      <c r="U365" s="96">
        <v>18.190000000000001</v>
      </c>
      <c r="V365" s="182">
        <v>25.65</v>
      </c>
      <c r="W365" s="183">
        <v>0</v>
      </c>
      <c r="X365" s="184"/>
      <c r="Y365" s="185">
        <v>6.7</v>
      </c>
      <c r="Z365" s="186"/>
    </row>
    <row r="366" spans="2:28" x14ac:dyDescent="0.25">
      <c r="B366" s="30">
        <v>45075</v>
      </c>
      <c r="C366" s="90">
        <v>133.05000000000001</v>
      </c>
      <c r="D366" s="47"/>
      <c r="E366" s="26">
        <v>133.05000000000001</v>
      </c>
      <c r="F366" s="26"/>
      <c r="G366" s="26"/>
      <c r="H366" s="26"/>
      <c r="I366" s="26"/>
      <c r="J366" s="47"/>
      <c r="K366" s="26">
        <v>103.81</v>
      </c>
      <c r="L366" s="47"/>
      <c r="M366" s="26"/>
      <c r="N366" s="47"/>
      <c r="O366" s="26">
        <v>0</v>
      </c>
      <c r="P366" s="92">
        <v>35.83</v>
      </c>
      <c r="Q366" s="93">
        <v>77.98</v>
      </c>
      <c r="R366" s="47"/>
      <c r="S366" s="95">
        <v>0</v>
      </c>
      <c r="T366" s="96">
        <v>0</v>
      </c>
      <c r="U366" s="96">
        <v>17.02</v>
      </c>
      <c r="V366" s="182">
        <v>15.82</v>
      </c>
      <c r="W366" s="183">
        <v>0</v>
      </c>
      <c r="X366" s="184">
        <v>0</v>
      </c>
      <c r="Y366" s="185">
        <v>0</v>
      </c>
      <c r="Z366" s="186">
        <v>0</v>
      </c>
    </row>
    <row r="367" spans="2:28" x14ac:dyDescent="0.25">
      <c r="B367" s="30">
        <v>45077</v>
      </c>
      <c r="C367" s="90">
        <v>3545.21</v>
      </c>
      <c r="D367" s="47"/>
      <c r="E367" s="26">
        <v>3545.21</v>
      </c>
      <c r="F367" s="26"/>
      <c r="G367" s="26"/>
      <c r="H367" s="26"/>
      <c r="I367" s="26"/>
      <c r="J367" s="47"/>
      <c r="K367" s="26">
        <v>127.05</v>
      </c>
      <c r="L367" s="47"/>
      <c r="M367" s="26"/>
      <c r="N367" s="47"/>
      <c r="O367" s="26">
        <v>0</v>
      </c>
      <c r="P367" s="92">
        <v>21.87</v>
      </c>
      <c r="Q367" s="93">
        <v>68.84</v>
      </c>
      <c r="R367" s="47"/>
      <c r="S367" s="95"/>
      <c r="T367" s="96"/>
      <c r="U367" s="96">
        <v>9.51</v>
      </c>
      <c r="V367" s="182">
        <v>16.71</v>
      </c>
      <c r="W367" s="183">
        <v>0</v>
      </c>
      <c r="X367" s="184"/>
      <c r="Y367" s="185">
        <v>0</v>
      </c>
      <c r="Z367" s="186"/>
    </row>
    <row r="368" spans="2:28" x14ac:dyDescent="0.25">
      <c r="B368" s="30">
        <v>45079</v>
      </c>
      <c r="C368" s="90">
        <v>179.13</v>
      </c>
      <c r="D368" s="47"/>
      <c r="E368" s="26">
        <v>179.13</v>
      </c>
      <c r="F368" s="26"/>
      <c r="G368" s="26"/>
      <c r="H368" s="26"/>
      <c r="I368" s="26"/>
      <c r="J368" s="47"/>
      <c r="K368" s="26">
        <v>64.94</v>
      </c>
      <c r="L368" s="47"/>
      <c r="M368" s="26"/>
      <c r="N368" s="47"/>
      <c r="O368" s="26">
        <v>0</v>
      </c>
      <c r="P368" s="92">
        <v>21.26</v>
      </c>
      <c r="Q368" s="93">
        <v>0</v>
      </c>
      <c r="R368" s="47"/>
      <c r="S368" s="95"/>
      <c r="T368" s="96"/>
      <c r="U368" s="96">
        <v>3.8</v>
      </c>
      <c r="V368" s="182">
        <v>1.28</v>
      </c>
      <c r="W368" s="183">
        <v>0</v>
      </c>
      <c r="X368" s="184"/>
      <c r="Y368" s="185">
        <v>0</v>
      </c>
      <c r="Z368" s="186"/>
    </row>
    <row r="369" spans="2:28" x14ac:dyDescent="0.25">
      <c r="B369" s="30">
        <v>45082</v>
      </c>
      <c r="C369" s="90">
        <v>209.8</v>
      </c>
      <c r="D369" s="47"/>
      <c r="E369" s="26">
        <v>186.95</v>
      </c>
      <c r="F369" s="26"/>
      <c r="G369" s="26"/>
      <c r="H369" s="26"/>
      <c r="I369" s="26"/>
      <c r="J369" s="47"/>
      <c r="K369" s="26">
        <v>68.459999999999994</v>
      </c>
      <c r="L369" s="47"/>
      <c r="M369" s="26"/>
      <c r="N369" s="47"/>
      <c r="O369" s="26">
        <v>22.85</v>
      </c>
      <c r="P369" s="92">
        <v>16.66</v>
      </c>
      <c r="Q369" s="93">
        <v>161.58000000000001</v>
      </c>
      <c r="R369" s="47"/>
      <c r="S369" s="95">
        <v>0</v>
      </c>
      <c r="T369" s="96">
        <v>0</v>
      </c>
      <c r="U369" s="96">
        <v>7.01</v>
      </c>
      <c r="V369" s="182">
        <v>1.43</v>
      </c>
      <c r="W369" s="183">
        <v>0</v>
      </c>
      <c r="X369" s="184">
        <v>0</v>
      </c>
      <c r="Y369" s="185">
        <v>15.9</v>
      </c>
      <c r="Z369" s="186">
        <v>0</v>
      </c>
    </row>
    <row r="370" spans="2:28" x14ac:dyDescent="0.25">
      <c r="B370" s="30">
        <v>45084</v>
      </c>
      <c r="C370" s="90">
        <v>152.16999999999999</v>
      </c>
      <c r="D370" s="47"/>
      <c r="E370" s="26">
        <v>152.16999999999999</v>
      </c>
      <c r="F370" s="26"/>
      <c r="G370" s="26"/>
      <c r="H370" s="26"/>
      <c r="I370" s="26"/>
      <c r="J370" s="47"/>
      <c r="K370" s="26">
        <v>76.349999999999994</v>
      </c>
      <c r="L370" s="47"/>
      <c r="M370" s="26"/>
      <c r="N370" s="47"/>
      <c r="O370" s="26">
        <v>0</v>
      </c>
      <c r="P370" s="92">
        <v>13.61</v>
      </c>
      <c r="Q370" s="93">
        <v>0</v>
      </c>
      <c r="R370" s="47"/>
      <c r="S370" s="95"/>
      <c r="T370" s="96"/>
      <c r="U370" s="96">
        <v>4.95</v>
      </c>
      <c r="V370" s="182">
        <v>0</v>
      </c>
      <c r="W370" s="183">
        <v>0</v>
      </c>
      <c r="X370" s="184"/>
      <c r="Y370" s="185">
        <v>11.81</v>
      </c>
      <c r="Z370" s="186"/>
      <c r="AB370" t="s">
        <v>208</v>
      </c>
    </row>
    <row r="371" spans="2:28" x14ac:dyDescent="0.25">
      <c r="B371" s="30">
        <v>45085</v>
      </c>
      <c r="C371" s="90">
        <v>283.27999999999997</v>
      </c>
      <c r="D371" s="47"/>
      <c r="E371" s="26">
        <v>235.86</v>
      </c>
      <c r="F371" s="26"/>
      <c r="G371" s="26"/>
      <c r="H371" s="26"/>
      <c r="I371" s="26"/>
      <c r="J371" s="47"/>
      <c r="K371" s="26">
        <v>79.8</v>
      </c>
      <c r="L371" s="47"/>
      <c r="M371" s="26"/>
      <c r="N371" s="47"/>
      <c r="O371" s="26">
        <v>47.42</v>
      </c>
      <c r="P371" s="92">
        <v>17.41</v>
      </c>
      <c r="Q371" s="93">
        <v>278.62</v>
      </c>
      <c r="R371" s="47"/>
      <c r="S371" s="95"/>
      <c r="T371" s="96"/>
      <c r="U371" s="96">
        <v>10.58</v>
      </c>
      <c r="V371" s="182">
        <v>0</v>
      </c>
      <c r="W371" s="183">
        <v>0</v>
      </c>
      <c r="X371" s="184"/>
      <c r="Y371" s="185">
        <v>10.29</v>
      </c>
      <c r="Z371" s="186"/>
    </row>
    <row r="372" spans="2:28" x14ac:dyDescent="0.25">
      <c r="B372" s="30">
        <v>45089</v>
      </c>
      <c r="C372" s="90">
        <v>154.41</v>
      </c>
      <c r="D372" s="47"/>
      <c r="E372" s="26">
        <v>154.41</v>
      </c>
      <c r="F372" s="26"/>
      <c r="G372" s="26"/>
      <c r="H372" s="26"/>
      <c r="I372" s="26"/>
      <c r="J372" s="47"/>
      <c r="K372" s="26">
        <v>89.72</v>
      </c>
      <c r="L372" s="47"/>
      <c r="M372" s="26"/>
      <c r="N372" s="47"/>
      <c r="O372" s="26">
        <v>0</v>
      </c>
      <c r="P372" s="92">
        <v>11.28</v>
      </c>
      <c r="Q372" s="93">
        <v>0</v>
      </c>
      <c r="R372" s="47"/>
      <c r="S372" s="95">
        <v>0</v>
      </c>
      <c r="T372" s="96">
        <v>0</v>
      </c>
      <c r="U372" s="96">
        <v>5.46</v>
      </c>
      <c r="V372" s="182">
        <v>3.66</v>
      </c>
      <c r="W372" s="183">
        <v>0</v>
      </c>
      <c r="X372" s="184">
        <v>0</v>
      </c>
      <c r="Y372" s="185">
        <v>13.64</v>
      </c>
      <c r="Z372" s="186">
        <v>0</v>
      </c>
    </row>
    <row r="373" spans="2:28" x14ac:dyDescent="0.25">
      <c r="B373" s="30">
        <v>45091</v>
      </c>
      <c r="C373" s="90">
        <v>327.66000000000003</v>
      </c>
      <c r="D373" s="47"/>
      <c r="E373" s="26">
        <v>279.77</v>
      </c>
      <c r="F373" s="26"/>
      <c r="G373" s="26"/>
      <c r="H373" s="26"/>
      <c r="I373" s="26"/>
      <c r="J373" s="47"/>
      <c r="K373" s="26">
        <v>111.63</v>
      </c>
      <c r="L373" s="47"/>
      <c r="M373" s="26"/>
      <c r="N373" s="47"/>
      <c r="O373" s="26">
        <v>47.89</v>
      </c>
      <c r="P373" s="92">
        <v>10.199999999999999</v>
      </c>
      <c r="Q373" s="93">
        <v>174.03</v>
      </c>
      <c r="R373" s="47"/>
      <c r="S373" s="95"/>
      <c r="T373" s="96"/>
      <c r="U373" s="96">
        <v>5.14</v>
      </c>
      <c r="V373" s="182">
        <v>1.03</v>
      </c>
      <c r="W373" s="183">
        <v>0</v>
      </c>
      <c r="X373" s="184"/>
      <c r="Y373" s="185">
        <v>8.1</v>
      </c>
      <c r="Z373" s="186"/>
    </row>
    <row r="374" spans="2:28" x14ac:dyDescent="0.25">
      <c r="B374" s="30">
        <v>45093</v>
      </c>
      <c r="C374" s="90">
        <v>210.97</v>
      </c>
      <c r="D374" s="47"/>
      <c r="E374" s="26">
        <v>210.97</v>
      </c>
      <c r="F374" s="26"/>
      <c r="G374" s="26"/>
      <c r="H374" s="26"/>
      <c r="I374" s="26"/>
      <c r="J374" s="47"/>
      <c r="K374" s="26">
        <v>64.489999999999995</v>
      </c>
      <c r="L374" s="47"/>
      <c r="M374" s="26"/>
      <c r="N374" s="47"/>
      <c r="O374" s="26">
        <v>0</v>
      </c>
      <c r="P374" s="92">
        <v>0</v>
      </c>
      <c r="Q374" s="93">
        <v>150.78</v>
      </c>
      <c r="R374" s="47"/>
      <c r="S374" s="95"/>
      <c r="T374" s="96"/>
      <c r="U374" s="96">
        <v>3.47</v>
      </c>
      <c r="V374" s="182">
        <v>0</v>
      </c>
      <c r="W374" s="183">
        <v>0</v>
      </c>
      <c r="X374" s="184"/>
      <c r="Y374" s="185">
        <v>0</v>
      </c>
      <c r="Z374" s="186"/>
    </row>
    <row r="375" spans="2:28" x14ac:dyDescent="0.25">
      <c r="B375" s="30">
        <v>45096</v>
      </c>
      <c r="C375" s="90">
        <v>298.33999999999997</v>
      </c>
      <c r="D375" s="47"/>
      <c r="E375" s="26">
        <v>298.33999999999997</v>
      </c>
      <c r="F375" s="26"/>
      <c r="G375" s="26"/>
      <c r="H375" s="26"/>
      <c r="I375" s="26"/>
      <c r="J375" s="47"/>
      <c r="K375" s="26">
        <v>53.89</v>
      </c>
      <c r="L375" s="47"/>
      <c r="M375" s="26"/>
      <c r="N375" s="47"/>
      <c r="O375" s="26">
        <v>0</v>
      </c>
      <c r="P375" s="92">
        <v>8.9499999999999993</v>
      </c>
      <c r="Q375" s="93">
        <v>76.760000000000005</v>
      </c>
      <c r="R375" s="47"/>
      <c r="S375" s="95">
        <v>0</v>
      </c>
      <c r="T375" s="96">
        <v>0</v>
      </c>
      <c r="U375" s="96">
        <v>1.17</v>
      </c>
      <c r="V375" s="182">
        <v>0</v>
      </c>
      <c r="W375" s="183">
        <v>0</v>
      </c>
      <c r="X375" s="184">
        <v>0</v>
      </c>
      <c r="Y375" s="185">
        <v>2.42</v>
      </c>
      <c r="Z375" s="186">
        <v>0</v>
      </c>
    </row>
    <row r="376" spans="2:28" x14ac:dyDescent="0.25">
      <c r="B376" s="30">
        <v>45098</v>
      </c>
      <c r="C376" s="90">
        <v>215.55</v>
      </c>
      <c r="D376" s="47"/>
      <c r="E376" s="26">
        <v>215.55</v>
      </c>
      <c r="F376" s="26"/>
      <c r="G376" s="26"/>
      <c r="H376" s="26"/>
      <c r="I376" s="26"/>
      <c r="J376" s="47"/>
      <c r="K376" s="26">
        <v>42.75</v>
      </c>
      <c r="L376" s="47"/>
      <c r="M376" s="26"/>
      <c r="N376" s="47"/>
      <c r="O376" s="26">
        <v>0</v>
      </c>
      <c r="P376" s="92">
        <v>6.63</v>
      </c>
      <c r="Q376" s="93">
        <v>13.92</v>
      </c>
      <c r="R376" s="47"/>
      <c r="S376" s="95"/>
      <c r="T376" s="96"/>
      <c r="U376" s="96">
        <v>0</v>
      </c>
      <c r="V376" s="182">
        <v>0</v>
      </c>
      <c r="W376" s="183">
        <v>0</v>
      </c>
      <c r="X376" s="184"/>
      <c r="Y376" s="185">
        <v>0</v>
      </c>
      <c r="Z376" s="186"/>
    </row>
    <row r="377" spans="2:28" x14ac:dyDescent="0.25">
      <c r="B377" s="30">
        <v>45100</v>
      </c>
      <c r="C377" s="90">
        <v>178.94</v>
      </c>
      <c r="D377" s="47"/>
      <c r="E377" s="26">
        <v>178.94</v>
      </c>
      <c r="F377" s="26"/>
      <c r="G377" s="26"/>
      <c r="H377" s="26"/>
      <c r="I377" s="26"/>
      <c r="J377" s="47"/>
      <c r="K377" s="26">
        <v>46.49</v>
      </c>
      <c r="L377" s="47"/>
      <c r="M377" s="26"/>
      <c r="N377" s="47"/>
      <c r="O377" s="26">
        <v>0</v>
      </c>
      <c r="P377" s="92">
        <v>5.64</v>
      </c>
      <c r="Q377" s="93">
        <v>0</v>
      </c>
      <c r="R377" s="47"/>
      <c r="S377" s="95"/>
      <c r="T377" s="96"/>
      <c r="U377" s="96">
        <v>0</v>
      </c>
      <c r="V377" s="182">
        <v>0</v>
      </c>
      <c r="W377" s="183">
        <v>0</v>
      </c>
      <c r="X377" s="184"/>
      <c r="Y377" s="185">
        <v>0</v>
      </c>
      <c r="Z377" s="186"/>
    </row>
    <row r="378" spans="2:28" x14ac:dyDescent="0.25">
      <c r="B378" s="30">
        <v>45103</v>
      </c>
      <c r="C378" s="90">
        <v>239.8</v>
      </c>
      <c r="D378" s="47"/>
      <c r="E378" s="26">
        <v>239.8</v>
      </c>
      <c r="F378" s="26"/>
      <c r="G378" s="26"/>
      <c r="H378" s="26"/>
      <c r="I378" s="26"/>
      <c r="J378" s="47"/>
      <c r="K378" s="26">
        <v>44.48</v>
      </c>
      <c r="L378" s="47"/>
      <c r="M378" s="26"/>
      <c r="N378" s="47"/>
      <c r="O378" s="26">
        <v>0</v>
      </c>
      <c r="P378" s="92">
        <v>6.54</v>
      </c>
      <c r="Q378" s="93">
        <v>0</v>
      </c>
      <c r="R378" s="47"/>
      <c r="S378" s="95">
        <v>0</v>
      </c>
      <c r="T378" s="96">
        <v>0</v>
      </c>
      <c r="U378" s="96">
        <v>0</v>
      </c>
      <c r="V378" s="182">
        <v>0</v>
      </c>
      <c r="W378" s="183">
        <v>0</v>
      </c>
      <c r="X378" s="184">
        <v>0</v>
      </c>
      <c r="Y378" s="185">
        <v>0</v>
      </c>
      <c r="Z378" s="186">
        <v>0</v>
      </c>
    </row>
    <row r="379" spans="2:28" x14ac:dyDescent="0.25">
      <c r="B379" s="30">
        <v>45105</v>
      </c>
      <c r="C379" s="90">
        <v>264.47000000000003</v>
      </c>
      <c r="D379" s="47"/>
      <c r="E379" s="26">
        <v>264.47000000000003</v>
      </c>
      <c r="F379" s="26"/>
      <c r="G379" s="26"/>
      <c r="H379" s="26"/>
      <c r="I379" s="26"/>
      <c r="J379" s="47"/>
      <c r="K379" s="26">
        <v>53.74</v>
      </c>
      <c r="L379" s="47"/>
      <c r="M379" s="26"/>
      <c r="N379" s="47"/>
      <c r="O379" s="26">
        <v>0</v>
      </c>
      <c r="P379" s="92">
        <v>5.57</v>
      </c>
      <c r="Q379" s="93">
        <v>0</v>
      </c>
      <c r="R379" s="47"/>
      <c r="S379" s="95"/>
      <c r="T379" s="96"/>
      <c r="U379" s="96">
        <v>0</v>
      </c>
      <c r="V379" s="182">
        <v>0</v>
      </c>
      <c r="W379" s="183">
        <v>0</v>
      </c>
      <c r="X379" s="184"/>
      <c r="Y379" s="185">
        <v>0</v>
      </c>
      <c r="Z379" s="186"/>
    </row>
    <row r="380" spans="2:28" x14ac:dyDescent="0.25">
      <c r="B380" s="30">
        <v>45107</v>
      </c>
      <c r="C380" s="90">
        <v>208.24</v>
      </c>
      <c r="D380" s="47"/>
      <c r="E380" s="26">
        <v>208.24</v>
      </c>
      <c r="F380" s="26"/>
      <c r="G380" s="26"/>
      <c r="H380" s="26"/>
      <c r="I380" s="26"/>
      <c r="J380" s="47"/>
      <c r="K380" s="26">
        <v>46.62</v>
      </c>
      <c r="L380" s="47"/>
      <c r="M380" s="26"/>
      <c r="N380" s="47"/>
      <c r="O380" s="26">
        <v>0</v>
      </c>
      <c r="P380" s="92">
        <v>4.97</v>
      </c>
      <c r="Q380" s="93">
        <v>0</v>
      </c>
      <c r="R380" s="47"/>
      <c r="S380" s="95"/>
      <c r="T380" s="96"/>
      <c r="U380" s="96">
        <v>0</v>
      </c>
      <c r="V380" s="182">
        <v>0</v>
      </c>
      <c r="W380" s="183">
        <v>0</v>
      </c>
      <c r="X380" s="184"/>
      <c r="Y380" s="185">
        <v>0</v>
      </c>
      <c r="Z380" s="186"/>
    </row>
    <row r="381" spans="2:28" x14ac:dyDescent="0.25">
      <c r="B381" s="30">
        <v>45110</v>
      </c>
      <c r="C381" s="90">
        <v>194.49</v>
      </c>
      <c r="D381" s="47"/>
      <c r="E381" s="26">
        <v>194.49</v>
      </c>
      <c r="F381" s="26"/>
      <c r="G381" s="26"/>
      <c r="H381" s="26"/>
      <c r="I381" s="26"/>
      <c r="J381" s="47"/>
      <c r="K381" s="26">
        <v>47.28</v>
      </c>
      <c r="L381" s="47"/>
      <c r="M381" s="26"/>
      <c r="N381" s="47"/>
      <c r="O381" s="26">
        <v>0</v>
      </c>
      <c r="P381" s="202" t="s">
        <v>46</v>
      </c>
      <c r="Q381" s="93">
        <v>0</v>
      </c>
      <c r="R381" s="47"/>
      <c r="S381" s="95">
        <v>0</v>
      </c>
      <c r="T381" s="96">
        <v>0</v>
      </c>
      <c r="U381" s="96">
        <v>0</v>
      </c>
      <c r="V381" s="182">
        <v>0</v>
      </c>
      <c r="W381" s="183">
        <v>0</v>
      </c>
      <c r="X381" s="184">
        <v>0</v>
      </c>
      <c r="Y381" s="185">
        <v>0</v>
      </c>
      <c r="Z381" s="186">
        <v>0</v>
      </c>
    </row>
    <row r="382" spans="2:28" x14ac:dyDescent="0.25">
      <c r="B382" s="30">
        <v>45112</v>
      </c>
      <c r="C382" s="90">
        <v>148.15</v>
      </c>
      <c r="D382" s="47"/>
      <c r="E382" s="26">
        <v>148.15</v>
      </c>
      <c r="F382" s="26"/>
      <c r="G382" s="26"/>
      <c r="H382" s="26"/>
      <c r="I382" s="26"/>
      <c r="J382" s="47"/>
      <c r="K382" s="26">
        <v>51.91</v>
      </c>
      <c r="L382" s="47"/>
      <c r="M382" s="26"/>
      <c r="N382" s="47"/>
      <c r="O382" s="26">
        <v>0</v>
      </c>
      <c r="P382" s="202" t="s">
        <v>46</v>
      </c>
      <c r="Q382" s="93">
        <v>0</v>
      </c>
      <c r="R382" s="47"/>
      <c r="S382" s="95"/>
      <c r="T382" s="96"/>
      <c r="U382" s="96">
        <v>0</v>
      </c>
      <c r="V382" s="182">
        <v>0</v>
      </c>
      <c r="W382" s="183">
        <v>0</v>
      </c>
      <c r="X382" s="184"/>
      <c r="Y382" s="185">
        <v>0</v>
      </c>
      <c r="Z382" s="186"/>
    </row>
    <row r="383" spans="2:28" x14ac:dyDescent="0.25">
      <c r="B383" s="30">
        <v>45114</v>
      </c>
      <c r="C383" s="90">
        <v>189.45</v>
      </c>
      <c r="D383" s="47"/>
      <c r="E383" s="26">
        <v>189.45</v>
      </c>
      <c r="F383" s="26"/>
      <c r="G383" s="26"/>
      <c r="H383" s="26"/>
      <c r="I383" s="26"/>
      <c r="J383" s="47"/>
      <c r="K383" s="26">
        <v>42.99</v>
      </c>
      <c r="L383" s="47"/>
      <c r="M383" s="26"/>
      <c r="N383" s="47"/>
      <c r="O383" s="26">
        <v>0</v>
      </c>
      <c r="P383" s="202" t="s">
        <v>46</v>
      </c>
      <c r="Q383" s="93">
        <v>0</v>
      </c>
      <c r="R383" s="47"/>
      <c r="S383" s="95"/>
      <c r="T383" s="96"/>
      <c r="U383" s="96">
        <v>0</v>
      </c>
      <c r="V383" s="182">
        <v>0</v>
      </c>
      <c r="W383" s="183">
        <v>0</v>
      </c>
      <c r="X383" s="184"/>
      <c r="Y383" s="185">
        <v>0</v>
      </c>
      <c r="Z383" s="186"/>
    </row>
    <row r="384" spans="2:28" x14ac:dyDescent="0.25">
      <c r="B384" s="30">
        <v>45117</v>
      </c>
      <c r="C384" s="90">
        <v>133.34</v>
      </c>
      <c r="D384" s="47"/>
      <c r="E384" s="26">
        <v>133.34</v>
      </c>
      <c r="F384" s="26"/>
      <c r="G384" s="26"/>
      <c r="H384" s="26"/>
      <c r="I384" s="26"/>
      <c r="J384" s="47"/>
      <c r="K384" s="26">
        <v>6.3</v>
      </c>
      <c r="L384" s="47"/>
      <c r="M384" s="26"/>
      <c r="N384" s="47"/>
      <c r="O384" s="26">
        <v>0</v>
      </c>
      <c r="P384" s="202" t="s">
        <v>46</v>
      </c>
      <c r="Q384" s="93">
        <v>0</v>
      </c>
      <c r="R384" s="47"/>
      <c r="S384" s="95">
        <v>0</v>
      </c>
      <c r="T384" s="96">
        <v>0</v>
      </c>
      <c r="U384" s="96">
        <v>0</v>
      </c>
      <c r="V384" s="182">
        <v>0</v>
      </c>
      <c r="W384" s="183">
        <v>0</v>
      </c>
      <c r="X384" s="184">
        <v>0</v>
      </c>
      <c r="Y384" s="185">
        <v>0</v>
      </c>
      <c r="Z384" s="186">
        <v>0</v>
      </c>
    </row>
    <row r="385" spans="2:26" x14ac:dyDescent="0.25">
      <c r="B385" s="30">
        <v>45119</v>
      </c>
      <c r="C385" s="90">
        <v>136.13999999999999</v>
      </c>
      <c r="D385" s="47"/>
      <c r="E385" s="26">
        <v>136.13999999999999</v>
      </c>
      <c r="F385" s="26"/>
      <c r="G385" s="26"/>
      <c r="H385" s="26"/>
      <c r="I385" s="26"/>
      <c r="J385" s="47"/>
      <c r="K385" s="26">
        <v>7.97</v>
      </c>
      <c r="L385" s="47"/>
      <c r="M385" s="26"/>
      <c r="N385" s="47"/>
      <c r="O385" s="26">
        <v>0</v>
      </c>
      <c r="P385" s="202" t="s">
        <v>46</v>
      </c>
      <c r="Q385" s="93">
        <v>0</v>
      </c>
      <c r="R385" s="47"/>
      <c r="S385" s="95"/>
      <c r="T385" s="96"/>
      <c r="U385" s="96">
        <v>3.48</v>
      </c>
      <c r="V385" s="182">
        <v>0</v>
      </c>
      <c r="W385" s="183">
        <v>0</v>
      </c>
      <c r="X385" s="184"/>
      <c r="Y385" s="185">
        <v>0</v>
      </c>
      <c r="Z385" s="186"/>
    </row>
    <row r="386" spans="2:26" x14ac:dyDescent="0.25">
      <c r="B386" s="30">
        <v>45121</v>
      </c>
      <c r="C386" s="90">
        <v>199.07</v>
      </c>
      <c r="D386" s="47"/>
      <c r="E386" s="26">
        <v>199.07</v>
      </c>
      <c r="F386" s="26"/>
      <c r="G386" s="26"/>
      <c r="H386" s="26"/>
      <c r="I386" s="26"/>
      <c r="J386" s="47"/>
      <c r="K386" s="26">
        <v>48.97</v>
      </c>
      <c r="L386" s="47"/>
      <c r="M386" s="26"/>
      <c r="N386" s="47"/>
      <c r="O386" s="26">
        <v>0</v>
      </c>
      <c r="P386" s="202" t="s">
        <v>46</v>
      </c>
      <c r="Q386" s="93">
        <v>0</v>
      </c>
      <c r="R386" s="47"/>
      <c r="S386" s="95"/>
      <c r="T386" s="96"/>
      <c r="U386" s="96">
        <v>3.78</v>
      </c>
      <c r="V386" s="182">
        <v>0</v>
      </c>
      <c r="W386" s="183">
        <v>0</v>
      </c>
      <c r="X386" s="184"/>
      <c r="Y386" s="185">
        <v>0</v>
      </c>
      <c r="Z386" s="186"/>
    </row>
    <row r="387" spans="2:26" x14ac:dyDescent="0.25">
      <c r="B387" s="30">
        <v>45124</v>
      </c>
      <c r="C387" s="90">
        <v>242.77</v>
      </c>
      <c r="D387" s="47"/>
      <c r="E387" s="26">
        <v>242.77</v>
      </c>
      <c r="F387" s="26"/>
      <c r="G387" s="26"/>
      <c r="H387" s="26"/>
      <c r="I387" s="26"/>
      <c r="J387" s="47"/>
      <c r="K387" s="26">
        <v>38.67</v>
      </c>
      <c r="L387" s="47"/>
      <c r="M387" s="26"/>
      <c r="N387" s="47"/>
      <c r="O387" s="26">
        <v>0</v>
      </c>
      <c r="P387" s="202" t="s">
        <v>46</v>
      </c>
      <c r="Q387" s="93">
        <v>0</v>
      </c>
      <c r="R387" s="47"/>
      <c r="S387" s="95">
        <v>0</v>
      </c>
      <c r="T387" s="96">
        <v>0</v>
      </c>
      <c r="U387" s="96">
        <v>1.68</v>
      </c>
      <c r="V387" s="182">
        <v>0</v>
      </c>
      <c r="W387" s="183">
        <v>0</v>
      </c>
      <c r="X387" s="184">
        <v>0</v>
      </c>
      <c r="Y387" s="185">
        <v>0</v>
      </c>
      <c r="Z387" s="186">
        <v>0</v>
      </c>
    </row>
    <row r="388" spans="2:26" x14ac:dyDescent="0.25">
      <c r="B388" s="30">
        <v>45126</v>
      </c>
      <c r="C388" s="90">
        <v>112.26</v>
      </c>
      <c r="D388" s="47"/>
      <c r="E388" s="26">
        <v>112.26</v>
      </c>
      <c r="F388" s="26"/>
      <c r="G388" s="26"/>
      <c r="H388" s="26"/>
      <c r="I388" s="26"/>
      <c r="J388" s="47"/>
      <c r="K388" s="26">
        <v>45.76</v>
      </c>
      <c r="L388" s="47"/>
      <c r="M388" s="26"/>
      <c r="N388" s="47"/>
      <c r="O388" s="26">
        <v>0</v>
      </c>
      <c r="P388" s="202" t="s">
        <v>46</v>
      </c>
      <c r="Q388" s="93">
        <v>0</v>
      </c>
      <c r="R388" s="47"/>
      <c r="S388" s="95"/>
      <c r="T388" s="96"/>
      <c r="U388" s="96">
        <v>1.8</v>
      </c>
      <c r="V388" s="182">
        <v>0</v>
      </c>
      <c r="W388" s="183">
        <v>0</v>
      </c>
      <c r="X388" s="184"/>
      <c r="Y388" s="185">
        <v>0</v>
      </c>
      <c r="Z388" s="186"/>
    </row>
    <row r="389" spans="2:26" x14ac:dyDescent="0.25">
      <c r="B389" s="30">
        <v>45128</v>
      </c>
      <c r="C389" s="90">
        <v>164.49</v>
      </c>
      <c r="D389" s="47"/>
      <c r="E389" s="26">
        <v>164.49</v>
      </c>
      <c r="F389" s="26"/>
      <c r="G389" s="26"/>
      <c r="H389" s="26"/>
      <c r="I389" s="26"/>
      <c r="J389" s="47"/>
      <c r="K389" s="26">
        <v>39.020000000000003</v>
      </c>
      <c r="L389" s="47"/>
      <c r="M389" s="26"/>
      <c r="N389" s="47"/>
      <c r="O389" s="26">
        <v>0</v>
      </c>
      <c r="P389" s="202" t="s">
        <v>46</v>
      </c>
      <c r="Q389" s="93">
        <v>0</v>
      </c>
      <c r="R389" s="47"/>
      <c r="S389" s="95"/>
      <c r="T389" s="96"/>
      <c r="U389" s="96">
        <v>2.15</v>
      </c>
      <c r="V389" s="182">
        <v>0</v>
      </c>
      <c r="W389" s="183">
        <v>0</v>
      </c>
      <c r="X389" s="184"/>
      <c r="Y389" s="185">
        <v>0</v>
      </c>
      <c r="Z389" s="186"/>
    </row>
    <row r="390" spans="2:26" x14ac:dyDescent="0.25">
      <c r="B390" s="30">
        <v>45131</v>
      </c>
      <c r="C390" s="90">
        <v>219.48</v>
      </c>
      <c r="D390" s="47"/>
      <c r="E390" s="26">
        <v>219.48</v>
      </c>
      <c r="F390" s="26"/>
      <c r="G390" s="26"/>
      <c r="H390" s="26"/>
      <c r="I390" s="26"/>
      <c r="J390" s="47"/>
      <c r="K390" s="26">
        <v>47.43</v>
      </c>
      <c r="L390" s="47"/>
      <c r="M390" s="26"/>
      <c r="N390" s="47"/>
      <c r="O390" s="26">
        <v>0</v>
      </c>
      <c r="P390" s="202" t="s">
        <v>46</v>
      </c>
      <c r="Q390" s="93">
        <v>0</v>
      </c>
      <c r="R390" s="47"/>
      <c r="S390" s="95">
        <v>0</v>
      </c>
      <c r="T390" s="96">
        <v>0</v>
      </c>
      <c r="U390" s="96">
        <v>6.96</v>
      </c>
      <c r="V390" s="182">
        <v>0</v>
      </c>
      <c r="W390" s="183">
        <v>0</v>
      </c>
      <c r="X390" s="184">
        <v>0</v>
      </c>
      <c r="Y390" s="185">
        <v>0</v>
      </c>
      <c r="Z390" s="186">
        <v>0</v>
      </c>
    </row>
    <row r="391" spans="2:26" x14ac:dyDescent="0.25">
      <c r="B391" s="30">
        <v>45133</v>
      </c>
      <c r="C391" s="90">
        <v>146.72999999999999</v>
      </c>
      <c r="D391" s="47"/>
      <c r="E391" s="26">
        <v>146.72999999999999</v>
      </c>
      <c r="F391" s="26"/>
      <c r="G391" s="26"/>
      <c r="H391" s="26"/>
      <c r="I391" s="26"/>
      <c r="J391" s="47"/>
      <c r="K391" s="26">
        <v>39.26</v>
      </c>
      <c r="L391" s="47"/>
      <c r="M391" s="26"/>
      <c r="N391" s="47"/>
      <c r="O391" s="26">
        <v>0</v>
      </c>
      <c r="P391" s="202" t="s">
        <v>46</v>
      </c>
      <c r="Q391" s="93">
        <v>0</v>
      </c>
      <c r="R391" s="47"/>
      <c r="S391" s="95"/>
      <c r="T391" s="96"/>
      <c r="U391" s="96">
        <v>5.54</v>
      </c>
      <c r="V391" s="182">
        <v>0</v>
      </c>
      <c r="W391" s="183">
        <v>0</v>
      </c>
      <c r="X391" s="184"/>
      <c r="Y391" s="185">
        <v>0</v>
      </c>
      <c r="Z391" s="186"/>
    </row>
    <row r="392" spans="2:26" x14ac:dyDescent="0.25">
      <c r="B392" s="30">
        <v>45135</v>
      </c>
      <c r="C392" s="90">
        <v>184.69</v>
      </c>
      <c r="D392" s="47"/>
      <c r="E392" s="26">
        <v>184.69</v>
      </c>
      <c r="F392" s="26"/>
      <c r="G392" s="26"/>
      <c r="H392" s="26"/>
      <c r="I392" s="26"/>
      <c r="J392" s="47"/>
      <c r="K392" s="26">
        <v>61.69</v>
      </c>
      <c r="L392" s="47"/>
      <c r="M392" s="26"/>
      <c r="N392" s="47"/>
      <c r="O392" s="26">
        <v>0</v>
      </c>
      <c r="P392" s="202" t="s">
        <v>46</v>
      </c>
      <c r="Q392" s="93">
        <v>0</v>
      </c>
      <c r="R392" s="47"/>
      <c r="S392" s="95"/>
      <c r="T392" s="96"/>
      <c r="U392" s="96">
        <v>2.02</v>
      </c>
      <c r="V392" s="182">
        <v>0</v>
      </c>
      <c r="W392" s="183">
        <v>0</v>
      </c>
      <c r="X392" s="184"/>
      <c r="Y392" s="185">
        <v>0</v>
      </c>
      <c r="Z392" s="186"/>
    </row>
    <row r="393" spans="2:26" x14ac:dyDescent="0.25">
      <c r="B393" s="30">
        <v>45138</v>
      </c>
      <c r="C393" s="90">
        <v>149.83000000000001</v>
      </c>
      <c r="D393" s="47"/>
      <c r="E393" s="26">
        <v>149.83000000000001</v>
      </c>
      <c r="F393" s="26"/>
      <c r="G393" s="26"/>
      <c r="H393" s="26"/>
      <c r="I393" s="26"/>
      <c r="J393" s="47"/>
      <c r="K393" s="26">
        <v>72.91</v>
      </c>
      <c r="L393" s="47"/>
      <c r="M393" s="26"/>
      <c r="N393" s="47"/>
      <c r="O393" s="26">
        <v>0</v>
      </c>
      <c r="P393" s="92">
        <v>0</v>
      </c>
      <c r="Q393" s="93">
        <v>0</v>
      </c>
      <c r="R393" s="47"/>
      <c r="S393" s="95">
        <v>0</v>
      </c>
      <c r="T393" s="96">
        <v>0</v>
      </c>
      <c r="U393" s="96">
        <v>1.6</v>
      </c>
      <c r="V393" s="182">
        <v>0</v>
      </c>
      <c r="W393" s="183">
        <v>0</v>
      </c>
      <c r="X393" s="184">
        <v>0</v>
      </c>
      <c r="Y393" s="185">
        <v>0.48</v>
      </c>
      <c r="Z393" s="186">
        <v>0</v>
      </c>
    </row>
    <row r="394" spans="2:26" x14ac:dyDescent="0.25">
      <c r="B394" s="30">
        <v>45140</v>
      </c>
      <c r="C394" s="90">
        <v>146.72</v>
      </c>
      <c r="D394" s="47"/>
      <c r="E394" s="26">
        <v>146.72</v>
      </c>
      <c r="F394" s="26"/>
      <c r="G394" s="26"/>
      <c r="H394" s="26"/>
      <c r="I394" s="26"/>
      <c r="J394" s="47"/>
      <c r="K394" s="26">
        <v>66.08</v>
      </c>
      <c r="L394" s="47"/>
      <c r="M394" s="26"/>
      <c r="N394" s="47"/>
      <c r="O394" s="26">
        <v>0</v>
      </c>
      <c r="P394" s="92">
        <v>0</v>
      </c>
      <c r="Q394" s="93">
        <v>0</v>
      </c>
      <c r="R394" s="47"/>
      <c r="S394" s="95"/>
      <c r="T394" s="96"/>
      <c r="U394" s="96">
        <v>1.1299999999999999</v>
      </c>
      <c r="V394" s="182">
        <v>0</v>
      </c>
      <c r="W394" s="183">
        <v>0</v>
      </c>
      <c r="X394" s="184"/>
      <c r="Y394" s="315">
        <v>0</v>
      </c>
      <c r="Z394" s="186"/>
    </row>
    <row r="395" spans="2:26" x14ac:dyDescent="0.25">
      <c r="B395" s="30">
        <v>45142</v>
      </c>
      <c r="C395" s="90">
        <v>133.19</v>
      </c>
      <c r="D395" s="47"/>
      <c r="E395" s="26">
        <v>133.19</v>
      </c>
      <c r="F395" s="26"/>
      <c r="G395" s="26"/>
      <c r="H395" s="26"/>
      <c r="I395" s="26"/>
      <c r="J395" s="47"/>
      <c r="K395" s="26">
        <v>55.46</v>
      </c>
      <c r="L395" s="47"/>
      <c r="M395" s="26"/>
      <c r="N395" s="47"/>
      <c r="O395" s="26">
        <v>0</v>
      </c>
      <c r="P395" s="92">
        <v>0</v>
      </c>
      <c r="Q395" s="93">
        <v>0</v>
      </c>
      <c r="R395" s="47"/>
      <c r="S395" s="95"/>
      <c r="T395" s="96"/>
      <c r="U395" s="313" t="s">
        <v>46</v>
      </c>
      <c r="V395" s="182">
        <v>0</v>
      </c>
      <c r="W395" s="183">
        <v>0</v>
      </c>
      <c r="X395" s="184"/>
      <c r="Y395" s="185">
        <v>0</v>
      </c>
      <c r="Z395" s="186"/>
    </row>
    <row r="396" spans="2:26" x14ac:dyDescent="0.25">
      <c r="B396" s="30">
        <v>45145</v>
      </c>
      <c r="C396" s="90">
        <v>140.53</v>
      </c>
      <c r="D396" s="47"/>
      <c r="E396" s="26">
        <v>140.53</v>
      </c>
      <c r="F396" s="26"/>
      <c r="G396" s="26"/>
      <c r="H396" s="26"/>
      <c r="I396" s="26"/>
      <c r="J396" s="47"/>
      <c r="K396" s="26">
        <v>64.569999999999993</v>
      </c>
      <c r="L396" s="47"/>
      <c r="M396" s="26"/>
      <c r="N396" s="47"/>
      <c r="O396" s="26">
        <v>0</v>
      </c>
      <c r="P396" s="92">
        <v>0</v>
      </c>
      <c r="Q396" s="93">
        <v>0</v>
      </c>
      <c r="R396" s="47"/>
      <c r="S396" s="95">
        <v>0</v>
      </c>
      <c r="T396" s="96">
        <v>0</v>
      </c>
      <c r="U396" s="313" t="s">
        <v>46</v>
      </c>
      <c r="V396" s="182">
        <v>0</v>
      </c>
      <c r="W396" s="183">
        <v>0</v>
      </c>
      <c r="X396" s="184">
        <v>0</v>
      </c>
      <c r="Y396" s="185">
        <v>0.04</v>
      </c>
      <c r="Z396" s="186">
        <v>0</v>
      </c>
    </row>
    <row r="397" spans="2:26" x14ac:dyDescent="0.25">
      <c r="B397" s="30">
        <v>45147</v>
      </c>
      <c r="C397" s="90">
        <v>61.64</v>
      </c>
      <c r="D397" s="47"/>
      <c r="E397" s="26">
        <v>61.64</v>
      </c>
      <c r="F397" s="26"/>
      <c r="G397" s="26"/>
      <c r="H397" s="26"/>
      <c r="I397" s="26"/>
      <c r="J397" s="47"/>
      <c r="K397" s="26">
        <v>59.26</v>
      </c>
      <c r="L397" s="47"/>
      <c r="M397" s="26"/>
      <c r="N397" s="47"/>
      <c r="O397" s="26">
        <v>0</v>
      </c>
      <c r="P397" s="92">
        <v>0</v>
      </c>
      <c r="Q397" s="93">
        <v>0</v>
      </c>
      <c r="R397" s="47"/>
      <c r="S397" s="95"/>
      <c r="T397" s="96"/>
      <c r="U397" s="313" t="s">
        <v>46</v>
      </c>
      <c r="V397" s="182">
        <v>0</v>
      </c>
      <c r="W397" s="183">
        <v>0</v>
      </c>
      <c r="X397" s="184"/>
      <c r="Y397" s="185">
        <v>0</v>
      </c>
      <c r="Z397" s="186"/>
    </row>
    <row r="398" spans="2:26" x14ac:dyDescent="0.25">
      <c r="B398" s="30">
        <v>45149</v>
      </c>
      <c r="C398" s="90">
        <v>127.51</v>
      </c>
      <c r="D398" s="47"/>
      <c r="E398" s="26">
        <v>127.51</v>
      </c>
      <c r="F398" s="26"/>
      <c r="G398" s="26"/>
      <c r="H398" s="26"/>
      <c r="I398" s="26"/>
      <c r="J398" s="47"/>
      <c r="K398" s="26">
        <v>56.85</v>
      </c>
      <c r="L398" s="47"/>
      <c r="M398" s="26"/>
      <c r="N398" s="47"/>
      <c r="O398" s="26">
        <v>0</v>
      </c>
      <c r="P398" s="92">
        <v>0</v>
      </c>
      <c r="Q398" s="93">
        <v>0</v>
      </c>
      <c r="R398" s="47"/>
      <c r="S398" s="95"/>
      <c r="T398" s="96"/>
      <c r="U398" s="313" t="s">
        <v>46</v>
      </c>
      <c r="V398" s="182">
        <v>0</v>
      </c>
      <c r="W398" s="183">
        <v>0</v>
      </c>
      <c r="X398" s="184"/>
      <c r="Y398" s="185">
        <v>0</v>
      </c>
      <c r="Z398" s="186"/>
    </row>
    <row r="399" spans="2:26" x14ac:dyDescent="0.25">
      <c r="B399" s="30">
        <v>45154</v>
      </c>
      <c r="C399" s="90">
        <v>69.23</v>
      </c>
      <c r="D399" s="47"/>
      <c r="E399" s="26">
        <v>69.23</v>
      </c>
      <c r="F399" s="26"/>
      <c r="G399" s="26"/>
      <c r="H399" s="26"/>
      <c r="I399" s="26"/>
      <c r="J399" s="47"/>
      <c r="K399" s="26">
        <v>45.71</v>
      </c>
      <c r="L399" s="47"/>
      <c r="M399" s="26"/>
      <c r="N399" s="47"/>
      <c r="O399" s="26">
        <v>0</v>
      </c>
      <c r="P399" s="92">
        <v>0</v>
      </c>
      <c r="Q399" s="93">
        <v>0</v>
      </c>
      <c r="R399" s="47"/>
      <c r="S399" s="95">
        <v>0</v>
      </c>
      <c r="T399" s="96">
        <v>0</v>
      </c>
      <c r="U399" s="96">
        <v>2.4500000000000002</v>
      </c>
      <c r="V399" s="182">
        <v>0</v>
      </c>
      <c r="W399" s="183">
        <v>0</v>
      </c>
      <c r="X399" s="184">
        <v>0</v>
      </c>
      <c r="Y399" s="185">
        <v>0</v>
      </c>
      <c r="Z399" s="186">
        <v>0</v>
      </c>
    </row>
    <row r="400" spans="2:26" x14ac:dyDescent="0.25">
      <c r="B400" s="30">
        <v>45156</v>
      </c>
      <c r="C400" s="90">
        <v>140.24</v>
      </c>
      <c r="D400" s="47"/>
      <c r="E400" s="26">
        <v>140.24</v>
      </c>
      <c r="F400" s="26"/>
      <c r="G400" s="26"/>
      <c r="H400" s="26"/>
      <c r="I400" s="26"/>
      <c r="J400" s="47"/>
      <c r="K400" s="26">
        <v>45.9</v>
      </c>
      <c r="L400" s="47"/>
      <c r="M400" s="26"/>
      <c r="N400" s="47"/>
      <c r="O400" s="26">
        <v>0</v>
      </c>
      <c r="P400" s="92">
        <v>0</v>
      </c>
      <c r="Q400" s="93">
        <v>0</v>
      </c>
      <c r="R400" s="47"/>
      <c r="S400" s="95"/>
      <c r="T400" s="96"/>
      <c r="U400" s="313" t="s">
        <v>46</v>
      </c>
      <c r="V400" s="182">
        <v>0</v>
      </c>
      <c r="W400" s="183">
        <v>0</v>
      </c>
      <c r="X400" s="184"/>
      <c r="Y400" s="185">
        <v>0</v>
      </c>
      <c r="Z400" s="186"/>
    </row>
    <row r="401" spans="2:26" x14ac:dyDescent="0.25">
      <c r="B401" s="30">
        <v>45159</v>
      </c>
      <c r="C401" s="90">
        <v>79.83</v>
      </c>
      <c r="D401" s="47"/>
      <c r="E401" s="26">
        <v>79.83</v>
      </c>
      <c r="F401" s="26"/>
      <c r="G401" s="26"/>
      <c r="H401" s="26"/>
      <c r="I401" s="26"/>
      <c r="J401" s="47"/>
      <c r="K401" s="26">
        <v>19.09</v>
      </c>
      <c r="L401" s="47"/>
      <c r="M401" s="26"/>
      <c r="N401" s="47"/>
      <c r="O401" s="26">
        <v>0</v>
      </c>
      <c r="P401" s="92">
        <v>0</v>
      </c>
      <c r="Q401" s="93">
        <v>0</v>
      </c>
      <c r="R401" s="47"/>
      <c r="S401" s="95">
        <v>0</v>
      </c>
      <c r="T401" s="96">
        <v>0</v>
      </c>
      <c r="U401" s="244">
        <v>2.48</v>
      </c>
      <c r="V401" s="182">
        <v>0</v>
      </c>
      <c r="W401" s="183">
        <v>0</v>
      </c>
      <c r="X401" s="184">
        <v>0</v>
      </c>
      <c r="Y401" s="185">
        <v>0</v>
      </c>
      <c r="Z401" s="186">
        <v>0</v>
      </c>
    </row>
    <row r="402" spans="2:26" x14ac:dyDescent="0.25">
      <c r="B402" s="30">
        <v>45161</v>
      </c>
      <c r="C402" s="90">
        <v>111.77</v>
      </c>
      <c r="D402" s="47"/>
      <c r="E402" s="26">
        <v>111.77</v>
      </c>
      <c r="F402" s="26"/>
      <c r="G402" s="26"/>
      <c r="H402" s="26"/>
      <c r="I402" s="26"/>
      <c r="J402" s="47"/>
      <c r="K402" s="26">
        <v>20.45</v>
      </c>
      <c r="L402" s="47"/>
      <c r="M402" s="26"/>
      <c r="N402" s="47"/>
      <c r="O402" s="26">
        <v>0</v>
      </c>
      <c r="P402" s="92">
        <v>0</v>
      </c>
      <c r="Q402" s="93">
        <v>0</v>
      </c>
      <c r="R402" s="47"/>
      <c r="S402" s="95"/>
      <c r="T402" s="96"/>
      <c r="U402" s="96">
        <v>3.02</v>
      </c>
      <c r="V402" s="182">
        <v>0</v>
      </c>
      <c r="W402" s="183">
        <v>0</v>
      </c>
      <c r="X402" s="184"/>
      <c r="Y402" s="185">
        <v>0</v>
      </c>
      <c r="Z402" s="186"/>
    </row>
    <row r="403" spans="2:26" x14ac:dyDescent="0.25">
      <c r="B403" s="30">
        <v>45163</v>
      </c>
      <c r="C403" s="90">
        <v>92.9</v>
      </c>
      <c r="D403" s="47"/>
      <c r="E403" s="26">
        <v>92.9</v>
      </c>
      <c r="F403" s="26"/>
      <c r="G403" s="26"/>
      <c r="H403" s="26"/>
      <c r="I403" s="26"/>
      <c r="J403" s="47"/>
      <c r="K403" s="26"/>
      <c r="L403" s="47"/>
      <c r="M403" s="26"/>
      <c r="N403" s="47"/>
      <c r="O403" s="26">
        <v>0</v>
      </c>
      <c r="P403" s="92">
        <v>0</v>
      </c>
      <c r="Q403" s="93">
        <v>0</v>
      </c>
      <c r="R403" s="47"/>
      <c r="S403" s="95"/>
      <c r="T403" s="96"/>
      <c r="U403" s="96">
        <v>2.0499999999999998</v>
      </c>
      <c r="V403" s="182">
        <v>0</v>
      </c>
      <c r="W403" s="183">
        <v>0</v>
      </c>
      <c r="X403" s="184"/>
      <c r="Y403" s="185">
        <v>0</v>
      </c>
      <c r="Z403" s="186"/>
    </row>
    <row r="404" spans="2:26" x14ac:dyDescent="0.25">
      <c r="B404" s="30">
        <v>45166</v>
      </c>
      <c r="C404" s="90">
        <v>73.5</v>
      </c>
      <c r="D404" s="47"/>
      <c r="E404" s="26">
        <v>73.5</v>
      </c>
      <c r="F404" s="26"/>
      <c r="G404" s="26"/>
      <c r="H404" s="26"/>
      <c r="I404" s="26"/>
      <c r="J404" s="47"/>
      <c r="K404" s="26"/>
      <c r="L404" s="47"/>
      <c r="M404" s="26"/>
      <c r="N404" s="47"/>
      <c r="O404" s="26">
        <v>0</v>
      </c>
      <c r="P404" s="92">
        <v>0</v>
      </c>
      <c r="Q404" s="93">
        <v>0</v>
      </c>
      <c r="R404" s="47"/>
      <c r="S404" s="95">
        <v>0</v>
      </c>
      <c r="T404" s="96">
        <v>0</v>
      </c>
      <c r="U404" s="313" t="s">
        <v>46</v>
      </c>
      <c r="V404" s="182">
        <v>0</v>
      </c>
      <c r="W404" s="183">
        <v>0</v>
      </c>
      <c r="X404" s="184">
        <v>0</v>
      </c>
      <c r="Y404" s="185">
        <v>0</v>
      </c>
      <c r="Z404" s="186">
        <v>0</v>
      </c>
    </row>
    <row r="405" spans="2:26" x14ac:dyDescent="0.25">
      <c r="B405" s="30">
        <v>45168</v>
      </c>
      <c r="C405" s="90">
        <v>94.26</v>
      </c>
      <c r="D405" s="47"/>
      <c r="E405" s="26">
        <v>94.26</v>
      </c>
      <c r="F405" s="26"/>
      <c r="G405" s="26"/>
      <c r="H405" s="26"/>
      <c r="I405" s="26"/>
      <c r="J405" s="47"/>
      <c r="K405" s="26">
        <v>18.41</v>
      </c>
      <c r="L405" s="47"/>
      <c r="M405" s="26"/>
      <c r="N405" s="47"/>
      <c r="O405" s="26">
        <v>0</v>
      </c>
      <c r="P405" s="92">
        <v>0</v>
      </c>
      <c r="Q405" s="93">
        <v>0</v>
      </c>
      <c r="R405" s="47"/>
      <c r="S405" s="95"/>
      <c r="T405" s="96"/>
      <c r="U405" s="313" t="s">
        <v>46</v>
      </c>
      <c r="V405" s="182">
        <v>0</v>
      </c>
      <c r="W405" s="183">
        <v>0</v>
      </c>
      <c r="X405" s="184"/>
      <c r="Y405" s="185">
        <v>0</v>
      </c>
      <c r="Z405" s="186"/>
    </row>
    <row r="406" spans="2:26" x14ac:dyDescent="0.25">
      <c r="B406" s="30">
        <v>45170</v>
      </c>
      <c r="C406" s="90">
        <v>59.73</v>
      </c>
      <c r="D406" s="47"/>
      <c r="E406" s="26">
        <v>59.73</v>
      </c>
      <c r="F406" s="26"/>
      <c r="G406" s="26"/>
      <c r="H406" s="26"/>
      <c r="I406" s="26"/>
      <c r="J406" s="47"/>
      <c r="K406" s="26">
        <v>16.39</v>
      </c>
      <c r="L406" s="47"/>
      <c r="M406" s="26"/>
      <c r="N406" s="47"/>
      <c r="O406" s="26">
        <v>0</v>
      </c>
      <c r="P406" s="92">
        <v>0</v>
      </c>
      <c r="Q406" s="93">
        <v>0</v>
      </c>
      <c r="R406" s="47"/>
      <c r="S406" s="95"/>
      <c r="T406" s="96"/>
      <c r="U406" s="313" t="s">
        <v>46</v>
      </c>
      <c r="V406" s="182">
        <v>0</v>
      </c>
      <c r="W406" s="183">
        <v>0</v>
      </c>
      <c r="X406" s="184"/>
      <c r="Y406" s="185">
        <v>0</v>
      </c>
      <c r="Z406" s="186"/>
    </row>
    <row r="407" spans="2:26" x14ac:dyDescent="0.25">
      <c r="B407" s="30">
        <v>45173</v>
      </c>
      <c r="C407" s="90">
        <v>107.58</v>
      </c>
      <c r="D407" s="47"/>
      <c r="E407" s="26">
        <v>107.58</v>
      </c>
      <c r="F407" s="26"/>
      <c r="G407" s="26"/>
      <c r="H407" s="26"/>
      <c r="I407" s="26"/>
      <c r="J407" s="47"/>
      <c r="K407" s="26">
        <v>21.56</v>
      </c>
      <c r="L407" s="47"/>
      <c r="M407" s="26"/>
      <c r="N407" s="47"/>
      <c r="O407" s="26">
        <v>0</v>
      </c>
      <c r="P407" s="92">
        <v>10.199999999999999</v>
      </c>
      <c r="Q407" s="93">
        <v>0</v>
      </c>
      <c r="R407" s="47"/>
      <c r="S407" s="95">
        <v>0</v>
      </c>
      <c r="T407" s="96">
        <v>0</v>
      </c>
      <c r="U407" s="96">
        <v>18.52</v>
      </c>
      <c r="V407" s="182">
        <v>13.05</v>
      </c>
      <c r="W407" s="183">
        <v>0</v>
      </c>
      <c r="X407" s="184">
        <v>0</v>
      </c>
      <c r="Y407" s="185">
        <v>0</v>
      </c>
      <c r="Z407" s="186">
        <v>0</v>
      </c>
    </row>
    <row r="408" spans="2:26" x14ac:dyDescent="0.25">
      <c r="B408" s="30">
        <v>45175</v>
      </c>
      <c r="C408" s="90">
        <v>130.41999999999999</v>
      </c>
      <c r="D408" s="47"/>
      <c r="E408" s="26">
        <v>130.41999999999999</v>
      </c>
      <c r="F408" s="26"/>
      <c r="G408" s="26"/>
      <c r="H408" s="26"/>
      <c r="I408" s="26"/>
      <c r="J408" s="47"/>
      <c r="K408" s="26">
        <v>53.4</v>
      </c>
      <c r="L408" s="47"/>
      <c r="M408" s="26"/>
      <c r="N408" s="47"/>
      <c r="O408" s="26">
        <v>0</v>
      </c>
      <c r="P408" s="92">
        <v>0.8</v>
      </c>
      <c r="Q408" s="93">
        <v>0</v>
      </c>
      <c r="R408" s="47"/>
      <c r="S408" s="95"/>
      <c r="T408" s="96"/>
      <c r="U408" s="96">
        <v>7.68</v>
      </c>
      <c r="V408" s="182">
        <v>9.99</v>
      </c>
      <c r="W408" s="183">
        <v>0</v>
      </c>
      <c r="X408" s="184"/>
      <c r="Y408" s="185">
        <v>0.54</v>
      </c>
      <c r="Z408" s="186"/>
    </row>
    <row r="409" spans="2:26" x14ac:dyDescent="0.25">
      <c r="B409" s="30">
        <v>45177</v>
      </c>
      <c r="C409" s="90">
        <v>86.49</v>
      </c>
      <c r="D409" s="47"/>
      <c r="E409" s="26">
        <v>86.49</v>
      </c>
      <c r="F409" s="26"/>
      <c r="G409" s="26"/>
      <c r="H409" s="26"/>
      <c r="I409" s="26"/>
      <c r="J409" s="47"/>
      <c r="K409" s="26">
        <v>44.76</v>
      </c>
      <c r="L409" s="47"/>
      <c r="M409" s="26"/>
      <c r="N409" s="47"/>
      <c r="O409" s="26">
        <v>0</v>
      </c>
      <c r="P409" s="92">
        <v>0.64</v>
      </c>
      <c r="Q409" s="93">
        <v>0</v>
      </c>
      <c r="R409" s="47"/>
      <c r="S409" s="95"/>
      <c r="T409" s="96"/>
      <c r="U409" s="96">
        <v>6.75</v>
      </c>
      <c r="V409" s="182">
        <v>11.51</v>
      </c>
      <c r="W409" s="183">
        <v>0</v>
      </c>
      <c r="X409" s="184"/>
      <c r="Y409" s="185">
        <v>0</v>
      </c>
      <c r="Z409" s="186"/>
    </row>
    <row r="410" spans="2:26" x14ac:dyDescent="0.25">
      <c r="B410" s="30">
        <v>45182</v>
      </c>
      <c r="C410" s="90">
        <v>91.94</v>
      </c>
      <c r="D410" s="47"/>
      <c r="E410" s="26">
        <v>91.94</v>
      </c>
      <c r="F410" s="26"/>
      <c r="G410" s="26"/>
      <c r="H410" s="26"/>
      <c r="I410" s="26"/>
      <c r="J410" s="47"/>
      <c r="K410" s="26">
        <v>24.75</v>
      </c>
      <c r="L410" s="47"/>
      <c r="M410" s="26"/>
      <c r="N410" s="47"/>
      <c r="O410" s="26">
        <v>0</v>
      </c>
      <c r="P410" s="92">
        <v>0.32</v>
      </c>
      <c r="Q410" s="93">
        <v>0</v>
      </c>
      <c r="R410" s="47"/>
      <c r="S410" s="95">
        <v>0</v>
      </c>
      <c r="T410" s="96">
        <v>0</v>
      </c>
      <c r="U410" s="96">
        <v>10.4</v>
      </c>
      <c r="V410" s="182">
        <v>6.84</v>
      </c>
      <c r="W410" s="183">
        <v>0</v>
      </c>
      <c r="X410" s="184">
        <v>0</v>
      </c>
      <c r="Y410" s="185">
        <v>0</v>
      </c>
      <c r="Z410" s="186">
        <v>0</v>
      </c>
    </row>
    <row r="411" spans="2:26" x14ac:dyDescent="0.25">
      <c r="B411" s="30">
        <v>45184</v>
      </c>
      <c r="C411" s="90">
        <v>138.62</v>
      </c>
      <c r="D411" s="47"/>
      <c r="E411" s="26">
        <v>138.62</v>
      </c>
      <c r="F411" s="26"/>
      <c r="G411" s="26"/>
      <c r="H411" s="26"/>
      <c r="I411" s="26"/>
      <c r="J411" s="47"/>
      <c r="K411" s="26">
        <v>60.1</v>
      </c>
      <c r="L411" s="47"/>
      <c r="M411" s="26"/>
      <c r="N411" s="47"/>
      <c r="O411" s="26">
        <v>0</v>
      </c>
      <c r="P411" s="92">
        <v>0.56000000000000005</v>
      </c>
      <c r="Q411" s="93">
        <v>0</v>
      </c>
      <c r="R411" s="47"/>
      <c r="S411" s="95"/>
      <c r="T411" s="96"/>
      <c r="U411" s="96">
        <v>9.1</v>
      </c>
      <c r="V411" s="182">
        <v>3.48</v>
      </c>
      <c r="W411" s="183">
        <v>0</v>
      </c>
      <c r="X411" s="184"/>
      <c r="Y411" s="185">
        <v>0</v>
      </c>
      <c r="Z411" s="186"/>
    </row>
    <row r="412" spans="2:26" x14ac:dyDescent="0.25">
      <c r="B412" s="30">
        <v>45187</v>
      </c>
      <c r="C412" s="90">
        <v>128.97999999999999</v>
      </c>
      <c r="D412" s="47"/>
      <c r="E412" s="26">
        <v>128.97999999999999</v>
      </c>
      <c r="F412" s="26"/>
      <c r="G412" s="26"/>
      <c r="H412" s="26"/>
      <c r="I412" s="26"/>
      <c r="J412" s="47"/>
      <c r="K412" s="26">
        <v>45.46</v>
      </c>
      <c r="L412" s="47"/>
      <c r="M412" s="26"/>
      <c r="N412" s="47"/>
      <c r="O412" s="26">
        <v>0</v>
      </c>
      <c r="P412" s="92">
        <v>1.51</v>
      </c>
      <c r="Q412" s="93">
        <v>0</v>
      </c>
      <c r="R412" s="47"/>
      <c r="S412" s="95">
        <v>0</v>
      </c>
      <c r="T412" s="96">
        <v>0</v>
      </c>
      <c r="U412" s="96">
        <v>7.48</v>
      </c>
      <c r="V412" s="182">
        <v>10.6</v>
      </c>
      <c r="W412" s="183">
        <v>0</v>
      </c>
      <c r="X412" s="184">
        <v>0</v>
      </c>
      <c r="Y412" s="185">
        <v>8.4</v>
      </c>
      <c r="Z412" s="186">
        <v>0</v>
      </c>
    </row>
    <row r="413" spans="2:26" x14ac:dyDescent="0.25">
      <c r="B413" s="30">
        <v>45189</v>
      </c>
      <c r="C413" s="90">
        <v>143.12</v>
      </c>
      <c r="D413" s="47"/>
      <c r="E413" s="26">
        <v>143.12</v>
      </c>
      <c r="F413" s="26"/>
      <c r="G413" s="26"/>
      <c r="H413" s="26"/>
      <c r="I413" s="26"/>
      <c r="J413" s="47"/>
      <c r="K413" s="26">
        <v>82.97</v>
      </c>
      <c r="L413" s="47"/>
      <c r="M413" s="26"/>
      <c r="N413" s="47"/>
      <c r="O413" s="26">
        <v>0</v>
      </c>
      <c r="P413" s="92">
        <v>1.43</v>
      </c>
      <c r="Q413" s="93">
        <v>0</v>
      </c>
      <c r="R413" s="47"/>
      <c r="S413" s="95"/>
      <c r="T413" s="96"/>
      <c r="U413" s="96">
        <v>7.2</v>
      </c>
      <c r="V413" s="182">
        <v>9.0399999999999991</v>
      </c>
      <c r="W413" s="183">
        <v>0</v>
      </c>
      <c r="X413" s="184"/>
      <c r="Y413" s="185">
        <v>13.68</v>
      </c>
      <c r="Z413" s="186"/>
    </row>
    <row r="414" spans="2:26" x14ac:dyDescent="0.25">
      <c r="B414" s="30">
        <v>45191</v>
      </c>
      <c r="C414" s="90">
        <v>70.22</v>
      </c>
      <c r="D414" s="47"/>
      <c r="E414" s="26">
        <v>70.22</v>
      </c>
      <c r="F414" s="26"/>
      <c r="G414" s="26"/>
      <c r="H414" s="26"/>
      <c r="I414" s="26"/>
      <c r="J414" s="47"/>
      <c r="K414" s="26">
        <v>29.95</v>
      </c>
      <c r="L414" s="47"/>
      <c r="M414" s="26"/>
      <c r="N414" s="47"/>
      <c r="O414" s="26">
        <v>0</v>
      </c>
      <c r="P414" s="92">
        <v>1.1100000000000001</v>
      </c>
      <c r="Q414" s="93">
        <v>0</v>
      </c>
      <c r="R414" s="47"/>
      <c r="S414" s="95"/>
      <c r="T414" s="96"/>
      <c r="U414" s="96">
        <v>6</v>
      </c>
      <c r="V414" s="182">
        <v>3.2</v>
      </c>
      <c r="W414" s="183">
        <v>0</v>
      </c>
      <c r="X414" s="184"/>
      <c r="Y414" s="185">
        <v>1.1200000000000001</v>
      </c>
      <c r="Z414" s="186"/>
    </row>
    <row r="415" spans="2:26" x14ac:dyDescent="0.25">
      <c r="B415" s="30">
        <v>45194</v>
      </c>
      <c r="C415" s="90">
        <v>160.53</v>
      </c>
      <c r="D415" s="47"/>
      <c r="E415" s="26">
        <v>160.53</v>
      </c>
      <c r="F415" s="26"/>
      <c r="G415" s="26"/>
      <c r="H415" s="26"/>
      <c r="I415" s="26"/>
      <c r="J415" s="47"/>
      <c r="K415" s="26">
        <v>30.35</v>
      </c>
      <c r="L415" s="47"/>
      <c r="M415" s="26"/>
      <c r="N415" s="47"/>
      <c r="O415" s="26">
        <v>0</v>
      </c>
      <c r="P415" s="92">
        <v>1.03</v>
      </c>
      <c r="Q415" s="93">
        <v>0</v>
      </c>
      <c r="R415" s="47"/>
      <c r="S415" s="95">
        <v>0</v>
      </c>
      <c r="T415" s="96">
        <v>0</v>
      </c>
      <c r="U415" s="96">
        <v>7.2</v>
      </c>
      <c r="V415" s="182">
        <v>1.08</v>
      </c>
      <c r="W415" s="183">
        <v>0</v>
      </c>
      <c r="X415" s="184">
        <v>0</v>
      </c>
      <c r="Y415" s="185">
        <v>5.6</v>
      </c>
      <c r="Z415" s="186">
        <v>0</v>
      </c>
    </row>
    <row r="416" spans="2:26" x14ac:dyDescent="0.25">
      <c r="B416" s="30">
        <v>45196</v>
      </c>
      <c r="C416" s="90">
        <v>92.27</v>
      </c>
      <c r="D416" s="47"/>
      <c r="E416" s="26">
        <v>92.27</v>
      </c>
      <c r="F416" s="26"/>
      <c r="G416" s="26"/>
      <c r="H416" s="26"/>
      <c r="I416" s="26"/>
      <c r="J416" s="47"/>
      <c r="K416" s="26">
        <v>35.39</v>
      </c>
      <c r="L416" s="47"/>
      <c r="M416" s="26"/>
      <c r="N416" s="47"/>
      <c r="O416" s="26">
        <v>0</v>
      </c>
      <c r="P416" s="92">
        <v>4.7699999999999996</v>
      </c>
      <c r="Q416" s="93">
        <v>0</v>
      </c>
      <c r="R416" s="47"/>
      <c r="S416" s="95"/>
      <c r="T416" s="96"/>
      <c r="U416" s="96">
        <v>8.86</v>
      </c>
      <c r="V416" s="182">
        <v>5.0599999999999996</v>
      </c>
      <c r="W416" s="183">
        <v>0</v>
      </c>
      <c r="X416" s="184"/>
      <c r="Y416" s="185">
        <v>0</v>
      </c>
      <c r="Z416" s="186"/>
    </row>
    <row r="417" spans="2:26" x14ac:dyDescent="0.25">
      <c r="B417" s="30">
        <v>45198</v>
      </c>
      <c r="C417" s="90">
        <v>225.3</v>
      </c>
      <c r="D417" s="47"/>
      <c r="E417" s="26">
        <v>225.3</v>
      </c>
      <c r="F417" s="26"/>
      <c r="G417" s="26"/>
      <c r="H417" s="26"/>
      <c r="I417" s="26"/>
      <c r="J417" s="47"/>
      <c r="K417" s="26">
        <v>46.88</v>
      </c>
      <c r="L417" s="47"/>
      <c r="M417" s="26"/>
      <c r="N417" s="47"/>
      <c r="O417" s="26">
        <v>0</v>
      </c>
      <c r="P417" s="92">
        <v>4.08</v>
      </c>
      <c r="Q417" s="93">
        <v>0</v>
      </c>
      <c r="R417" s="47"/>
      <c r="S417" s="95"/>
      <c r="T417" s="96"/>
      <c r="U417" s="96">
        <v>5.99</v>
      </c>
      <c r="V417" s="182">
        <v>8.98</v>
      </c>
      <c r="W417" s="183">
        <v>0</v>
      </c>
      <c r="X417" s="184"/>
      <c r="Y417" s="185">
        <v>1.53</v>
      </c>
      <c r="Z417" s="186"/>
    </row>
    <row r="418" spans="2:26" x14ac:dyDescent="0.25">
      <c r="B418" s="30">
        <v>45201</v>
      </c>
      <c r="C418" s="90">
        <v>99.46</v>
      </c>
      <c r="D418" s="47"/>
      <c r="E418" s="26">
        <v>99.46</v>
      </c>
      <c r="F418" s="335"/>
      <c r="G418" s="335"/>
      <c r="H418" s="335"/>
      <c r="I418" s="335"/>
      <c r="J418" s="47"/>
      <c r="K418" s="26">
        <v>28.3</v>
      </c>
      <c r="L418" s="47"/>
      <c r="M418" s="26"/>
      <c r="N418" s="47"/>
      <c r="O418" s="26">
        <v>0</v>
      </c>
      <c r="P418" s="92">
        <v>1.79</v>
      </c>
      <c r="Q418" s="93">
        <v>0</v>
      </c>
      <c r="R418" s="47"/>
      <c r="S418" s="95">
        <v>0</v>
      </c>
      <c r="T418" s="96">
        <v>0</v>
      </c>
      <c r="U418" s="96">
        <v>5.41</v>
      </c>
      <c r="V418" s="182">
        <v>6.21</v>
      </c>
      <c r="W418" s="183">
        <v>0</v>
      </c>
      <c r="X418" s="184">
        <v>0</v>
      </c>
      <c r="Y418" s="185">
        <v>0</v>
      </c>
      <c r="Z418" s="186">
        <v>0</v>
      </c>
    </row>
    <row r="419" spans="2:26" x14ac:dyDescent="0.25">
      <c r="B419" s="30">
        <v>45203</v>
      </c>
      <c r="C419" s="90">
        <v>185.25</v>
      </c>
      <c r="D419" s="47"/>
      <c r="E419" s="26">
        <v>185.22499999999999</v>
      </c>
      <c r="F419" s="26"/>
      <c r="G419" s="26"/>
      <c r="H419" s="26"/>
      <c r="I419" s="26"/>
      <c r="J419" s="47"/>
      <c r="K419" s="26">
        <v>44.8</v>
      </c>
      <c r="L419" s="47"/>
      <c r="M419" s="26"/>
      <c r="N419" s="47"/>
      <c r="O419" s="26">
        <v>0</v>
      </c>
      <c r="P419" s="92">
        <v>4.88</v>
      </c>
      <c r="Q419" s="93">
        <v>0</v>
      </c>
      <c r="R419" s="47"/>
      <c r="S419" s="95"/>
      <c r="T419" s="96"/>
      <c r="U419" s="96">
        <v>5.2</v>
      </c>
      <c r="V419" s="182">
        <v>5.63</v>
      </c>
      <c r="W419" s="183">
        <v>0</v>
      </c>
      <c r="X419" s="184"/>
      <c r="Y419" s="185">
        <v>0</v>
      </c>
      <c r="Z419" s="186"/>
    </row>
    <row r="420" spans="2:26" x14ac:dyDescent="0.25">
      <c r="B420" s="30">
        <v>45205</v>
      </c>
      <c r="C420" s="90">
        <v>103.03</v>
      </c>
      <c r="D420" s="47"/>
      <c r="E420" s="26">
        <v>103.03</v>
      </c>
      <c r="F420" s="26"/>
      <c r="G420" s="26"/>
      <c r="H420" s="26"/>
      <c r="I420" s="26"/>
      <c r="J420" s="47"/>
      <c r="K420" s="26">
        <v>36.9</v>
      </c>
      <c r="L420" s="47"/>
      <c r="M420" s="26"/>
      <c r="N420" s="47"/>
      <c r="O420" s="26">
        <v>0</v>
      </c>
      <c r="P420" s="92">
        <v>4.4400000000000004</v>
      </c>
      <c r="Q420" s="93">
        <v>0</v>
      </c>
      <c r="R420" s="47"/>
      <c r="S420" s="95"/>
      <c r="T420" s="96"/>
      <c r="U420" s="96">
        <v>5.23</v>
      </c>
      <c r="V420" s="182">
        <v>4.1399999999999997</v>
      </c>
      <c r="W420" s="183">
        <v>0</v>
      </c>
      <c r="X420" s="184"/>
      <c r="Y420" s="185">
        <v>0</v>
      </c>
      <c r="Z420" s="186"/>
    </row>
    <row r="421" spans="2:26" x14ac:dyDescent="0.25">
      <c r="B421" s="30">
        <v>45208</v>
      </c>
      <c r="C421" s="90">
        <v>89.91</v>
      </c>
      <c r="D421" s="47"/>
      <c r="E421" s="26">
        <v>89.91</v>
      </c>
      <c r="F421" s="26"/>
      <c r="G421" s="26"/>
      <c r="H421" s="26"/>
      <c r="I421" s="26"/>
      <c r="J421" s="47"/>
      <c r="K421" s="26">
        <v>42.81</v>
      </c>
      <c r="L421" s="47"/>
      <c r="M421" s="26"/>
      <c r="N421" s="47"/>
      <c r="O421" s="26">
        <v>0</v>
      </c>
      <c r="P421" s="92">
        <v>4.12</v>
      </c>
      <c r="Q421" s="93">
        <v>0</v>
      </c>
      <c r="R421" s="47"/>
      <c r="S421" s="95">
        <v>0</v>
      </c>
      <c r="T421" s="96">
        <v>0</v>
      </c>
      <c r="U421" s="96">
        <v>2.66</v>
      </c>
      <c r="V421" s="182">
        <v>4.53</v>
      </c>
      <c r="W421" s="183">
        <v>0</v>
      </c>
      <c r="X421" s="184">
        <v>0</v>
      </c>
      <c r="Y421" s="185">
        <v>0</v>
      </c>
      <c r="Z421" s="186">
        <v>0</v>
      </c>
    </row>
    <row r="422" spans="2:26" x14ac:dyDescent="0.25">
      <c r="B422" s="30">
        <v>45210</v>
      </c>
      <c r="C422" s="90">
        <v>172.47</v>
      </c>
      <c r="D422" s="47"/>
      <c r="E422" s="26">
        <v>172.47</v>
      </c>
      <c r="F422" s="26"/>
      <c r="G422" s="26"/>
      <c r="H422" s="26"/>
      <c r="I422" s="26"/>
      <c r="J422" s="47"/>
      <c r="K422" s="26">
        <v>46.78</v>
      </c>
      <c r="L422" s="47"/>
      <c r="M422" s="26"/>
      <c r="N422" s="47"/>
      <c r="O422" s="26">
        <v>0</v>
      </c>
      <c r="P422" s="92">
        <v>4.0999999999999996</v>
      </c>
      <c r="Q422" s="93">
        <v>0</v>
      </c>
      <c r="R422" s="47"/>
      <c r="S422" s="95"/>
      <c r="T422" s="96"/>
      <c r="U422" s="96">
        <v>5.68</v>
      </c>
      <c r="V422" s="182">
        <v>4.96</v>
      </c>
      <c r="W422" s="183">
        <v>0</v>
      </c>
      <c r="X422" s="184"/>
      <c r="Y422" s="185">
        <v>0</v>
      </c>
      <c r="Z422" s="186"/>
    </row>
    <row r="423" spans="2:26" x14ac:dyDescent="0.25">
      <c r="B423" s="30">
        <v>45215</v>
      </c>
      <c r="C423" s="90">
        <v>178.08</v>
      </c>
      <c r="D423" s="47"/>
      <c r="E423" s="26">
        <v>178.08</v>
      </c>
      <c r="F423" s="26"/>
      <c r="G423" s="26"/>
      <c r="H423" s="26"/>
      <c r="I423" s="26"/>
      <c r="J423" s="47"/>
      <c r="K423" s="26">
        <v>25.29</v>
      </c>
      <c r="L423" s="47"/>
      <c r="M423" s="26"/>
      <c r="N423" s="47"/>
      <c r="O423" s="26">
        <v>0</v>
      </c>
      <c r="P423" s="92">
        <v>6.1</v>
      </c>
      <c r="Q423" s="93">
        <v>0</v>
      </c>
      <c r="R423" s="47"/>
      <c r="S423" s="95">
        <v>0</v>
      </c>
      <c r="T423" s="96">
        <v>0</v>
      </c>
      <c r="U423" s="96">
        <v>7.36</v>
      </c>
      <c r="V423" s="182">
        <v>9.64</v>
      </c>
      <c r="W423" s="183">
        <v>0</v>
      </c>
      <c r="X423" s="184">
        <v>0</v>
      </c>
      <c r="Y423" s="185">
        <v>0</v>
      </c>
      <c r="Z423" s="186">
        <v>0</v>
      </c>
    </row>
    <row r="424" spans="2:26" x14ac:dyDescent="0.25">
      <c r="B424" s="30">
        <v>45217</v>
      </c>
      <c r="C424" s="90">
        <v>123.83</v>
      </c>
      <c r="D424" s="47"/>
      <c r="E424" s="26">
        <v>123.83</v>
      </c>
      <c r="F424" s="26"/>
      <c r="G424" s="26"/>
      <c r="H424" s="26"/>
      <c r="I424" s="26"/>
      <c r="J424" s="47"/>
      <c r="K424" s="26">
        <v>31.43</v>
      </c>
      <c r="L424" s="47"/>
      <c r="M424" s="26"/>
      <c r="N424" s="47"/>
      <c r="O424" s="26">
        <v>0</v>
      </c>
      <c r="P424" s="92">
        <v>5.52</v>
      </c>
      <c r="Q424" s="93">
        <v>0</v>
      </c>
      <c r="R424" s="47"/>
      <c r="S424" s="95"/>
      <c r="T424" s="96"/>
      <c r="U424" s="96">
        <v>7.74</v>
      </c>
      <c r="V424" s="182">
        <v>4.6500000000000004</v>
      </c>
      <c r="W424" s="183">
        <v>0</v>
      </c>
      <c r="X424" s="184"/>
      <c r="Y424" s="185">
        <v>4.16</v>
      </c>
      <c r="Z424" s="186"/>
    </row>
    <row r="425" spans="2:26" x14ac:dyDescent="0.25">
      <c r="B425" s="30">
        <v>45219</v>
      </c>
      <c r="C425" s="90">
        <v>154.19999999999999</v>
      </c>
      <c r="D425" s="47"/>
      <c r="E425" s="26">
        <v>154.19999999999999</v>
      </c>
      <c r="F425" s="26"/>
      <c r="G425" s="26"/>
      <c r="H425" s="26"/>
      <c r="I425" s="26"/>
      <c r="J425" s="47"/>
      <c r="K425" s="26">
        <v>19.489999999999998</v>
      </c>
      <c r="L425" s="47"/>
      <c r="M425" s="26"/>
      <c r="N425" s="47"/>
      <c r="O425" s="26">
        <v>0</v>
      </c>
      <c r="P425" s="92">
        <v>5.73</v>
      </c>
      <c r="Q425" s="93">
        <v>0</v>
      </c>
      <c r="R425" s="47"/>
      <c r="S425" s="95"/>
      <c r="T425" s="96"/>
      <c r="U425" s="96">
        <v>8.5500000000000007</v>
      </c>
      <c r="V425" s="182">
        <v>3.98</v>
      </c>
      <c r="W425" s="183">
        <v>0</v>
      </c>
      <c r="X425" s="184"/>
      <c r="Y425" s="185">
        <v>2.8</v>
      </c>
      <c r="Z425" s="186"/>
    </row>
    <row r="426" spans="2:26" x14ac:dyDescent="0.25">
      <c r="B426" s="30">
        <v>45232</v>
      </c>
      <c r="C426" s="90">
        <v>106.96</v>
      </c>
      <c r="D426" s="47"/>
      <c r="E426" s="26">
        <v>106.96</v>
      </c>
      <c r="F426" s="26"/>
      <c r="G426" s="26"/>
      <c r="H426" s="26"/>
      <c r="I426" s="26"/>
      <c r="J426" s="47"/>
      <c r="K426" s="26">
        <v>37.53</v>
      </c>
      <c r="L426" s="47"/>
      <c r="M426" s="26"/>
      <c r="N426" s="47"/>
      <c r="O426" s="26">
        <v>0</v>
      </c>
      <c r="P426" s="92">
        <v>3.82</v>
      </c>
      <c r="Q426" s="93">
        <v>0</v>
      </c>
      <c r="R426" s="47"/>
      <c r="S426" s="95">
        <v>0</v>
      </c>
      <c r="T426" s="96">
        <v>0</v>
      </c>
      <c r="U426" s="96">
        <v>6.7</v>
      </c>
      <c r="V426" s="182">
        <v>4.47</v>
      </c>
      <c r="W426" s="183">
        <v>0</v>
      </c>
      <c r="X426" s="184">
        <v>0</v>
      </c>
      <c r="Y426" s="185">
        <v>0</v>
      </c>
      <c r="Z426" s="186">
        <v>0</v>
      </c>
    </row>
    <row r="427" spans="2:26" x14ac:dyDescent="0.25">
      <c r="B427" s="30">
        <v>45233</v>
      </c>
      <c r="C427" s="90">
        <v>108.15</v>
      </c>
      <c r="D427" s="47"/>
      <c r="E427" s="26">
        <v>108.15</v>
      </c>
      <c r="F427" s="26"/>
      <c r="G427" s="26"/>
      <c r="H427" s="26"/>
      <c r="I427" s="26"/>
      <c r="J427" s="47"/>
      <c r="K427" s="26">
        <v>31.78</v>
      </c>
      <c r="L427" s="47"/>
      <c r="M427" s="26"/>
      <c r="N427" s="47"/>
      <c r="O427" s="26">
        <v>0</v>
      </c>
      <c r="P427" s="92">
        <v>3.28</v>
      </c>
      <c r="Q427" s="93">
        <v>0</v>
      </c>
      <c r="R427" s="47"/>
      <c r="S427" s="95"/>
      <c r="T427" s="96"/>
      <c r="U427" s="96">
        <v>7.21</v>
      </c>
      <c r="V427" s="182">
        <v>4.9400000000000004</v>
      </c>
      <c r="W427" s="183">
        <v>0</v>
      </c>
      <c r="X427" s="184"/>
      <c r="Y427" s="185">
        <v>0</v>
      </c>
      <c r="Z427" s="186"/>
    </row>
    <row r="428" spans="2:26" x14ac:dyDescent="0.25">
      <c r="B428" s="30">
        <v>45236</v>
      </c>
      <c r="C428" s="90">
        <v>110.53</v>
      </c>
      <c r="D428" s="47"/>
      <c r="E428" s="26">
        <v>110.3</v>
      </c>
      <c r="F428" s="26"/>
      <c r="G428" s="26"/>
      <c r="H428" s="26"/>
      <c r="I428" s="26"/>
      <c r="J428" s="47"/>
      <c r="K428" s="26">
        <v>37.79</v>
      </c>
      <c r="L428" s="47"/>
      <c r="M428" s="26"/>
      <c r="N428" s="47"/>
      <c r="O428" s="26">
        <v>0</v>
      </c>
      <c r="P428" s="92">
        <v>2.74</v>
      </c>
      <c r="Q428" s="93">
        <v>0</v>
      </c>
      <c r="R428" s="47"/>
      <c r="S428" s="95">
        <v>0</v>
      </c>
      <c r="T428" s="96">
        <v>0</v>
      </c>
      <c r="U428" s="96">
        <v>4.07</v>
      </c>
      <c r="V428" s="182">
        <v>11.89</v>
      </c>
      <c r="W428" s="183">
        <v>0</v>
      </c>
      <c r="X428" s="184">
        <v>0</v>
      </c>
      <c r="Y428" s="185">
        <v>8.26</v>
      </c>
      <c r="Z428" s="186">
        <v>0</v>
      </c>
    </row>
    <row r="429" spans="2:26" x14ac:dyDescent="0.25">
      <c r="B429" s="30">
        <v>45238</v>
      </c>
      <c r="C429" s="90">
        <v>205.65</v>
      </c>
      <c r="D429" s="47"/>
      <c r="E429" s="26">
        <v>205.65</v>
      </c>
      <c r="F429" s="26"/>
      <c r="G429" s="26"/>
      <c r="H429" s="26"/>
      <c r="I429" s="26"/>
      <c r="J429" s="47"/>
      <c r="K429" s="26">
        <v>46.66</v>
      </c>
      <c r="L429" s="47"/>
      <c r="M429" s="26"/>
      <c r="N429" s="47"/>
      <c r="O429" s="26">
        <v>0</v>
      </c>
      <c r="P429" s="92">
        <v>2.46</v>
      </c>
      <c r="Q429" s="93">
        <v>0</v>
      </c>
      <c r="R429" s="47"/>
      <c r="S429" s="95"/>
      <c r="T429" s="96"/>
      <c r="U429" s="96">
        <v>4.0999999999999996</v>
      </c>
      <c r="V429" s="182">
        <v>10.41</v>
      </c>
      <c r="W429" s="183">
        <v>0</v>
      </c>
      <c r="X429" s="184"/>
      <c r="Y429" s="185">
        <v>8.3699999999999992</v>
      </c>
      <c r="Z429" s="186"/>
    </row>
    <row r="430" spans="2:26" x14ac:dyDescent="0.25">
      <c r="B430" s="30">
        <v>45240</v>
      </c>
      <c r="C430" s="90">
        <v>114.52</v>
      </c>
      <c r="D430" s="47"/>
      <c r="E430" s="26">
        <v>114.52</v>
      </c>
      <c r="F430" s="26"/>
      <c r="G430" s="26"/>
      <c r="H430" s="26"/>
      <c r="I430" s="26"/>
      <c r="J430" s="47"/>
      <c r="K430" s="26">
        <v>34.6</v>
      </c>
      <c r="L430" s="47"/>
      <c r="M430" s="26"/>
      <c r="N430" s="47"/>
      <c r="O430" s="26">
        <v>0</v>
      </c>
      <c r="P430" s="92">
        <v>1.2</v>
      </c>
      <c r="Q430" s="93">
        <v>0</v>
      </c>
      <c r="R430" s="47"/>
      <c r="S430" s="95"/>
      <c r="T430" s="96"/>
      <c r="U430" s="96">
        <v>4.4000000000000004</v>
      </c>
      <c r="V430" s="182">
        <v>10.39</v>
      </c>
      <c r="W430" s="183">
        <v>0</v>
      </c>
      <c r="X430" s="184"/>
      <c r="Y430" s="185">
        <v>4.1900000000000004</v>
      </c>
      <c r="Z430" s="186"/>
    </row>
    <row r="431" spans="2:26" x14ac:dyDescent="0.25">
      <c r="B431" s="30">
        <v>45243</v>
      </c>
      <c r="C431" s="90">
        <v>149.97999999999999</v>
      </c>
      <c r="D431" s="47"/>
      <c r="E431" s="26">
        <v>149.97999999999999</v>
      </c>
      <c r="F431" s="26"/>
      <c r="G431" s="26"/>
      <c r="H431" s="26"/>
      <c r="I431" s="26"/>
      <c r="J431" s="47"/>
      <c r="K431" s="26">
        <v>45.99</v>
      </c>
      <c r="L431" s="47"/>
      <c r="M431" s="26"/>
      <c r="N431" s="47"/>
      <c r="O431" s="26">
        <v>0</v>
      </c>
      <c r="P431" s="92">
        <v>1.62</v>
      </c>
      <c r="Q431" s="93">
        <v>0</v>
      </c>
      <c r="R431" s="47"/>
      <c r="S431" s="95">
        <v>0</v>
      </c>
      <c r="T431" s="96">
        <v>0</v>
      </c>
      <c r="U431" s="96">
        <v>2.96</v>
      </c>
      <c r="V431" s="182">
        <v>4.75</v>
      </c>
      <c r="W431" s="183">
        <v>0</v>
      </c>
      <c r="X431" s="184">
        <v>1.87</v>
      </c>
      <c r="Y431" s="185">
        <v>6.82</v>
      </c>
      <c r="Z431" s="186">
        <v>0</v>
      </c>
    </row>
    <row r="432" spans="2:26" x14ac:dyDescent="0.25">
      <c r="B432" s="30">
        <v>45245</v>
      </c>
      <c r="C432" s="90">
        <v>105.31</v>
      </c>
      <c r="D432" s="47"/>
      <c r="E432" s="26">
        <v>105.31</v>
      </c>
      <c r="F432" s="26"/>
      <c r="G432" s="26"/>
      <c r="H432" s="26"/>
      <c r="I432" s="26"/>
      <c r="J432" s="47"/>
      <c r="K432" s="26">
        <v>24.55</v>
      </c>
      <c r="L432" s="47"/>
      <c r="M432" s="26"/>
      <c r="N432" s="47"/>
      <c r="O432" s="26">
        <v>0</v>
      </c>
      <c r="P432" s="92">
        <v>2.41</v>
      </c>
      <c r="Q432" s="93">
        <v>0</v>
      </c>
      <c r="R432" s="47"/>
      <c r="S432" s="95"/>
      <c r="T432" s="96"/>
      <c r="U432" s="96">
        <v>7.6</v>
      </c>
      <c r="V432" s="182">
        <v>4.7</v>
      </c>
      <c r="W432" s="183">
        <v>0</v>
      </c>
      <c r="X432" s="184"/>
      <c r="Y432" s="185">
        <v>7.66</v>
      </c>
      <c r="Z432" s="186"/>
    </row>
    <row r="433" spans="2:26" x14ac:dyDescent="0.25">
      <c r="B433" s="30">
        <v>45247</v>
      </c>
      <c r="C433" s="90">
        <v>95.6</v>
      </c>
      <c r="D433" s="47"/>
      <c r="E433" s="26">
        <v>95.6</v>
      </c>
      <c r="F433" s="26"/>
      <c r="G433" s="26"/>
      <c r="H433" s="26"/>
      <c r="I433" s="26"/>
      <c r="J433" s="47"/>
      <c r="K433" s="26">
        <v>21.12</v>
      </c>
      <c r="L433" s="47"/>
      <c r="M433" s="26"/>
      <c r="N433" s="47"/>
      <c r="O433" s="26">
        <v>0</v>
      </c>
      <c r="P433" s="92">
        <v>3.05</v>
      </c>
      <c r="Q433" s="93">
        <v>0</v>
      </c>
      <c r="R433" s="47"/>
      <c r="S433" s="95"/>
      <c r="T433" s="96"/>
      <c r="U433" s="96">
        <v>7.39</v>
      </c>
      <c r="V433" s="182">
        <v>3.31</v>
      </c>
      <c r="W433" s="183">
        <v>0</v>
      </c>
      <c r="X433" s="184"/>
      <c r="Y433" s="185">
        <v>5.48</v>
      </c>
      <c r="Z433" s="186"/>
    </row>
    <row r="434" spans="2:26" x14ac:dyDescent="0.25">
      <c r="B434" s="30">
        <v>45250</v>
      </c>
      <c r="C434" s="90">
        <v>113.89</v>
      </c>
      <c r="D434" s="47"/>
      <c r="E434" s="26">
        <v>113.89</v>
      </c>
      <c r="F434" s="26"/>
      <c r="G434" s="26"/>
      <c r="H434" s="26"/>
      <c r="I434" s="26"/>
      <c r="J434" s="47"/>
      <c r="K434" s="26">
        <v>19.600000000000001</v>
      </c>
      <c r="L434" s="47"/>
      <c r="M434" s="26"/>
      <c r="N434" s="47"/>
      <c r="O434" s="26">
        <v>0</v>
      </c>
      <c r="P434" s="92">
        <v>8.91</v>
      </c>
      <c r="Q434" s="93">
        <v>0</v>
      </c>
      <c r="R434" s="47"/>
      <c r="S434" s="95">
        <v>0</v>
      </c>
      <c r="T434" s="96">
        <v>0</v>
      </c>
      <c r="U434" s="96">
        <v>8.16</v>
      </c>
      <c r="V434" s="182">
        <v>6.99</v>
      </c>
      <c r="W434" s="183">
        <v>0</v>
      </c>
      <c r="X434" s="184">
        <v>0</v>
      </c>
      <c r="Y434" s="185">
        <v>0</v>
      </c>
      <c r="Z434" s="186">
        <v>0</v>
      </c>
    </row>
    <row r="435" spans="2:26" x14ac:dyDescent="0.25">
      <c r="B435" s="30">
        <v>45252</v>
      </c>
      <c r="C435" s="90">
        <v>55.02</v>
      </c>
      <c r="D435" s="47"/>
      <c r="E435" s="26">
        <v>55.02</v>
      </c>
      <c r="F435" s="26"/>
      <c r="G435" s="26"/>
      <c r="H435" s="26"/>
      <c r="I435" s="26"/>
      <c r="J435" s="47"/>
      <c r="K435" s="26">
        <v>11.95</v>
      </c>
      <c r="L435" s="47"/>
      <c r="M435" s="26"/>
      <c r="N435" s="47"/>
      <c r="O435" s="26">
        <v>0</v>
      </c>
      <c r="P435" s="92">
        <v>4.8899999999999997</v>
      </c>
      <c r="Q435" s="93">
        <v>0</v>
      </c>
      <c r="R435" s="47"/>
      <c r="S435" s="95"/>
      <c r="T435" s="96"/>
      <c r="U435" s="96">
        <v>3.36</v>
      </c>
      <c r="V435" s="182">
        <v>4.2</v>
      </c>
      <c r="W435" s="183">
        <v>0</v>
      </c>
      <c r="X435" s="184"/>
      <c r="Y435" s="185">
        <v>0</v>
      </c>
      <c r="Z435" s="186"/>
    </row>
    <row r="436" spans="2:26" x14ac:dyDescent="0.25">
      <c r="B436" s="30">
        <v>45254</v>
      </c>
      <c r="C436" s="90">
        <v>54.34</v>
      </c>
      <c r="D436" s="47"/>
      <c r="E436" s="26">
        <v>54.34</v>
      </c>
      <c r="F436" s="26"/>
      <c r="G436" s="26"/>
      <c r="H436" s="26"/>
      <c r="I436" s="26"/>
      <c r="J436" s="47"/>
      <c r="K436" s="26">
        <v>15.25</v>
      </c>
      <c r="L436" s="47"/>
      <c r="M436" s="26"/>
      <c r="N436" s="47"/>
      <c r="O436" s="26">
        <v>0</v>
      </c>
      <c r="P436" s="92">
        <v>4.8899999999999997</v>
      </c>
      <c r="Q436" s="93">
        <v>0</v>
      </c>
      <c r="R436" s="47"/>
      <c r="S436" s="95"/>
      <c r="T436" s="96"/>
      <c r="U436" s="96">
        <v>3.64</v>
      </c>
      <c r="V436" s="182">
        <v>4</v>
      </c>
      <c r="W436" s="183">
        <v>0</v>
      </c>
      <c r="X436" s="184"/>
      <c r="Y436" s="185">
        <v>0</v>
      </c>
      <c r="Z436" s="186"/>
    </row>
    <row r="437" spans="2:26" x14ac:dyDescent="0.25">
      <c r="B437" s="30">
        <v>45257</v>
      </c>
      <c r="C437" s="90">
        <v>110.93</v>
      </c>
      <c r="D437" s="47"/>
      <c r="E437" s="26">
        <v>110.93</v>
      </c>
      <c r="F437" s="26"/>
      <c r="G437" s="26"/>
      <c r="H437" s="26"/>
      <c r="I437" s="26"/>
      <c r="J437" s="47"/>
      <c r="K437" s="26">
        <v>21.4</v>
      </c>
      <c r="L437" s="47"/>
      <c r="M437" s="26"/>
      <c r="N437" s="47"/>
      <c r="O437" s="26">
        <v>0</v>
      </c>
      <c r="P437" s="92">
        <v>1.44</v>
      </c>
      <c r="Q437" s="93">
        <v>0</v>
      </c>
      <c r="R437" s="47"/>
      <c r="S437" s="95">
        <v>0</v>
      </c>
      <c r="T437" s="96">
        <v>0</v>
      </c>
      <c r="U437" s="96">
        <v>5.44</v>
      </c>
      <c r="V437" s="182">
        <v>7.21</v>
      </c>
      <c r="W437" s="183">
        <v>0</v>
      </c>
      <c r="X437" s="184">
        <v>0</v>
      </c>
      <c r="Y437" s="185">
        <v>0.88</v>
      </c>
      <c r="Z437" s="186">
        <v>0</v>
      </c>
    </row>
    <row r="438" spans="2:26" x14ac:dyDescent="0.25">
      <c r="B438" s="30">
        <v>45259</v>
      </c>
      <c r="C438" s="90">
        <v>143.56</v>
      </c>
      <c r="D438" s="47"/>
      <c r="E438" s="26">
        <v>143.56</v>
      </c>
      <c r="F438" s="26"/>
      <c r="G438" s="26"/>
      <c r="H438" s="26"/>
      <c r="I438" s="26"/>
      <c r="J438" s="47"/>
      <c r="K438" s="26">
        <v>30.9</v>
      </c>
      <c r="L438" s="47"/>
      <c r="M438" s="26"/>
      <c r="N438" s="47"/>
      <c r="O438" s="26">
        <v>0</v>
      </c>
      <c r="P438" s="92">
        <v>7.22</v>
      </c>
      <c r="Q438" s="93">
        <v>0</v>
      </c>
      <c r="R438" s="47"/>
      <c r="S438" s="95"/>
      <c r="T438" s="96"/>
      <c r="U438" s="96">
        <v>7.32</v>
      </c>
      <c r="V438" s="182">
        <v>7.08</v>
      </c>
      <c r="W438" s="183">
        <v>0</v>
      </c>
      <c r="X438" s="184"/>
      <c r="Y438" s="185">
        <v>0</v>
      </c>
      <c r="Z438" s="186"/>
    </row>
    <row r="439" spans="2:26" x14ac:dyDescent="0.25">
      <c r="B439" s="30">
        <v>45261</v>
      </c>
      <c r="C439" s="90">
        <v>116.16</v>
      </c>
      <c r="D439" s="47"/>
      <c r="E439" s="26">
        <v>116.16</v>
      </c>
      <c r="F439" s="26"/>
      <c r="G439" s="26"/>
      <c r="H439" s="26"/>
      <c r="I439" s="26"/>
      <c r="J439" s="47"/>
      <c r="K439" s="26">
        <v>24.47</v>
      </c>
      <c r="L439" s="47"/>
      <c r="M439" s="26"/>
      <c r="N439" s="47"/>
      <c r="O439" s="26">
        <v>0</v>
      </c>
      <c r="P439" s="92">
        <v>7.7</v>
      </c>
      <c r="Q439" s="93">
        <v>0</v>
      </c>
      <c r="R439" s="47"/>
      <c r="S439" s="95"/>
      <c r="T439" s="96"/>
      <c r="U439" s="96">
        <v>8.0399999999999991</v>
      </c>
      <c r="V439" s="182">
        <v>7.38</v>
      </c>
      <c r="W439" s="183">
        <v>0</v>
      </c>
      <c r="X439" s="184"/>
      <c r="Y439" s="185">
        <v>0</v>
      </c>
      <c r="Z439" s="186"/>
    </row>
    <row r="440" spans="2:26" x14ac:dyDescent="0.25">
      <c r="B440" s="30">
        <v>45264</v>
      </c>
      <c r="C440" s="90">
        <v>51.85</v>
      </c>
      <c r="D440" s="47"/>
      <c r="E440" s="26">
        <v>51.85</v>
      </c>
      <c r="F440" s="26"/>
      <c r="G440" s="26"/>
      <c r="H440" s="26"/>
      <c r="I440" s="26"/>
      <c r="J440" s="47"/>
      <c r="K440" s="26">
        <v>25.99</v>
      </c>
      <c r="L440" s="47"/>
      <c r="M440" s="26"/>
      <c r="N440" s="47"/>
      <c r="O440" s="26">
        <v>0</v>
      </c>
      <c r="P440" s="92">
        <v>3.13</v>
      </c>
      <c r="Q440" s="93">
        <v>0</v>
      </c>
      <c r="R440" s="47"/>
      <c r="S440" s="95">
        <v>0</v>
      </c>
      <c r="T440" s="96">
        <v>0</v>
      </c>
      <c r="U440" s="96">
        <v>6.72</v>
      </c>
      <c r="V440" s="182">
        <v>6.36</v>
      </c>
      <c r="W440" s="183">
        <v>0</v>
      </c>
      <c r="X440" s="184">
        <v>0</v>
      </c>
      <c r="Y440" s="185">
        <v>0</v>
      </c>
      <c r="Z440" s="186">
        <v>0</v>
      </c>
    </row>
    <row r="441" spans="2:26" x14ac:dyDescent="0.25">
      <c r="B441" s="30">
        <v>45265</v>
      </c>
      <c r="C441" s="90">
        <v>98.57</v>
      </c>
      <c r="D441" s="47"/>
      <c r="E441" s="26">
        <v>98.57</v>
      </c>
      <c r="F441" s="26"/>
      <c r="G441" s="26"/>
      <c r="H441" s="26"/>
      <c r="I441" s="26"/>
      <c r="J441" s="47"/>
      <c r="K441" s="26">
        <v>27.59</v>
      </c>
      <c r="L441" s="47"/>
      <c r="M441" s="26"/>
      <c r="N441" s="47"/>
      <c r="O441" s="26">
        <v>0</v>
      </c>
      <c r="P441" s="92">
        <v>3.53</v>
      </c>
      <c r="Q441" s="93">
        <v>0</v>
      </c>
      <c r="R441" s="47"/>
      <c r="S441" s="95"/>
      <c r="T441" s="96"/>
      <c r="U441" s="96">
        <v>7.36</v>
      </c>
      <c r="V441" s="182">
        <v>6.75</v>
      </c>
      <c r="W441" s="183">
        <v>0</v>
      </c>
      <c r="X441" s="184"/>
      <c r="Y441" s="185">
        <v>0</v>
      </c>
      <c r="Z441" s="186"/>
    </row>
    <row r="442" spans="2:26" x14ac:dyDescent="0.25">
      <c r="B442" s="30">
        <v>45271</v>
      </c>
      <c r="C442" s="90">
        <v>195.36</v>
      </c>
      <c r="D442" s="47"/>
      <c r="E442" s="26">
        <v>166.34</v>
      </c>
      <c r="F442" s="26"/>
      <c r="G442" s="26"/>
      <c r="H442" s="26"/>
      <c r="I442" s="26"/>
      <c r="J442" s="47"/>
      <c r="K442" s="26">
        <v>31.86</v>
      </c>
      <c r="L442" s="47"/>
      <c r="M442" s="26"/>
      <c r="N442" s="47"/>
      <c r="O442" s="26">
        <v>29.02</v>
      </c>
      <c r="P442" s="92">
        <v>6.18</v>
      </c>
      <c r="Q442" s="93">
        <v>0</v>
      </c>
      <c r="R442" s="47"/>
      <c r="S442" s="95">
        <v>0</v>
      </c>
      <c r="T442" s="96">
        <v>0</v>
      </c>
      <c r="U442" s="96">
        <v>11.21</v>
      </c>
      <c r="V442" s="182">
        <v>7.68</v>
      </c>
      <c r="W442" s="183">
        <v>0</v>
      </c>
      <c r="X442" s="184">
        <v>0</v>
      </c>
      <c r="Y442" s="185">
        <v>10.64</v>
      </c>
      <c r="Z442" s="186">
        <v>0</v>
      </c>
    </row>
    <row r="443" spans="2:26" x14ac:dyDescent="0.25">
      <c r="B443" s="30">
        <v>45273</v>
      </c>
      <c r="C443" s="90">
        <v>142.25</v>
      </c>
      <c r="D443" s="47"/>
      <c r="E443" s="26">
        <v>142.25</v>
      </c>
      <c r="F443" s="26"/>
      <c r="G443" s="26"/>
      <c r="H443" s="26"/>
      <c r="I443" s="26"/>
      <c r="J443" s="47"/>
      <c r="K443" s="26">
        <v>35.92</v>
      </c>
      <c r="L443" s="47"/>
      <c r="M443" s="26"/>
      <c r="N443" s="47"/>
      <c r="O443" s="26">
        <v>0</v>
      </c>
      <c r="P443" s="92">
        <v>5.38</v>
      </c>
      <c r="Q443" s="93">
        <v>0</v>
      </c>
      <c r="R443" s="47"/>
      <c r="S443" s="95"/>
      <c r="T443" s="96"/>
      <c r="U443" s="96">
        <v>7.29</v>
      </c>
      <c r="V443" s="182">
        <v>6.48</v>
      </c>
      <c r="W443" s="183">
        <v>0</v>
      </c>
      <c r="X443" s="184"/>
      <c r="Y443" s="185">
        <v>10.16</v>
      </c>
      <c r="Z443" s="186"/>
    </row>
    <row r="444" spans="2:26" x14ac:dyDescent="0.25">
      <c r="B444" s="30">
        <v>45275</v>
      </c>
      <c r="C444" s="90">
        <v>132.18</v>
      </c>
      <c r="D444" s="47"/>
      <c r="E444" s="26">
        <v>132.18</v>
      </c>
      <c r="F444" s="26"/>
      <c r="G444" s="26"/>
      <c r="H444" s="26"/>
      <c r="I444" s="26"/>
      <c r="J444" s="47"/>
      <c r="K444" s="26">
        <v>31.32</v>
      </c>
      <c r="L444" s="47"/>
      <c r="M444" s="26"/>
      <c r="N444" s="47"/>
      <c r="O444" s="26">
        <v>0</v>
      </c>
      <c r="P444" s="92">
        <v>3.45</v>
      </c>
      <c r="Q444" s="93">
        <v>0</v>
      </c>
      <c r="R444" s="47"/>
      <c r="S444" s="95"/>
      <c r="T444" s="96"/>
      <c r="U444" s="96">
        <v>5.63</v>
      </c>
      <c r="V444" s="182">
        <v>5.64</v>
      </c>
      <c r="W444" s="183">
        <v>0</v>
      </c>
      <c r="X444" s="184"/>
      <c r="Y444" s="185">
        <v>7.56</v>
      </c>
      <c r="Z444" s="186"/>
    </row>
    <row r="445" spans="2:26" x14ac:dyDescent="0.25">
      <c r="B445" s="30">
        <v>45278</v>
      </c>
      <c r="C445" s="90">
        <v>166.87</v>
      </c>
      <c r="D445" s="47"/>
      <c r="E445" s="26">
        <v>166.87</v>
      </c>
      <c r="F445" s="26"/>
      <c r="G445" s="26"/>
      <c r="H445" s="26"/>
      <c r="I445" s="26"/>
      <c r="J445" s="47"/>
      <c r="K445" s="26">
        <v>35.049999999999997</v>
      </c>
      <c r="L445" s="47"/>
      <c r="M445" s="26"/>
      <c r="N445" s="47"/>
      <c r="O445" s="26">
        <v>0</v>
      </c>
      <c r="P445" s="92">
        <v>3.77</v>
      </c>
      <c r="Q445" s="93">
        <v>0</v>
      </c>
      <c r="R445" s="47"/>
      <c r="S445" s="95">
        <v>0</v>
      </c>
      <c r="T445" s="96">
        <v>0</v>
      </c>
      <c r="U445" s="96">
        <v>7.56</v>
      </c>
      <c r="V445" s="182">
        <v>5.3</v>
      </c>
      <c r="W445" s="183">
        <v>0</v>
      </c>
      <c r="X445" s="184">
        <v>0</v>
      </c>
      <c r="Y445" s="185">
        <v>0</v>
      </c>
      <c r="Z445" s="186">
        <v>0</v>
      </c>
    </row>
    <row r="446" spans="2:26" x14ac:dyDescent="0.25">
      <c r="B446" s="30">
        <v>45280</v>
      </c>
      <c r="C446" s="90">
        <v>185.84</v>
      </c>
      <c r="D446" s="47"/>
      <c r="E446" s="26">
        <v>173.36</v>
      </c>
      <c r="F446" s="26"/>
      <c r="G446" s="26"/>
      <c r="H446" s="26"/>
      <c r="I446" s="26"/>
      <c r="J446" s="47"/>
      <c r="K446" s="26">
        <v>32.08</v>
      </c>
      <c r="L446" s="47"/>
      <c r="M446" s="26"/>
      <c r="N446" s="47"/>
      <c r="O446" s="26">
        <v>12.48</v>
      </c>
      <c r="P446" s="92">
        <v>4.4800000000000004</v>
      </c>
      <c r="Q446" s="93">
        <v>0</v>
      </c>
      <c r="R446" s="47"/>
      <c r="S446" s="95"/>
      <c r="T446" s="96"/>
      <c r="U446" s="96">
        <v>6.99</v>
      </c>
      <c r="V446" s="182">
        <v>4.5599999999999996</v>
      </c>
      <c r="W446" s="183">
        <v>0</v>
      </c>
      <c r="X446" s="184"/>
      <c r="Y446" s="185">
        <v>5.55</v>
      </c>
      <c r="Z446" s="186"/>
    </row>
    <row r="447" spans="2:26" x14ac:dyDescent="0.25">
      <c r="B447" s="30">
        <v>45282</v>
      </c>
      <c r="C447" s="90">
        <v>174.97</v>
      </c>
      <c r="D447" s="47"/>
      <c r="E447" s="26">
        <v>164.19</v>
      </c>
      <c r="F447" s="26"/>
      <c r="G447" s="26"/>
      <c r="H447" s="26"/>
      <c r="I447" s="26"/>
      <c r="J447" s="47"/>
      <c r="K447" s="26">
        <v>34.979999999999997</v>
      </c>
      <c r="L447" s="47"/>
      <c r="M447" s="26"/>
      <c r="N447" s="47"/>
      <c r="O447" s="26">
        <v>10.78</v>
      </c>
      <c r="P447" s="92">
        <v>4.8899999999999997</v>
      </c>
      <c r="Q447" s="93">
        <v>0</v>
      </c>
      <c r="R447" s="47"/>
      <c r="S447" s="95"/>
      <c r="T447" s="96"/>
      <c r="U447" s="96">
        <v>7.72</v>
      </c>
      <c r="V447" s="182">
        <v>5.66</v>
      </c>
      <c r="W447" s="183">
        <v>0</v>
      </c>
      <c r="X447" s="184"/>
      <c r="Y447" s="185">
        <v>7.93</v>
      </c>
      <c r="Z447" s="186"/>
    </row>
    <row r="448" spans="2:26" x14ac:dyDescent="0.25">
      <c r="B448" s="30">
        <v>45286</v>
      </c>
      <c r="C448" s="90">
        <v>107.65</v>
      </c>
      <c r="D448" s="47"/>
      <c r="E448" s="26">
        <v>98.66</v>
      </c>
      <c r="F448" s="26"/>
      <c r="G448" s="26"/>
      <c r="H448" s="26"/>
      <c r="I448" s="26"/>
      <c r="J448" s="47"/>
      <c r="K448" s="26">
        <v>34.46</v>
      </c>
      <c r="L448" s="47"/>
      <c r="M448" s="26"/>
      <c r="N448" s="47"/>
      <c r="O448" s="26">
        <v>8.99</v>
      </c>
      <c r="P448" s="92">
        <v>7.1</v>
      </c>
      <c r="Q448" s="93">
        <v>0</v>
      </c>
      <c r="R448" s="47"/>
      <c r="S448" s="95">
        <v>0</v>
      </c>
      <c r="T448" s="96">
        <v>0</v>
      </c>
      <c r="U448" s="96">
        <v>4.24</v>
      </c>
      <c r="V448" s="182">
        <v>7.42</v>
      </c>
      <c r="W448" s="183">
        <v>0</v>
      </c>
      <c r="X448" s="184">
        <v>0</v>
      </c>
      <c r="Y448" s="185">
        <v>16.93</v>
      </c>
      <c r="Z448" s="186">
        <v>0</v>
      </c>
    </row>
    <row r="449" spans="2:28" x14ac:dyDescent="0.25">
      <c r="B449" s="30">
        <v>45287</v>
      </c>
      <c r="C449" s="90">
        <v>123.44</v>
      </c>
      <c r="D449" s="47"/>
      <c r="E449" s="26">
        <v>116.78</v>
      </c>
      <c r="F449" s="26"/>
      <c r="G449" s="26"/>
      <c r="H449" s="26"/>
      <c r="I449" s="26"/>
      <c r="J449" s="47"/>
      <c r="K449" s="26">
        <v>32.96</v>
      </c>
      <c r="L449" s="47"/>
      <c r="M449" s="26"/>
      <c r="N449" s="47"/>
      <c r="O449" s="26">
        <v>6.66</v>
      </c>
      <c r="P449" s="92">
        <v>7.75</v>
      </c>
      <c r="Q449" s="93">
        <v>0</v>
      </c>
      <c r="R449" s="47"/>
      <c r="S449" s="95"/>
      <c r="T449" s="96"/>
      <c r="U449" s="96">
        <v>4.7699999999999996</v>
      </c>
      <c r="V449" s="182">
        <v>7.02</v>
      </c>
      <c r="W449" s="183">
        <v>0</v>
      </c>
      <c r="X449" s="184"/>
      <c r="Y449" s="185">
        <v>14.42</v>
      </c>
      <c r="Z449" s="186"/>
    </row>
    <row r="450" spans="2:28" x14ac:dyDescent="0.25">
      <c r="B450" s="30">
        <v>45289</v>
      </c>
      <c r="C450" s="90">
        <v>176.22</v>
      </c>
      <c r="D450" s="47"/>
      <c r="E450" s="26">
        <v>170.88</v>
      </c>
      <c r="F450" s="26"/>
      <c r="G450" s="26"/>
      <c r="H450" s="26"/>
      <c r="I450" s="26"/>
      <c r="J450" s="47"/>
      <c r="K450" s="26">
        <v>33.57</v>
      </c>
      <c r="L450" s="47"/>
      <c r="M450" s="26"/>
      <c r="N450" s="47"/>
      <c r="O450" s="26">
        <v>5.34</v>
      </c>
      <c r="P450" s="92">
        <v>7.14</v>
      </c>
      <c r="Q450" s="93">
        <v>0</v>
      </c>
      <c r="R450" s="47"/>
      <c r="S450" s="95"/>
      <c r="T450" s="96"/>
      <c r="U450" s="96">
        <v>4.59</v>
      </c>
      <c r="V450" s="182">
        <v>9.2100000000000009</v>
      </c>
      <c r="W450" s="183">
        <v>0</v>
      </c>
      <c r="X450" s="184"/>
      <c r="Y450" s="185">
        <v>9.82</v>
      </c>
      <c r="Z450" s="186"/>
    </row>
    <row r="451" spans="2:28" x14ac:dyDescent="0.25">
      <c r="B451" s="30">
        <v>45317</v>
      </c>
      <c r="C451" s="90">
        <v>148.13</v>
      </c>
      <c r="D451" s="47"/>
      <c r="E451" s="26">
        <v>148.13</v>
      </c>
      <c r="F451" s="26"/>
      <c r="G451" s="26"/>
      <c r="H451" s="26"/>
      <c r="I451" s="26"/>
      <c r="J451" s="47"/>
      <c r="K451" s="26">
        <v>50.74</v>
      </c>
      <c r="L451" s="47"/>
      <c r="M451" s="26"/>
      <c r="N451" s="47"/>
      <c r="O451" s="26">
        <v>0</v>
      </c>
      <c r="P451" s="92">
        <v>10</v>
      </c>
      <c r="Q451" s="93">
        <v>0</v>
      </c>
      <c r="R451" s="47"/>
      <c r="S451" s="95">
        <v>0</v>
      </c>
      <c r="T451" s="96">
        <v>0</v>
      </c>
      <c r="U451" s="96">
        <v>7.4</v>
      </c>
      <c r="V451" s="182">
        <v>7.11</v>
      </c>
      <c r="W451" s="183">
        <v>0</v>
      </c>
      <c r="X451" s="184">
        <v>0</v>
      </c>
      <c r="Y451" s="185">
        <v>0</v>
      </c>
      <c r="Z451" s="186">
        <v>0</v>
      </c>
    </row>
    <row r="452" spans="2:28" x14ac:dyDescent="0.25">
      <c r="B452" s="30">
        <v>45321</v>
      </c>
      <c r="C452" s="90">
        <v>152.34</v>
      </c>
      <c r="D452" s="47"/>
      <c r="E452" s="26">
        <v>152.34</v>
      </c>
      <c r="F452" s="26"/>
      <c r="G452" s="26"/>
      <c r="H452" s="26"/>
      <c r="I452" s="26"/>
      <c r="J452" s="47"/>
      <c r="K452" s="26">
        <v>51.54</v>
      </c>
      <c r="L452" s="47"/>
      <c r="M452" s="26"/>
      <c r="N452" s="47"/>
      <c r="O452" s="26">
        <v>0</v>
      </c>
      <c r="P452" s="92">
        <v>10.119999999999999</v>
      </c>
      <c r="Q452" s="93">
        <v>0</v>
      </c>
      <c r="R452" s="47"/>
      <c r="S452" s="95">
        <v>0</v>
      </c>
      <c r="T452" s="96">
        <v>0</v>
      </c>
      <c r="U452" s="96">
        <v>6.38</v>
      </c>
      <c r="V452" s="182">
        <v>5.92</v>
      </c>
      <c r="W452" s="183">
        <v>0</v>
      </c>
      <c r="X452" s="184">
        <v>0</v>
      </c>
      <c r="Y452" s="185">
        <v>0</v>
      </c>
      <c r="Z452" s="186">
        <v>0</v>
      </c>
    </row>
    <row r="453" spans="2:28" x14ac:dyDescent="0.25">
      <c r="B453" s="30">
        <v>45322</v>
      </c>
      <c r="C453" s="90">
        <v>162.59</v>
      </c>
      <c r="D453" s="47"/>
      <c r="E453" s="26">
        <v>162.59</v>
      </c>
      <c r="F453" s="26"/>
      <c r="G453" s="26"/>
      <c r="H453" s="26"/>
      <c r="I453" s="26"/>
      <c r="J453" s="47"/>
      <c r="K453" s="26">
        <v>60.26</v>
      </c>
      <c r="L453" s="47"/>
      <c r="M453" s="26"/>
      <c r="N453" s="47"/>
      <c r="O453" s="26">
        <v>0</v>
      </c>
      <c r="P453" s="92">
        <v>10.53</v>
      </c>
      <c r="Q453" s="93">
        <v>0</v>
      </c>
      <c r="R453" s="47"/>
      <c r="S453" s="95">
        <v>0</v>
      </c>
      <c r="T453" s="96">
        <v>0</v>
      </c>
      <c r="U453" s="96">
        <v>7.29</v>
      </c>
      <c r="V453" s="182">
        <v>6.15</v>
      </c>
      <c r="W453" s="183">
        <v>0</v>
      </c>
      <c r="X453" s="184">
        <v>0</v>
      </c>
      <c r="Y453" s="185">
        <v>0</v>
      </c>
      <c r="Z453" s="186">
        <v>0</v>
      </c>
    </row>
    <row r="454" spans="2:28" x14ac:dyDescent="0.25">
      <c r="B454" s="30">
        <v>45324</v>
      </c>
      <c r="C454" s="90">
        <v>175.85</v>
      </c>
      <c r="D454" s="47"/>
      <c r="E454" s="26">
        <v>175.85</v>
      </c>
      <c r="F454" s="26"/>
      <c r="G454" s="26"/>
      <c r="H454" s="26"/>
      <c r="I454" s="26"/>
      <c r="J454" s="47"/>
      <c r="K454" s="26">
        <v>59.19</v>
      </c>
      <c r="L454" s="47"/>
      <c r="M454" s="26"/>
      <c r="N454" s="47"/>
      <c r="O454" s="26">
        <v>0</v>
      </c>
      <c r="P454" s="92">
        <v>10.49</v>
      </c>
      <c r="Q454" s="93">
        <v>0</v>
      </c>
      <c r="R454" s="47"/>
      <c r="S454" s="95">
        <v>0</v>
      </c>
      <c r="T454" s="96">
        <v>0</v>
      </c>
      <c r="U454" s="96">
        <v>5.62</v>
      </c>
      <c r="V454" s="182">
        <v>4.38</v>
      </c>
      <c r="W454" s="183">
        <v>0</v>
      </c>
      <c r="X454" s="184">
        <v>0</v>
      </c>
      <c r="Y454" s="185">
        <v>0</v>
      </c>
      <c r="Z454" s="186">
        <v>0</v>
      </c>
    </row>
    <row r="455" spans="2:28" x14ac:dyDescent="0.25">
      <c r="B455" s="30">
        <v>45327</v>
      </c>
      <c r="C455" s="90">
        <v>176.08</v>
      </c>
      <c r="D455" s="47"/>
      <c r="E455" s="26">
        <v>176.08</v>
      </c>
      <c r="F455" s="26"/>
      <c r="G455" s="26"/>
      <c r="H455" s="26"/>
      <c r="I455" s="26"/>
      <c r="J455" s="47"/>
      <c r="K455" s="26">
        <v>56.67</v>
      </c>
      <c r="L455" s="47"/>
      <c r="M455" s="26"/>
      <c r="N455" s="47"/>
      <c r="O455" s="26">
        <v>0</v>
      </c>
      <c r="P455" s="92">
        <v>13.13</v>
      </c>
      <c r="Q455" s="93">
        <v>0</v>
      </c>
      <c r="R455" s="47"/>
      <c r="S455" s="95">
        <v>0</v>
      </c>
      <c r="T455" s="96">
        <v>0</v>
      </c>
      <c r="U455" s="96">
        <v>5.83</v>
      </c>
      <c r="V455" s="182">
        <v>5.03</v>
      </c>
      <c r="W455" s="183">
        <v>0</v>
      </c>
      <c r="X455" s="184">
        <v>0</v>
      </c>
      <c r="Y455" s="185">
        <v>1.1399999999999999</v>
      </c>
      <c r="Z455" s="186">
        <v>0</v>
      </c>
    </row>
    <row r="456" spans="2:28" x14ac:dyDescent="0.25">
      <c r="B456" s="30">
        <v>45329</v>
      </c>
      <c r="C456" s="90">
        <v>179.03</v>
      </c>
      <c r="D456" s="47"/>
      <c r="E456" s="26">
        <v>179.03</v>
      </c>
      <c r="F456" s="26"/>
      <c r="G456" s="26"/>
      <c r="H456" s="26"/>
      <c r="I456" s="26"/>
      <c r="J456" s="47"/>
      <c r="K456" s="26">
        <v>59.92</v>
      </c>
      <c r="L456" s="47"/>
      <c r="M456" s="26"/>
      <c r="N456" s="47"/>
      <c r="O456" s="26">
        <v>0</v>
      </c>
      <c r="P456" s="92">
        <v>11.77</v>
      </c>
      <c r="Q456" s="93">
        <v>0</v>
      </c>
      <c r="R456" s="47"/>
      <c r="S456" s="95">
        <v>0</v>
      </c>
      <c r="T456" s="96">
        <v>0</v>
      </c>
      <c r="U456" s="96">
        <v>6.17</v>
      </c>
      <c r="V456" s="182">
        <v>3.87</v>
      </c>
      <c r="W456" s="183">
        <v>0</v>
      </c>
      <c r="X456" s="184">
        <v>0</v>
      </c>
      <c r="Y456" s="185">
        <v>3.35</v>
      </c>
      <c r="Z456" s="186">
        <v>0</v>
      </c>
    </row>
    <row r="457" spans="2:28" x14ac:dyDescent="0.25">
      <c r="B457" s="30">
        <v>45331</v>
      </c>
      <c r="C457" s="90">
        <v>215.12</v>
      </c>
      <c r="D457" s="47"/>
      <c r="E457" s="26">
        <v>215.12</v>
      </c>
      <c r="F457" s="26"/>
      <c r="G457" s="26"/>
      <c r="H457" s="26"/>
      <c r="I457" s="26"/>
      <c r="J457" s="47"/>
      <c r="K457" s="26">
        <v>41.93</v>
      </c>
      <c r="L457" s="47"/>
      <c r="M457" s="26"/>
      <c r="N457" s="47"/>
      <c r="O457" s="26">
        <v>0</v>
      </c>
      <c r="P457" s="92">
        <v>8.74</v>
      </c>
      <c r="Q457" s="93">
        <v>0</v>
      </c>
      <c r="R457" s="47"/>
      <c r="S457" s="95">
        <v>0</v>
      </c>
      <c r="T457" s="96">
        <v>0</v>
      </c>
      <c r="U457" s="96">
        <v>8.74</v>
      </c>
      <c r="V457" s="182">
        <v>4.4000000000000004</v>
      </c>
      <c r="W457" s="183">
        <v>0</v>
      </c>
      <c r="X457" s="184">
        <v>0</v>
      </c>
      <c r="Y457" s="185">
        <v>4.1399999999999997</v>
      </c>
      <c r="Z457" s="186">
        <v>0</v>
      </c>
      <c r="AB457" t="s">
        <v>211</v>
      </c>
    </row>
    <row r="458" spans="2:28" x14ac:dyDescent="0.25">
      <c r="B458" s="30">
        <v>45334</v>
      </c>
      <c r="C458" s="90">
        <v>74.33</v>
      </c>
      <c r="D458" s="47"/>
      <c r="E458" s="26">
        <v>74.33</v>
      </c>
      <c r="F458" s="26"/>
      <c r="G458" s="26"/>
      <c r="H458" s="26"/>
      <c r="I458" s="26"/>
      <c r="J458" s="47"/>
      <c r="K458" s="26">
        <v>40.880000000000003</v>
      </c>
      <c r="L458" s="47"/>
      <c r="M458" s="26"/>
      <c r="N458" s="47"/>
      <c r="O458" s="26">
        <v>0</v>
      </c>
      <c r="P458" s="92">
        <v>9.5399999999999991</v>
      </c>
      <c r="Q458" s="93">
        <v>0</v>
      </c>
      <c r="R458" s="47"/>
      <c r="S458" s="95">
        <v>0</v>
      </c>
      <c r="T458" s="96">
        <v>0</v>
      </c>
      <c r="U458" s="96">
        <v>8.76</v>
      </c>
      <c r="V458" s="182">
        <v>4.79</v>
      </c>
      <c r="W458" s="183">
        <v>0</v>
      </c>
      <c r="X458" s="184">
        <v>0</v>
      </c>
      <c r="Y458" s="185">
        <v>3.02</v>
      </c>
      <c r="Z458" s="186">
        <v>0</v>
      </c>
    </row>
    <row r="459" spans="2:28" x14ac:dyDescent="0.25">
      <c r="B459" s="30">
        <v>45336</v>
      </c>
      <c r="C459" s="90">
        <v>147.31</v>
      </c>
      <c r="D459" s="47"/>
      <c r="E459" s="26">
        <v>147.31</v>
      </c>
      <c r="F459" s="26"/>
      <c r="G459" s="26"/>
      <c r="H459" s="26"/>
      <c r="I459" s="26"/>
      <c r="J459" s="47"/>
      <c r="K459" s="26">
        <v>52.46</v>
      </c>
      <c r="L459" s="47"/>
      <c r="M459" s="26"/>
      <c r="N459" s="47"/>
      <c r="O459" s="26">
        <v>0</v>
      </c>
      <c r="P459" s="92">
        <v>10.25</v>
      </c>
      <c r="Q459" s="93">
        <v>0</v>
      </c>
      <c r="R459" s="47"/>
      <c r="S459" s="95">
        <v>0</v>
      </c>
      <c r="T459" s="96">
        <v>0</v>
      </c>
      <c r="U459" s="96">
        <v>6.2</v>
      </c>
      <c r="V459" s="182">
        <v>3.88</v>
      </c>
      <c r="W459" s="183">
        <v>0</v>
      </c>
      <c r="X459" s="184">
        <v>0</v>
      </c>
      <c r="Y459" s="185">
        <v>3.77</v>
      </c>
      <c r="Z459" s="186">
        <v>0</v>
      </c>
    </row>
    <row r="460" spans="2:28" x14ac:dyDescent="0.25">
      <c r="B460" s="30">
        <v>45338</v>
      </c>
      <c r="C460" s="90">
        <v>145.97999999999999</v>
      </c>
      <c r="D460" s="47"/>
      <c r="E460" s="26">
        <v>145.97999999999999</v>
      </c>
      <c r="F460" s="26"/>
      <c r="G460" s="26"/>
      <c r="H460" s="26"/>
      <c r="I460" s="26"/>
      <c r="J460" s="47"/>
      <c r="K460" s="26">
        <v>30.3</v>
      </c>
      <c r="L460" s="47"/>
      <c r="M460" s="26"/>
      <c r="N460" s="47"/>
      <c r="O460" s="26">
        <v>0</v>
      </c>
      <c r="P460" s="92">
        <v>8.49</v>
      </c>
      <c r="Q460" s="93">
        <v>0</v>
      </c>
      <c r="R460" s="47"/>
      <c r="S460" s="95">
        <v>0</v>
      </c>
      <c r="T460" s="96">
        <v>0</v>
      </c>
      <c r="U460" s="96">
        <v>8.0399999999999991</v>
      </c>
      <c r="V460" s="182">
        <v>4.99</v>
      </c>
      <c r="W460" s="183">
        <v>0</v>
      </c>
      <c r="X460" s="184">
        <v>0</v>
      </c>
      <c r="Y460" s="185">
        <v>2.3199999999999998</v>
      </c>
      <c r="Z460" s="186">
        <v>0</v>
      </c>
    </row>
    <row r="461" spans="2:28" x14ac:dyDescent="0.25">
      <c r="B461" s="30">
        <v>45342</v>
      </c>
      <c r="C461" s="90">
        <v>139.65</v>
      </c>
      <c r="D461" s="47"/>
      <c r="E461" s="26">
        <v>122.92</v>
      </c>
      <c r="F461" s="26"/>
      <c r="G461" s="26"/>
      <c r="H461" s="26"/>
      <c r="I461" s="26"/>
      <c r="J461" s="47"/>
      <c r="K461" s="26">
        <v>30.76</v>
      </c>
      <c r="L461" s="47"/>
      <c r="M461" s="26"/>
      <c r="N461" s="47"/>
      <c r="O461" s="26">
        <v>16.73</v>
      </c>
      <c r="P461" s="92">
        <v>7.46</v>
      </c>
      <c r="Q461" s="93">
        <v>0</v>
      </c>
      <c r="R461" s="47"/>
      <c r="S461" s="95">
        <v>0</v>
      </c>
      <c r="T461" s="96">
        <v>0</v>
      </c>
      <c r="U461" s="96">
        <v>7.26</v>
      </c>
      <c r="V461" s="182">
        <v>5.17</v>
      </c>
      <c r="W461" s="183">
        <v>0</v>
      </c>
      <c r="X461" s="184">
        <v>0</v>
      </c>
      <c r="Y461" s="185">
        <v>20.88</v>
      </c>
      <c r="Z461" s="186">
        <v>0</v>
      </c>
    </row>
    <row r="462" spans="2:28" x14ac:dyDescent="0.25">
      <c r="B462" s="30">
        <v>45343</v>
      </c>
      <c r="C462" s="90">
        <v>122.73</v>
      </c>
      <c r="D462" s="47"/>
      <c r="E462" s="26">
        <v>113.37</v>
      </c>
      <c r="F462" s="26"/>
      <c r="G462" s="26"/>
      <c r="H462" s="26"/>
      <c r="I462" s="26"/>
      <c r="J462" s="47"/>
      <c r="K462" s="26">
        <v>33.43</v>
      </c>
      <c r="L462" s="47"/>
      <c r="M462" s="26"/>
      <c r="N462" s="47"/>
      <c r="O462" s="26">
        <v>9.36</v>
      </c>
      <c r="P462" s="92">
        <v>7.36</v>
      </c>
      <c r="Q462" s="93">
        <v>0</v>
      </c>
      <c r="R462" s="47"/>
      <c r="S462" s="95">
        <v>0</v>
      </c>
      <c r="T462" s="96">
        <v>0</v>
      </c>
      <c r="U462" s="96">
        <v>7.14</v>
      </c>
      <c r="V462" s="182">
        <v>5.04</v>
      </c>
      <c r="W462" s="183">
        <v>0</v>
      </c>
      <c r="X462" s="184">
        <v>0</v>
      </c>
      <c r="Y462" s="185">
        <v>16.46</v>
      </c>
      <c r="Z462" s="186">
        <v>0</v>
      </c>
    </row>
    <row r="463" spans="2:28" x14ac:dyDescent="0.25">
      <c r="B463" s="30">
        <v>45345</v>
      </c>
      <c r="C463" s="90">
        <v>122.38</v>
      </c>
      <c r="D463" s="47"/>
      <c r="E463" s="26">
        <v>122.38</v>
      </c>
      <c r="F463" s="26"/>
      <c r="G463" s="26"/>
      <c r="H463" s="26"/>
      <c r="I463" s="26"/>
      <c r="J463" s="47"/>
      <c r="K463" s="26">
        <v>38.369999999999997</v>
      </c>
      <c r="L463" s="47"/>
      <c r="M463" s="26"/>
      <c r="N463" s="47"/>
      <c r="O463" s="26">
        <v>0</v>
      </c>
      <c r="P463" s="92">
        <v>12.64</v>
      </c>
      <c r="Q463" s="93">
        <v>0</v>
      </c>
      <c r="R463" s="47"/>
      <c r="S463" s="95">
        <v>0</v>
      </c>
      <c r="T463" s="96">
        <v>0</v>
      </c>
      <c r="U463" s="96">
        <v>3.02</v>
      </c>
      <c r="V463" s="182">
        <v>0.85</v>
      </c>
      <c r="W463" s="183">
        <v>0</v>
      </c>
      <c r="X463" s="184">
        <v>0</v>
      </c>
      <c r="Y463" s="185">
        <v>0.74</v>
      </c>
      <c r="Z463" s="186">
        <v>0</v>
      </c>
    </row>
    <row r="464" spans="2:28" x14ac:dyDescent="0.25">
      <c r="B464" s="30">
        <v>45348</v>
      </c>
      <c r="C464" s="90">
        <v>137.18</v>
      </c>
      <c r="D464" s="47"/>
      <c r="E464" s="26">
        <v>137.18</v>
      </c>
      <c r="F464" s="26"/>
      <c r="G464" s="26"/>
      <c r="H464" s="26"/>
      <c r="I464" s="26"/>
      <c r="J464" s="47"/>
      <c r="K464" s="26">
        <v>35.39</v>
      </c>
      <c r="L464" s="47"/>
      <c r="M464" s="26"/>
      <c r="N464" s="47"/>
      <c r="O464" s="26">
        <v>0</v>
      </c>
      <c r="P464" s="92">
        <v>10.06</v>
      </c>
      <c r="Q464" s="93">
        <v>0</v>
      </c>
      <c r="R464" s="47"/>
      <c r="S464" s="95">
        <v>0</v>
      </c>
      <c r="T464" s="96">
        <v>0</v>
      </c>
      <c r="U464" s="96">
        <v>8.33</v>
      </c>
      <c r="V464" s="182">
        <v>2.11</v>
      </c>
      <c r="W464" s="183">
        <v>0</v>
      </c>
      <c r="X464" s="184">
        <v>0</v>
      </c>
      <c r="Y464" s="185">
        <v>0</v>
      </c>
      <c r="Z464" s="186">
        <v>0</v>
      </c>
    </row>
    <row r="465" spans="2:26" x14ac:dyDescent="0.25">
      <c r="B465" s="30">
        <v>45350</v>
      </c>
      <c r="C465" s="90">
        <v>126.12</v>
      </c>
      <c r="D465" s="47"/>
      <c r="E465" s="26">
        <v>126.12</v>
      </c>
      <c r="F465" s="26"/>
      <c r="G465" s="26"/>
      <c r="H465" s="26"/>
      <c r="I465" s="26"/>
      <c r="J465" s="47"/>
      <c r="K465" s="26">
        <v>26.74</v>
      </c>
      <c r="L465" s="47"/>
      <c r="M465" s="26"/>
      <c r="N465" s="47"/>
      <c r="O465" s="26">
        <v>0</v>
      </c>
      <c r="P465" s="92">
        <v>5.2</v>
      </c>
      <c r="Q465" s="93">
        <v>0</v>
      </c>
      <c r="R465" s="47"/>
      <c r="S465" s="95">
        <v>0</v>
      </c>
      <c r="T465" s="96">
        <v>0</v>
      </c>
      <c r="U465" s="96">
        <v>0.12</v>
      </c>
      <c r="V465" s="182">
        <v>0.64</v>
      </c>
      <c r="W465" s="183">
        <v>0</v>
      </c>
      <c r="X465" s="184">
        <v>0</v>
      </c>
      <c r="Y465" s="185">
        <v>0</v>
      </c>
      <c r="Z465" s="186">
        <v>0</v>
      </c>
    </row>
    <row r="466" spans="2:26" x14ac:dyDescent="0.25">
      <c r="B466" s="30">
        <v>45352</v>
      </c>
      <c r="C466" s="90">
        <v>134.30000000000001</v>
      </c>
      <c r="D466" s="47"/>
      <c r="E466" s="26">
        <v>134.30000000000001</v>
      </c>
      <c r="F466" s="26"/>
      <c r="G466" s="26"/>
      <c r="H466" s="26"/>
      <c r="I466" s="26"/>
      <c r="J466" s="47"/>
      <c r="K466" s="26">
        <v>28.19</v>
      </c>
      <c r="L466" s="47"/>
      <c r="M466" s="26"/>
      <c r="N466" s="47"/>
      <c r="O466" s="26">
        <v>0</v>
      </c>
      <c r="P466" s="92">
        <v>13.73</v>
      </c>
      <c r="Q466" s="93">
        <v>0</v>
      </c>
      <c r="R466" s="47"/>
      <c r="S466" s="95">
        <v>0</v>
      </c>
      <c r="T466" s="96">
        <v>0</v>
      </c>
      <c r="U466" s="96">
        <v>0.14000000000000001</v>
      </c>
      <c r="V466" s="337" t="s">
        <v>182</v>
      </c>
      <c r="W466" s="183">
        <v>0</v>
      </c>
      <c r="X466" s="184">
        <v>0</v>
      </c>
      <c r="Y466" s="185">
        <v>0</v>
      </c>
      <c r="Z466" s="186">
        <v>0</v>
      </c>
    </row>
    <row r="467" spans="2:26" x14ac:dyDescent="0.25">
      <c r="B467" s="30">
        <v>45355</v>
      </c>
      <c r="C467" s="90">
        <v>53.58</v>
      </c>
      <c r="D467" s="47"/>
      <c r="E467" s="26">
        <v>53.58</v>
      </c>
      <c r="F467" s="26"/>
      <c r="G467" s="26"/>
      <c r="H467" s="26"/>
      <c r="I467" s="26"/>
      <c r="J467" s="47"/>
      <c r="K467" s="26">
        <v>31.37</v>
      </c>
      <c r="L467" s="47"/>
      <c r="M467" s="26"/>
      <c r="N467" s="47"/>
      <c r="O467" s="26">
        <v>0</v>
      </c>
      <c r="P467" s="92">
        <v>7.35</v>
      </c>
      <c r="Q467" s="93">
        <v>0</v>
      </c>
      <c r="R467" s="47"/>
      <c r="S467" s="95">
        <v>0</v>
      </c>
      <c r="T467" s="96">
        <v>0</v>
      </c>
      <c r="U467" s="96">
        <v>5.7</v>
      </c>
      <c r="V467" s="182">
        <v>4.21</v>
      </c>
      <c r="W467" s="183">
        <v>0</v>
      </c>
      <c r="X467" s="184">
        <v>0</v>
      </c>
      <c r="Y467" s="185">
        <v>0</v>
      </c>
      <c r="Z467" s="186">
        <v>0</v>
      </c>
    </row>
    <row r="468" spans="2:26" x14ac:dyDescent="0.25">
      <c r="B468" s="30">
        <v>45357</v>
      </c>
      <c r="C468" s="90">
        <v>127.45</v>
      </c>
      <c r="D468" s="47"/>
      <c r="E468" s="26">
        <v>127.45</v>
      </c>
      <c r="F468" s="26"/>
      <c r="G468" s="26"/>
      <c r="H468" s="26"/>
      <c r="I468" s="26"/>
      <c r="J468" s="47"/>
      <c r="K468" s="26">
        <v>30.07</v>
      </c>
      <c r="L468" s="47"/>
      <c r="M468" s="26"/>
      <c r="N468" s="47"/>
      <c r="O468" s="26">
        <v>0</v>
      </c>
      <c r="P468" s="92">
        <v>6.75</v>
      </c>
      <c r="Q468" s="93">
        <v>0</v>
      </c>
      <c r="R468" s="47"/>
      <c r="S468" s="95">
        <v>0</v>
      </c>
      <c r="T468" s="96">
        <v>0</v>
      </c>
      <c r="U468" s="96">
        <v>5.26</v>
      </c>
      <c r="V468" s="182">
        <v>4.8</v>
      </c>
      <c r="W468" s="183">
        <v>0</v>
      </c>
      <c r="X468" s="184">
        <v>0</v>
      </c>
      <c r="Y468" s="185">
        <v>5.15</v>
      </c>
      <c r="Z468" s="186">
        <v>0</v>
      </c>
    </row>
    <row r="469" spans="2:26" x14ac:dyDescent="0.25">
      <c r="B469" s="30">
        <v>45359</v>
      </c>
      <c r="C469" s="90">
        <v>137.11000000000001</v>
      </c>
      <c r="D469" s="47"/>
      <c r="E469" s="26">
        <v>137.11000000000001</v>
      </c>
      <c r="F469" s="26"/>
      <c r="G469" s="26"/>
      <c r="H469" s="26"/>
      <c r="I469" s="26"/>
      <c r="J469" s="47"/>
      <c r="K469" s="26">
        <v>37.520000000000003</v>
      </c>
      <c r="L469" s="47"/>
      <c r="M469" s="26"/>
      <c r="N469" s="47"/>
      <c r="O469" s="26">
        <v>0</v>
      </c>
      <c r="P469" s="92">
        <v>8.91</v>
      </c>
      <c r="Q469" s="93">
        <v>0</v>
      </c>
      <c r="R469" s="47"/>
      <c r="S469" s="95">
        <v>0</v>
      </c>
      <c r="T469" s="96">
        <v>0</v>
      </c>
      <c r="U469" s="96">
        <v>4.62</v>
      </c>
      <c r="V469" s="182">
        <v>6.24</v>
      </c>
      <c r="W469" s="183">
        <v>0</v>
      </c>
      <c r="X469" s="184">
        <v>0</v>
      </c>
      <c r="Y469" s="185">
        <v>7.11</v>
      </c>
      <c r="Z469" s="186">
        <v>0</v>
      </c>
    </row>
    <row r="470" spans="2:26" x14ac:dyDescent="0.25">
      <c r="B470" s="30">
        <v>45362</v>
      </c>
      <c r="C470" s="90">
        <v>149.21</v>
      </c>
      <c r="D470" s="47"/>
      <c r="E470" s="26">
        <v>149.21</v>
      </c>
      <c r="F470" s="26"/>
      <c r="G470" s="26"/>
      <c r="H470" s="26"/>
      <c r="I470" s="26"/>
      <c r="J470" s="47"/>
      <c r="K470" s="26">
        <v>53.11</v>
      </c>
      <c r="L470" s="47"/>
      <c r="M470" s="26"/>
      <c r="N470" s="47"/>
      <c r="O470" s="26">
        <v>0</v>
      </c>
      <c r="P470" s="92">
        <v>0</v>
      </c>
      <c r="Q470" s="93">
        <v>0</v>
      </c>
      <c r="R470" s="47"/>
      <c r="S470" s="95">
        <v>0</v>
      </c>
      <c r="T470" s="96">
        <v>0</v>
      </c>
      <c r="U470" s="96">
        <v>1.93</v>
      </c>
      <c r="V470" s="182">
        <v>2.77</v>
      </c>
      <c r="W470" s="183">
        <v>0</v>
      </c>
      <c r="X470" s="184">
        <v>0</v>
      </c>
      <c r="Y470" s="185">
        <v>1.42</v>
      </c>
      <c r="Z470" s="186">
        <v>0</v>
      </c>
    </row>
    <row r="471" spans="2:26" x14ac:dyDescent="0.25">
      <c r="B471" s="30">
        <v>45364</v>
      </c>
      <c r="C471" s="90">
        <v>121.56</v>
      </c>
      <c r="D471" s="47"/>
      <c r="E471" s="26">
        <v>121.56</v>
      </c>
      <c r="F471" s="26"/>
      <c r="G471" s="26"/>
      <c r="H471" s="26"/>
      <c r="I471" s="26"/>
      <c r="J471" s="47"/>
      <c r="K471" s="26">
        <v>45.97</v>
      </c>
      <c r="L471" s="47"/>
      <c r="M471" s="26"/>
      <c r="N471" s="47"/>
      <c r="O471" s="26">
        <v>0</v>
      </c>
      <c r="P471" s="92">
        <v>0</v>
      </c>
      <c r="Q471" s="93">
        <v>0</v>
      </c>
      <c r="R471" s="47"/>
      <c r="S471" s="95">
        <v>0</v>
      </c>
      <c r="T471" s="96">
        <v>0</v>
      </c>
      <c r="U471" s="96">
        <v>2.12</v>
      </c>
      <c r="V471" s="182">
        <v>2.56</v>
      </c>
      <c r="W471" s="183">
        <v>0</v>
      </c>
      <c r="X471" s="184">
        <v>0</v>
      </c>
      <c r="Y471" s="185">
        <v>1.6</v>
      </c>
      <c r="Z471" s="186">
        <v>0</v>
      </c>
    </row>
    <row r="472" spans="2:26" x14ac:dyDescent="0.25">
      <c r="B472" s="30">
        <v>45366</v>
      </c>
      <c r="C472" s="90">
        <v>131.47999999999999</v>
      </c>
      <c r="D472" s="47"/>
      <c r="E472" s="26">
        <v>131.47999999999999</v>
      </c>
      <c r="F472" s="26"/>
      <c r="G472" s="26"/>
      <c r="H472" s="26"/>
      <c r="I472" s="26"/>
      <c r="J472" s="47"/>
      <c r="K472" s="26">
        <v>36.85</v>
      </c>
      <c r="L472" s="47"/>
      <c r="M472" s="26"/>
      <c r="N472" s="47"/>
      <c r="O472" s="26">
        <v>0</v>
      </c>
      <c r="P472" s="92">
        <v>0</v>
      </c>
      <c r="Q472" s="93">
        <v>0</v>
      </c>
      <c r="R472" s="47"/>
      <c r="S472" s="95">
        <v>0</v>
      </c>
      <c r="T472" s="96">
        <v>0</v>
      </c>
      <c r="U472" s="96">
        <v>2.2599999999999998</v>
      </c>
      <c r="V472" s="182">
        <v>2.1800000000000002</v>
      </c>
      <c r="W472" s="183">
        <v>0</v>
      </c>
      <c r="X472" s="184">
        <v>0</v>
      </c>
      <c r="Y472" s="185">
        <v>0</v>
      </c>
      <c r="Z472" s="186">
        <v>0</v>
      </c>
    </row>
    <row r="473" spans="2:26" x14ac:dyDescent="0.25">
      <c r="B473" s="30">
        <v>45371</v>
      </c>
      <c r="C473" s="90">
        <v>131.47999999999999</v>
      </c>
      <c r="D473" s="47"/>
      <c r="E473" s="26">
        <v>127.24</v>
      </c>
      <c r="F473" s="26"/>
      <c r="G473" s="26"/>
      <c r="H473" s="26"/>
      <c r="I473" s="26"/>
      <c r="J473" s="47"/>
      <c r="K473" s="26">
        <v>32.57</v>
      </c>
      <c r="L473" s="47"/>
      <c r="M473" s="26"/>
      <c r="N473" s="47"/>
      <c r="O473" s="26">
        <v>0</v>
      </c>
      <c r="P473" s="92">
        <v>0</v>
      </c>
      <c r="Q473" s="93">
        <v>0</v>
      </c>
      <c r="R473" s="47"/>
      <c r="S473" s="95">
        <v>0</v>
      </c>
      <c r="T473" s="96">
        <v>0</v>
      </c>
      <c r="U473" s="96">
        <v>2.52</v>
      </c>
      <c r="V473" s="182">
        <v>2.2000000000000002</v>
      </c>
      <c r="W473" s="183">
        <v>0</v>
      </c>
      <c r="X473" s="184">
        <v>0</v>
      </c>
      <c r="Y473" s="185">
        <v>3.08</v>
      </c>
      <c r="Z473" s="186">
        <v>0</v>
      </c>
    </row>
    <row r="474" spans="2:26" x14ac:dyDescent="0.25">
      <c r="B474" s="30">
        <v>45373</v>
      </c>
      <c r="C474" s="90">
        <v>131.47999999999999</v>
      </c>
      <c r="D474" s="47"/>
      <c r="E474" s="26">
        <v>138.49</v>
      </c>
      <c r="F474" s="26"/>
      <c r="G474" s="26"/>
      <c r="H474" s="26"/>
      <c r="I474" s="26"/>
      <c r="J474" s="47"/>
      <c r="K474" s="26">
        <v>30.98</v>
      </c>
      <c r="L474" s="47"/>
      <c r="M474" s="26"/>
      <c r="N474" s="47"/>
      <c r="O474" s="26">
        <v>0</v>
      </c>
      <c r="P474" s="92">
        <v>0</v>
      </c>
      <c r="Q474" s="93">
        <v>0</v>
      </c>
      <c r="R474" s="47"/>
      <c r="S474" s="95">
        <v>0</v>
      </c>
      <c r="T474" s="96">
        <v>0</v>
      </c>
      <c r="U474" s="96">
        <v>2.2400000000000002</v>
      </c>
      <c r="V474" s="182">
        <v>3</v>
      </c>
      <c r="W474" s="183">
        <v>0</v>
      </c>
      <c r="X474" s="184">
        <v>0</v>
      </c>
      <c r="Y474" s="185">
        <v>3.99</v>
      </c>
      <c r="Z474" s="186">
        <v>0</v>
      </c>
    </row>
    <row r="475" spans="2:26" ht="15.75" customHeight="1" x14ac:dyDescent="0.25">
      <c r="B475" s="30">
        <v>45376</v>
      </c>
      <c r="C475" s="90">
        <v>238.08</v>
      </c>
      <c r="D475" s="47"/>
      <c r="E475" s="26">
        <v>238.08</v>
      </c>
      <c r="F475" s="26"/>
      <c r="G475" s="26"/>
      <c r="H475" s="26"/>
      <c r="I475" s="26"/>
      <c r="J475" s="47"/>
      <c r="K475" s="26">
        <v>145.99</v>
      </c>
      <c r="L475" s="47"/>
      <c r="M475" s="26"/>
      <c r="N475" s="47"/>
      <c r="O475" s="26">
        <v>0</v>
      </c>
      <c r="P475" s="92">
        <v>0</v>
      </c>
      <c r="Q475" s="93">
        <v>0</v>
      </c>
      <c r="R475" s="47"/>
      <c r="S475" s="95">
        <v>0</v>
      </c>
      <c r="T475" s="96">
        <v>0.16</v>
      </c>
      <c r="U475" s="96">
        <v>2.54</v>
      </c>
      <c r="V475" s="182">
        <v>2.94</v>
      </c>
      <c r="W475" s="183">
        <v>0</v>
      </c>
      <c r="X475" s="184">
        <v>0</v>
      </c>
      <c r="Y475" s="185">
        <v>2.94</v>
      </c>
      <c r="Z475" s="186">
        <v>3.99</v>
      </c>
    </row>
    <row r="476" spans="2:26" ht="15.75" customHeight="1" x14ac:dyDescent="0.25">
      <c r="B476" s="30">
        <v>45397</v>
      </c>
      <c r="C476" s="90">
        <v>41.5</v>
      </c>
      <c r="D476" s="47"/>
      <c r="E476" s="26">
        <v>41.5</v>
      </c>
      <c r="F476" s="26"/>
      <c r="G476" s="26"/>
      <c r="H476" s="26"/>
      <c r="I476" s="26"/>
      <c r="J476" s="47"/>
      <c r="K476" s="26">
        <v>0</v>
      </c>
      <c r="L476" s="47"/>
      <c r="M476" s="26"/>
      <c r="N476" s="47"/>
      <c r="O476" s="26">
        <v>0</v>
      </c>
      <c r="P476" s="92">
        <v>0</v>
      </c>
      <c r="Q476" s="93">
        <v>0</v>
      </c>
      <c r="R476" s="47"/>
      <c r="S476" s="95">
        <v>0</v>
      </c>
      <c r="T476" s="96">
        <v>0</v>
      </c>
      <c r="U476" s="96">
        <v>0</v>
      </c>
      <c r="V476" s="182">
        <v>0</v>
      </c>
      <c r="W476" s="183">
        <v>0</v>
      </c>
      <c r="X476" s="184">
        <v>0</v>
      </c>
      <c r="Y476" s="185">
        <v>0</v>
      </c>
      <c r="Z476" s="186">
        <v>2.5499999999999998</v>
      </c>
    </row>
    <row r="477" spans="2:26" hidden="1" x14ac:dyDescent="0.25">
      <c r="B477" s="30"/>
      <c r="C477" s="90"/>
      <c r="D477" s="47"/>
      <c r="E477" s="26"/>
      <c r="F477" s="26"/>
      <c r="G477" s="26"/>
      <c r="H477" s="26"/>
      <c r="I477" s="26"/>
      <c r="J477" s="47"/>
      <c r="K477" s="26">
        <v>0</v>
      </c>
      <c r="L477" s="47"/>
      <c r="M477" s="26"/>
      <c r="N477" s="47"/>
      <c r="O477" s="26"/>
      <c r="P477" s="92">
        <v>0</v>
      </c>
      <c r="Q477" s="93">
        <v>0</v>
      </c>
      <c r="R477" s="47"/>
      <c r="S477" s="95">
        <v>0</v>
      </c>
      <c r="T477" s="96">
        <v>0</v>
      </c>
      <c r="U477" s="96">
        <v>0</v>
      </c>
      <c r="V477" s="182">
        <v>0</v>
      </c>
      <c r="W477" s="183">
        <v>0</v>
      </c>
      <c r="X477" s="184">
        <v>0</v>
      </c>
      <c r="Y477" s="185">
        <v>0</v>
      </c>
      <c r="Z477" s="186"/>
    </row>
    <row r="478" spans="2:26" hidden="1" x14ac:dyDescent="0.25">
      <c r="B478" s="30"/>
      <c r="C478" s="90"/>
      <c r="D478" s="47"/>
      <c r="E478" s="26"/>
      <c r="F478" s="26"/>
      <c r="G478" s="26"/>
      <c r="H478" s="26"/>
      <c r="I478" s="26"/>
      <c r="J478" s="47"/>
      <c r="K478" s="26">
        <v>0</v>
      </c>
      <c r="L478" s="47"/>
      <c r="M478" s="26"/>
      <c r="N478" s="47"/>
      <c r="O478" s="26"/>
      <c r="P478" s="92">
        <v>0</v>
      </c>
      <c r="Q478" s="93">
        <v>0</v>
      </c>
      <c r="R478" s="47"/>
      <c r="S478" s="95">
        <v>0</v>
      </c>
      <c r="T478" s="96">
        <v>0</v>
      </c>
      <c r="U478" s="96">
        <v>0</v>
      </c>
      <c r="V478" s="182">
        <v>0</v>
      </c>
      <c r="W478" s="183">
        <v>0</v>
      </c>
      <c r="X478" s="184">
        <v>0</v>
      </c>
      <c r="Y478" s="185">
        <v>0</v>
      </c>
      <c r="Z478" s="186"/>
    </row>
    <row r="479" spans="2:26" hidden="1" x14ac:dyDescent="0.25">
      <c r="B479" s="30"/>
      <c r="C479" s="90"/>
      <c r="D479" s="47"/>
      <c r="E479" s="26"/>
      <c r="F479" s="26"/>
      <c r="G479" s="26"/>
      <c r="H479" s="26"/>
      <c r="I479" s="26"/>
      <c r="J479" s="47"/>
      <c r="K479" s="26">
        <v>0</v>
      </c>
      <c r="L479" s="47"/>
      <c r="M479" s="26"/>
      <c r="N479" s="47"/>
      <c r="O479" s="26"/>
      <c r="P479" s="92">
        <v>0</v>
      </c>
      <c r="Q479" s="93">
        <v>0</v>
      </c>
      <c r="R479" s="47"/>
      <c r="S479" s="95">
        <v>0</v>
      </c>
      <c r="T479" s="96">
        <v>0</v>
      </c>
      <c r="U479" s="96">
        <v>0</v>
      </c>
      <c r="V479" s="182">
        <v>0</v>
      </c>
      <c r="W479" s="183">
        <v>0</v>
      </c>
      <c r="X479" s="184">
        <v>0</v>
      </c>
      <c r="Y479" s="185">
        <v>0</v>
      </c>
      <c r="Z479" s="186"/>
    </row>
    <row r="480" spans="2:26" hidden="1" x14ac:dyDescent="0.25">
      <c r="B480" s="30"/>
      <c r="C480" s="90"/>
      <c r="D480" s="47"/>
      <c r="E480" s="26"/>
      <c r="F480" s="26"/>
      <c r="G480" s="26"/>
      <c r="H480" s="26"/>
      <c r="I480" s="26"/>
      <c r="J480" s="47"/>
      <c r="K480" s="26">
        <v>0</v>
      </c>
      <c r="L480" s="47"/>
      <c r="M480" s="26"/>
      <c r="N480" s="47"/>
      <c r="O480" s="26"/>
      <c r="P480" s="92">
        <v>0</v>
      </c>
      <c r="Q480" s="93">
        <v>0</v>
      </c>
      <c r="R480" s="47"/>
      <c r="S480" s="95">
        <v>0</v>
      </c>
      <c r="T480" s="96">
        <v>0</v>
      </c>
      <c r="U480" s="96">
        <v>0</v>
      </c>
      <c r="V480" s="182">
        <v>0</v>
      </c>
      <c r="W480" s="183">
        <v>0</v>
      </c>
      <c r="X480" s="184">
        <v>0</v>
      </c>
      <c r="Y480" s="185">
        <v>0</v>
      </c>
      <c r="Z480" s="186"/>
    </row>
    <row r="481" spans="2:26" hidden="1" x14ac:dyDescent="0.25">
      <c r="B481" s="30"/>
      <c r="C481" s="90"/>
      <c r="D481" s="47"/>
      <c r="E481" s="26"/>
      <c r="F481" s="26"/>
      <c r="G481" s="26"/>
      <c r="H481" s="26"/>
      <c r="I481" s="26"/>
      <c r="J481" s="47"/>
      <c r="K481" s="26">
        <v>0</v>
      </c>
      <c r="L481" s="47"/>
      <c r="M481" s="26"/>
      <c r="N481" s="47"/>
      <c r="O481" s="26"/>
      <c r="P481" s="92">
        <v>0</v>
      </c>
      <c r="Q481" s="93">
        <v>0</v>
      </c>
      <c r="R481" s="47"/>
      <c r="S481" s="95">
        <v>0</v>
      </c>
      <c r="T481" s="96">
        <v>0</v>
      </c>
      <c r="U481" s="96">
        <v>0</v>
      </c>
      <c r="V481" s="182">
        <v>0</v>
      </c>
      <c r="W481" s="183">
        <v>0</v>
      </c>
      <c r="X481" s="184">
        <v>0</v>
      </c>
      <c r="Y481" s="185">
        <v>0</v>
      </c>
      <c r="Z481" s="186"/>
    </row>
    <row r="482" spans="2:26" hidden="1" x14ac:dyDescent="0.25">
      <c r="B482" s="30"/>
      <c r="C482" s="90"/>
      <c r="D482" s="47"/>
      <c r="E482" s="26"/>
      <c r="F482" s="26"/>
      <c r="G482" s="26"/>
      <c r="H482" s="26"/>
      <c r="I482" s="26"/>
      <c r="J482" s="47"/>
      <c r="K482" s="26">
        <v>0</v>
      </c>
      <c r="L482" s="47"/>
      <c r="M482" s="26"/>
      <c r="N482" s="47"/>
      <c r="O482" s="26"/>
      <c r="P482" s="92">
        <v>0</v>
      </c>
      <c r="Q482" s="93">
        <v>0</v>
      </c>
      <c r="R482" s="47"/>
      <c r="S482" s="95">
        <v>0</v>
      </c>
      <c r="T482" s="96">
        <v>0</v>
      </c>
      <c r="U482" s="96">
        <v>0</v>
      </c>
      <c r="V482" s="182">
        <v>0</v>
      </c>
      <c r="W482" s="183">
        <v>0</v>
      </c>
      <c r="X482" s="184">
        <v>0</v>
      </c>
      <c r="Y482" s="185">
        <v>0</v>
      </c>
      <c r="Z482" s="186"/>
    </row>
    <row r="483" spans="2:26" ht="15.75" customHeight="1" x14ac:dyDescent="0.25">
      <c r="B483" s="30">
        <v>45399</v>
      </c>
      <c r="C483" s="90">
        <v>33.6</v>
      </c>
      <c r="D483" s="47"/>
      <c r="E483" s="26">
        <v>33.6</v>
      </c>
      <c r="F483" s="26"/>
      <c r="G483" s="26"/>
      <c r="H483" s="26"/>
      <c r="I483" s="26"/>
      <c r="J483" s="47"/>
      <c r="K483" s="26">
        <v>0</v>
      </c>
      <c r="L483" s="47"/>
      <c r="M483" s="26"/>
      <c r="N483" s="47"/>
      <c r="O483" s="26">
        <v>0</v>
      </c>
      <c r="P483" s="92">
        <v>0</v>
      </c>
      <c r="Q483" s="93">
        <v>0</v>
      </c>
      <c r="R483" s="47"/>
      <c r="S483" s="95">
        <v>0</v>
      </c>
      <c r="T483" s="96">
        <v>0</v>
      </c>
      <c r="U483" s="96">
        <v>0</v>
      </c>
      <c r="V483" s="182">
        <v>0</v>
      </c>
      <c r="W483" s="183">
        <v>0</v>
      </c>
      <c r="X483" s="184">
        <v>0</v>
      </c>
      <c r="Y483" s="185">
        <v>0</v>
      </c>
      <c r="Z483" s="186">
        <v>0</v>
      </c>
    </row>
    <row r="484" spans="2:26" ht="15.75" customHeight="1" x14ac:dyDescent="0.25">
      <c r="B484" s="30">
        <v>45401</v>
      </c>
      <c r="C484" s="90">
        <v>58.4</v>
      </c>
      <c r="D484" s="47"/>
      <c r="E484" s="26">
        <v>58.4</v>
      </c>
      <c r="F484" s="26"/>
      <c r="G484" s="26"/>
      <c r="H484" s="26"/>
      <c r="I484" s="26"/>
      <c r="J484" s="47"/>
      <c r="K484" s="26">
        <v>0</v>
      </c>
      <c r="L484" s="47"/>
      <c r="M484" s="26"/>
      <c r="N484" s="47"/>
      <c r="O484" s="26">
        <v>0</v>
      </c>
      <c r="P484" s="92">
        <v>0</v>
      </c>
      <c r="Q484" s="93">
        <v>0</v>
      </c>
      <c r="R484" s="47"/>
      <c r="S484" s="95">
        <v>0</v>
      </c>
      <c r="T484" s="96">
        <v>0</v>
      </c>
      <c r="U484" s="96">
        <v>0</v>
      </c>
      <c r="V484" s="182">
        <v>0</v>
      </c>
      <c r="W484" s="183">
        <v>0</v>
      </c>
      <c r="X484" s="184">
        <v>0</v>
      </c>
      <c r="Y484" s="185">
        <v>0</v>
      </c>
      <c r="Z484" s="186">
        <v>9.64</v>
      </c>
    </row>
    <row r="485" spans="2:26" ht="15.75" customHeight="1" x14ac:dyDescent="0.25">
      <c r="B485" s="30">
        <v>45404</v>
      </c>
      <c r="C485" s="90">
        <v>47.4</v>
      </c>
      <c r="D485" s="47"/>
      <c r="E485" s="26">
        <v>47.4</v>
      </c>
      <c r="F485" s="26"/>
      <c r="G485" s="26"/>
      <c r="H485" s="26"/>
      <c r="I485" s="26"/>
      <c r="J485" s="47"/>
      <c r="K485" s="26">
        <v>0</v>
      </c>
      <c r="L485" s="47"/>
      <c r="M485" s="26">
        <v>7.79</v>
      </c>
      <c r="N485" s="47"/>
      <c r="O485" s="26">
        <v>0</v>
      </c>
      <c r="P485" s="92">
        <v>0</v>
      </c>
      <c r="Q485" s="93">
        <v>0</v>
      </c>
      <c r="R485" s="47"/>
      <c r="S485" s="95">
        <v>0</v>
      </c>
      <c r="T485" s="96">
        <v>0</v>
      </c>
      <c r="U485" s="96">
        <v>0</v>
      </c>
      <c r="V485" s="182">
        <v>0</v>
      </c>
      <c r="W485" s="183">
        <v>0</v>
      </c>
      <c r="X485" s="184">
        <v>0</v>
      </c>
      <c r="Y485" s="185">
        <v>7.19</v>
      </c>
      <c r="Z485" s="186">
        <v>0</v>
      </c>
    </row>
    <row r="486" spans="2:26" ht="15.75" customHeight="1" x14ac:dyDescent="0.25">
      <c r="B486" s="30">
        <v>45406</v>
      </c>
      <c r="C486" s="90">
        <v>214</v>
      </c>
      <c r="D486" s="47"/>
      <c r="E486" s="26">
        <v>214</v>
      </c>
      <c r="F486" s="26"/>
      <c r="G486" s="26"/>
      <c r="H486" s="26"/>
      <c r="I486" s="26"/>
      <c r="J486" s="47"/>
      <c r="K486" s="26">
        <v>0</v>
      </c>
      <c r="L486" s="47"/>
      <c r="M486" s="26">
        <v>114</v>
      </c>
      <c r="N486" s="47"/>
      <c r="O486" s="26">
        <v>0</v>
      </c>
      <c r="P486" s="92">
        <v>0</v>
      </c>
      <c r="Q486" s="93">
        <v>0</v>
      </c>
      <c r="R486" s="47"/>
      <c r="S486" s="95">
        <v>0</v>
      </c>
      <c r="T486" s="96">
        <v>0</v>
      </c>
      <c r="U486" s="96">
        <v>0</v>
      </c>
      <c r="V486" s="182">
        <v>0</v>
      </c>
      <c r="W486" s="183">
        <v>0</v>
      </c>
      <c r="X486" s="184">
        <v>0</v>
      </c>
      <c r="Y486" s="185">
        <v>0</v>
      </c>
      <c r="Z486" s="186">
        <v>0</v>
      </c>
    </row>
    <row r="487" spans="2:26" ht="15.75" customHeight="1" x14ac:dyDescent="0.25">
      <c r="B487" s="30">
        <v>45408</v>
      </c>
      <c r="C487" s="90">
        <v>210</v>
      </c>
      <c r="D487" s="47"/>
      <c r="E487" s="26">
        <v>210</v>
      </c>
      <c r="F487" s="26"/>
      <c r="G487" s="26"/>
      <c r="H487" s="26"/>
      <c r="I487" s="26"/>
      <c r="J487" s="47"/>
      <c r="K487" s="26">
        <v>0</v>
      </c>
      <c r="L487" s="47"/>
      <c r="M487" s="26">
        <v>70.2</v>
      </c>
      <c r="N487" s="47"/>
      <c r="O487" s="26">
        <v>0</v>
      </c>
      <c r="P487" s="92">
        <v>0</v>
      </c>
      <c r="Q487" s="93">
        <v>0</v>
      </c>
      <c r="R487" s="47"/>
      <c r="S487" s="95">
        <v>0</v>
      </c>
      <c r="T487" s="96">
        <v>0</v>
      </c>
      <c r="U487" s="96">
        <v>0</v>
      </c>
      <c r="V487" s="182">
        <v>0</v>
      </c>
      <c r="W487" s="183">
        <v>0</v>
      </c>
      <c r="X487" s="184">
        <v>0</v>
      </c>
      <c r="Y487" s="185">
        <v>12.7</v>
      </c>
      <c r="Z487" s="186">
        <v>0</v>
      </c>
    </row>
    <row r="488" spans="2:26" ht="15.75" customHeight="1" x14ac:dyDescent="0.25">
      <c r="B488" s="30">
        <v>45412</v>
      </c>
      <c r="C488" s="90">
        <v>304</v>
      </c>
      <c r="D488" s="47"/>
      <c r="E488" s="26">
        <v>304</v>
      </c>
      <c r="F488" s="26"/>
      <c r="G488" s="26"/>
      <c r="H488" s="26"/>
      <c r="I488" s="26"/>
      <c r="J488" s="47"/>
      <c r="K488" s="26">
        <v>0</v>
      </c>
      <c r="L488" s="47"/>
      <c r="M488" s="26">
        <v>116</v>
      </c>
      <c r="N488" s="47"/>
      <c r="O488" s="26">
        <v>0</v>
      </c>
      <c r="P488" s="92">
        <v>0</v>
      </c>
      <c r="Q488" s="93">
        <v>0</v>
      </c>
      <c r="R488" s="47"/>
      <c r="S488" s="95">
        <v>0</v>
      </c>
      <c r="T488" s="96">
        <v>0</v>
      </c>
      <c r="U488" s="96">
        <v>0</v>
      </c>
      <c r="V488" s="182">
        <v>0</v>
      </c>
      <c r="W488" s="183">
        <v>0</v>
      </c>
      <c r="X488" s="184">
        <v>0</v>
      </c>
      <c r="Y488" s="185">
        <v>6.4</v>
      </c>
      <c r="Z488" s="186">
        <v>0</v>
      </c>
    </row>
    <row r="489" spans="2:26" ht="15.75" customHeight="1" x14ac:dyDescent="0.25">
      <c r="B489" s="30">
        <v>45414</v>
      </c>
      <c r="C489" s="90">
        <v>372</v>
      </c>
      <c r="D489" s="47"/>
      <c r="E489" s="26">
        <v>372</v>
      </c>
      <c r="F489" s="26"/>
      <c r="G489" s="26"/>
      <c r="H489" s="26"/>
      <c r="I489" s="26"/>
      <c r="J489" s="47"/>
      <c r="K489" s="26">
        <v>0</v>
      </c>
      <c r="L489" s="47"/>
      <c r="M489" s="26">
        <v>222</v>
      </c>
      <c r="N489" s="47"/>
      <c r="O489" s="26">
        <v>0</v>
      </c>
      <c r="P489" s="92">
        <v>0</v>
      </c>
      <c r="Q489" s="93">
        <v>0</v>
      </c>
      <c r="R489" s="47"/>
      <c r="S489" s="95">
        <v>0</v>
      </c>
      <c r="T489" s="96">
        <v>0</v>
      </c>
      <c r="U489" s="96">
        <v>0</v>
      </c>
      <c r="V489" s="182">
        <v>0</v>
      </c>
      <c r="W489" s="183">
        <v>0</v>
      </c>
      <c r="X489" s="184">
        <v>0</v>
      </c>
      <c r="Y489" s="185">
        <v>5.58</v>
      </c>
      <c r="Z489" s="186">
        <v>0</v>
      </c>
    </row>
    <row r="490" spans="2:26" ht="15.75" customHeight="1" x14ac:dyDescent="0.25">
      <c r="B490" s="30">
        <v>45415</v>
      </c>
      <c r="C490" s="90">
        <v>284</v>
      </c>
      <c r="D490" s="47"/>
      <c r="E490" s="26">
        <v>284</v>
      </c>
      <c r="F490" s="26"/>
      <c r="G490" s="26"/>
      <c r="H490" s="26"/>
      <c r="I490" s="26"/>
      <c r="J490" s="47"/>
      <c r="K490" s="26">
        <v>0</v>
      </c>
      <c r="L490" s="47"/>
      <c r="M490" s="26">
        <v>144</v>
      </c>
      <c r="N490" s="47"/>
      <c r="O490" s="26">
        <v>0</v>
      </c>
      <c r="P490" s="92">
        <v>0</v>
      </c>
      <c r="Q490" s="93">
        <v>0</v>
      </c>
      <c r="R490" s="47"/>
      <c r="S490" s="95">
        <v>0</v>
      </c>
      <c r="T490" s="96">
        <v>0</v>
      </c>
      <c r="U490" s="96">
        <v>0</v>
      </c>
      <c r="V490" s="182">
        <v>0</v>
      </c>
      <c r="W490" s="183">
        <v>0</v>
      </c>
      <c r="X490" s="184">
        <v>0</v>
      </c>
      <c r="Y490" s="185">
        <v>3.45</v>
      </c>
      <c r="Z490" s="186">
        <v>0</v>
      </c>
    </row>
    <row r="491" spans="2:26" ht="15.75" customHeight="1" x14ac:dyDescent="0.25">
      <c r="B491" s="30">
        <v>45418</v>
      </c>
      <c r="C491" s="90">
        <v>188</v>
      </c>
      <c r="D491" s="47"/>
      <c r="E491" s="26">
        <v>188</v>
      </c>
      <c r="F491" s="26"/>
      <c r="G491" s="26"/>
      <c r="H491" s="26"/>
      <c r="I491" s="26"/>
      <c r="J491" s="47"/>
      <c r="K491" s="26">
        <v>0</v>
      </c>
      <c r="L491" s="47"/>
      <c r="M491" s="26">
        <v>116</v>
      </c>
      <c r="N491" s="47"/>
      <c r="O491" s="26">
        <v>0</v>
      </c>
      <c r="P491" s="92">
        <v>0</v>
      </c>
      <c r="Q491" s="93">
        <v>0</v>
      </c>
      <c r="R491" s="47"/>
      <c r="S491" s="95">
        <v>0</v>
      </c>
      <c r="T491" s="96">
        <v>0</v>
      </c>
      <c r="U491" s="96">
        <v>0</v>
      </c>
      <c r="V491" s="182">
        <v>0</v>
      </c>
      <c r="W491" s="183">
        <v>0</v>
      </c>
      <c r="X491" s="184">
        <v>0</v>
      </c>
      <c r="Y491" s="185">
        <v>5.88</v>
      </c>
      <c r="Z491" s="186">
        <v>0</v>
      </c>
    </row>
    <row r="492" spans="2:26" ht="15.75" customHeight="1" x14ac:dyDescent="0.25">
      <c r="B492" s="30">
        <v>45420</v>
      </c>
      <c r="C492" s="90">
        <v>114</v>
      </c>
      <c r="D492" s="47"/>
      <c r="E492" s="26">
        <v>114</v>
      </c>
      <c r="F492" s="26"/>
      <c r="G492" s="26"/>
      <c r="H492" s="26"/>
      <c r="I492" s="26"/>
      <c r="J492" s="47"/>
      <c r="K492" s="26">
        <v>0</v>
      </c>
      <c r="L492" s="47"/>
      <c r="M492" s="26">
        <v>176</v>
      </c>
      <c r="N492" s="47"/>
      <c r="O492" s="26">
        <v>0</v>
      </c>
      <c r="P492" s="92">
        <v>0</v>
      </c>
      <c r="Q492" s="93">
        <v>0</v>
      </c>
      <c r="R492" s="47"/>
      <c r="S492" s="95">
        <v>0</v>
      </c>
      <c r="T492" s="96">
        <v>0</v>
      </c>
      <c r="U492" s="96">
        <v>0</v>
      </c>
      <c r="V492" s="182">
        <v>0</v>
      </c>
      <c r="W492" s="183">
        <v>0</v>
      </c>
      <c r="X492" s="184">
        <v>0</v>
      </c>
      <c r="Y492" s="185">
        <v>0</v>
      </c>
      <c r="Z492" s="186">
        <v>0</v>
      </c>
    </row>
    <row r="493" spans="2:26" ht="15.75" customHeight="1" x14ac:dyDescent="0.25">
      <c r="B493" s="30">
        <v>45422</v>
      </c>
      <c r="C493" s="90">
        <v>172</v>
      </c>
      <c r="D493" s="47"/>
      <c r="E493" s="26">
        <v>172</v>
      </c>
      <c r="F493" s="26"/>
      <c r="G493" s="26"/>
      <c r="H493" s="26"/>
      <c r="I493" s="26"/>
      <c r="J493" s="47"/>
      <c r="K493" s="26">
        <v>5.77</v>
      </c>
      <c r="L493" s="47"/>
      <c r="M493" s="26">
        <v>121</v>
      </c>
      <c r="N493" s="47"/>
      <c r="O493" s="26">
        <v>0</v>
      </c>
      <c r="P493" s="92">
        <v>0</v>
      </c>
      <c r="Q493" s="93">
        <v>0</v>
      </c>
      <c r="R493" s="47"/>
      <c r="S493" s="95">
        <v>0</v>
      </c>
      <c r="T493" s="96">
        <v>0</v>
      </c>
      <c r="U493" s="96">
        <v>0</v>
      </c>
      <c r="V493" s="182">
        <v>0</v>
      </c>
      <c r="W493" s="183">
        <v>0</v>
      </c>
      <c r="X493" s="184">
        <v>0</v>
      </c>
      <c r="Y493" s="185">
        <v>5.44</v>
      </c>
      <c r="Z493" s="186">
        <v>0</v>
      </c>
    </row>
    <row r="494" spans="2:26" ht="15.75" customHeight="1" x14ac:dyDescent="0.25">
      <c r="B494" s="30">
        <v>45425</v>
      </c>
      <c r="C494" s="90">
        <v>169</v>
      </c>
      <c r="D494" s="47"/>
      <c r="E494" s="26">
        <v>169</v>
      </c>
      <c r="F494" s="26"/>
      <c r="G494" s="26"/>
      <c r="H494" s="26"/>
      <c r="I494" s="26"/>
      <c r="J494" s="47"/>
      <c r="K494" s="26">
        <v>11.7</v>
      </c>
      <c r="L494" s="47"/>
      <c r="M494" s="26">
        <v>114</v>
      </c>
      <c r="N494" s="47"/>
      <c r="O494" s="26">
        <v>0</v>
      </c>
      <c r="P494" s="92">
        <v>0</v>
      </c>
      <c r="Q494" s="93">
        <v>0</v>
      </c>
      <c r="R494" s="47"/>
      <c r="S494" s="95">
        <v>0</v>
      </c>
      <c r="T494" s="96">
        <v>0</v>
      </c>
      <c r="U494" s="96">
        <v>0</v>
      </c>
      <c r="V494" s="182">
        <v>0</v>
      </c>
      <c r="W494" s="183">
        <v>0</v>
      </c>
      <c r="X494" s="184">
        <v>0</v>
      </c>
      <c r="Y494" s="185">
        <v>5.92</v>
      </c>
      <c r="Z494" s="186">
        <v>0</v>
      </c>
    </row>
    <row r="495" spans="2:26" ht="15.75" customHeight="1" x14ac:dyDescent="0.25">
      <c r="B495" s="30">
        <v>45427</v>
      </c>
      <c r="C495" s="90">
        <v>159.80000000000001</v>
      </c>
      <c r="D495" s="47"/>
      <c r="E495" s="26">
        <v>159.80000000000001</v>
      </c>
      <c r="F495" s="26"/>
      <c r="G495" s="26"/>
      <c r="H495" s="26"/>
      <c r="I495" s="26"/>
      <c r="J495" s="47"/>
      <c r="K495" s="26">
        <v>0</v>
      </c>
      <c r="L495" s="47"/>
      <c r="M495" s="26">
        <v>136.9</v>
      </c>
      <c r="N495" s="47"/>
      <c r="O495" s="26">
        <v>0</v>
      </c>
      <c r="P495" s="92">
        <v>0</v>
      </c>
      <c r="Q495" s="93">
        <v>0</v>
      </c>
      <c r="R495" s="47"/>
      <c r="S495" s="95">
        <v>0</v>
      </c>
      <c r="T495" s="96">
        <v>0</v>
      </c>
      <c r="U495" s="96">
        <v>0</v>
      </c>
      <c r="V495" s="182">
        <v>0</v>
      </c>
      <c r="W495" s="183">
        <v>0</v>
      </c>
      <c r="X495" s="184">
        <v>0</v>
      </c>
      <c r="Y495" s="185">
        <v>0</v>
      </c>
      <c r="Z495" s="186">
        <v>0</v>
      </c>
    </row>
    <row r="496" spans="2:26" ht="15.75" customHeight="1" x14ac:dyDescent="0.25">
      <c r="B496" s="30">
        <v>45429</v>
      </c>
      <c r="C496" s="343">
        <v>166.25</v>
      </c>
      <c r="D496" s="47"/>
      <c r="E496" s="344">
        <v>166.25</v>
      </c>
      <c r="F496" s="26"/>
      <c r="G496" s="26"/>
      <c r="H496" s="26"/>
      <c r="I496" s="26"/>
      <c r="J496" s="47"/>
      <c r="K496" s="26">
        <v>32.200000000000003</v>
      </c>
      <c r="L496" s="47"/>
      <c r="M496" s="26">
        <v>101.1</v>
      </c>
      <c r="N496" s="47"/>
      <c r="O496" s="26">
        <v>0</v>
      </c>
      <c r="P496" s="92">
        <v>0</v>
      </c>
      <c r="Q496" s="93">
        <v>0</v>
      </c>
      <c r="R496" s="47"/>
      <c r="S496" s="95">
        <v>0</v>
      </c>
      <c r="T496" s="96">
        <v>0</v>
      </c>
      <c r="U496" s="96">
        <v>0</v>
      </c>
      <c r="V496" s="182">
        <v>0</v>
      </c>
      <c r="W496" s="183">
        <v>0</v>
      </c>
      <c r="X496" s="184">
        <v>0</v>
      </c>
      <c r="Y496" s="185">
        <v>7.76</v>
      </c>
      <c r="Z496" s="186">
        <v>0</v>
      </c>
    </row>
    <row r="497" spans="2:28" x14ac:dyDescent="0.25">
      <c r="B497" s="30">
        <v>45432</v>
      </c>
      <c r="C497" s="343">
        <v>76</v>
      </c>
      <c r="D497" s="47"/>
      <c r="E497" s="344">
        <v>76</v>
      </c>
      <c r="F497" s="26"/>
      <c r="G497" s="26"/>
      <c r="H497" s="26"/>
      <c r="I497" s="26"/>
      <c r="J497" s="47"/>
      <c r="K497" s="26">
        <v>46.9</v>
      </c>
      <c r="L497" s="47"/>
      <c r="M497" s="26">
        <v>49.9</v>
      </c>
      <c r="N497" s="47"/>
      <c r="O497" s="26">
        <v>0</v>
      </c>
      <c r="P497" s="92">
        <v>0</v>
      </c>
      <c r="Q497" s="93">
        <v>0</v>
      </c>
      <c r="R497" s="47"/>
      <c r="S497" s="95">
        <v>0</v>
      </c>
      <c r="T497" s="96">
        <v>0</v>
      </c>
      <c r="U497" s="96">
        <v>0</v>
      </c>
      <c r="V497" s="182">
        <v>0</v>
      </c>
      <c r="W497" s="183">
        <v>0</v>
      </c>
      <c r="X497" s="184">
        <v>0</v>
      </c>
      <c r="Y497" s="185">
        <v>2.1</v>
      </c>
      <c r="Z497" s="186">
        <v>0</v>
      </c>
    </row>
    <row r="498" spans="2:28" x14ac:dyDescent="0.25">
      <c r="B498" s="30">
        <v>45434</v>
      </c>
      <c r="C498" s="343">
        <v>103.3</v>
      </c>
      <c r="D498" s="47"/>
      <c r="E498" s="344">
        <v>103.3</v>
      </c>
      <c r="F498" s="26"/>
      <c r="G498" s="26"/>
      <c r="H498" s="26"/>
      <c r="I498" s="26"/>
      <c r="J498" s="47"/>
      <c r="K498" s="26">
        <v>41.8</v>
      </c>
      <c r="L498" s="47"/>
      <c r="M498" s="26">
        <v>81.900000000000006</v>
      </c>
      <c r="N498" s="47"/>
      <c r="O498" s="26">
        <v>0</v>
      </c>
      <c r="P498" s="92">
        <v>0</v>
      </c>
      <c r="Q498" s="93">
        <v>0</v>
      </c>
      <c r="R498" s="47"/>
      <c r="S498" s="95">
        <v>0</v>
      </c>
      <c r="T498" s="96">
        <v>0</v>
      </c>
      <c r="U498" s="96">
        <v>0</v>
      </c>
      <c r="V498" s="182">
        <v>0</v>
      </c>
      <c r="W498" s="183">
        <v>0</v>
      </c>
      <c r="X498" s="184">
        <v>0</v>
      </c>
      <c r="Y498" s="185">
        <v>0</v>
      </c>
      <c r="Z498" s="186">
        <v>0</v>
      </c>
    </row>
    <row r="499" spans="2:28" x14ac:dyDescent="0.25">
      <c r="B499" s="30">
        <v>45436</v>
      </c>
      <c r="C499" s="343">
        <v>95</v>
      </c>
      <c r="D499" s="47"/>
      <c r="E499" s="344">
        <v>95</v>
      </c>
      <c r="F499" s="26"/>
      <c r="G499" s="26"/>
      <c r="H499" s="26"/>
      <c r="I499" s="26"/>
      <c r="J499" s="47"/>
      <c r="K499" s="26">
        <v>26.4</v>
      </c>
      <c r="L499" s="47"/>
      <c r="M499" s="26">
        <v>93.6</v>
      </c>
      <c r="N499" s="47"/>
      <c r="O499" s="26">
        <v>0</v>
      </c>
      <c r="P499" s="92">
        <v>0</v>
      </c>
      <c r="Q499" s="93">
        <v>0</v>
      </c>
      <c r="R499" s="47"/>
      <c r="S499" s="95">
        <v>0</v>
      </c>
      <c r="T499" s="96">
        <v>0</v>
      </c>
      <c r="U499" s="96">
        <v>0</v>
      </c>
      <c r="V499" s="182">
        <v>0</v>
      </c>
      <c r="W499" s="183">
        <v>0</v>
      </c>
      <c r="X499" s="184">
        <v>0</v>
      </c>
      <c r="Y499" s="185">
        <v>0</v>
      </c>
      <c r="Z499" s="186">
        <v>0</v>
      </c>
    </row>
    <row r="500" spans="2:28" x14ac:dyDescent="0.25">
      <c r="B500" s="30">
        <v>45439</v>
      </c>
      <c r="C500" s="343">
        <v>118</v>
      </c>
      <c r="D500" s="47"/>
      <c r="E500" s="344">
        <v>118</v>
      </c>
      <c r="F500" s="26"/>
      <c r="G500" s="26"/>
      <c r="H500" s="26"/>
      <c r="I500" s="26"/>
      <c r="J500" s="47"/>
      <c r="K500" s="26">
        <v>19.899999999999999</v>
      </c>
      <c r="L500" s="47"/>
      <c r="M500" s="26">
        <v>90.7</v>
      </c>
      <c r="N500" s="47"/>
      <c r="O500" s="26">
        <v>0</v>
      </c>
      <c r="P500" s="92">
        <v>0</v>
      </c>
      <c r="Q500" s="93">
        <v>0</v>
      </c>
      <c r="R500" s="47"/>
      <c r="S500" s="95">
        <v>0</v>
      </c>
      <c r="T500" s="96">
        <v>0</v>
      </c>
      <c r="U500" s="96">
        <v>0</v>
      </c>
      <c r="V500" s="182">
        <v>0</v>
      </c>
      <c r="W500" s="183">
        <v>0</v>
      </c>
      <c r="X500" s="184">
        <v>0</v>
      </c>
      <c r="Y500" s="345">
        <v>1.006</v>
      </c>
      <c r="Z500" s="186">
        <v>0</v>
      </c>
    </row>
    <row r="501" spans="2:28" x14ac:dyDescent="0.25">
      <c r="B501" s="30">
        <v>45441</v>
      </c>
      <c r="C501" s="343">
        <f t="shared" ref="C501:C505" si="0">E501+O501</f>
        <v>111.54</v>
      </c>
      <c r="D501" s="47"/>
      <c r="E501" s="344">
        <v>111.54</v>
      </c>
      <c r="F501" s="26"/>
      <c r="G501" s="26"/>
      <c r="H501" s="26"/>
      <c r="I501" s="26"/>
      <c r="J501" s="47"/>
      <c r="K501" s="26">
        <v>17.5</v>
      </c>
      <c r="L501" s="47"/>
      <c r="M501" s="26">
        <v>70.7</v>
      </c>
      <c r="N501" s="47"/>
      <c r="O501" s="26">
        <v>0</v>
      </c>
      <c r="P501" s="92">
        <v>0</v>
      </c>
      <c r="Q501" s="93">
        <v>0</v>
      </c>
      <c r="R501" s="47"/>
      <c r="S501" s="95">
        <v>0</v>
      </c>
      <c r="T501" s="96">
        <v>0</v>
      </c>
      <c r="U501" s="96">
        <v>0</v>
      </c>
      <c r="V501" s="182">
        <v>0</v>
      </c>
      <c r="W501" s="183">
        <v>0</v>
      </c>
      <c r="X501" s="184">
        <v>0</v>
      </c>
      <c r="Y501" s="185">
        <v>0</v>
      </c>
      <c r="Z501" s="186">
        <v>0</v>
      </c>
    </row>
    <row r="502" spans="2:28" x14ac:dyDescent="0.25">
      <c r="B502" s="30">
        <v>45443</v>
      </c>
      <c r="C502" s="343">
        <f t="shared" si="0"/>
        <v>104.67</v>
      </c>
      <c r="D502" s="47"/>
      <c r="E502" s="344">
        <v>104.67</v>
      </c>
      <c r="F502" s="26"/>
      <c r="G502" s="26"/>
      <c r="H502" s="26"/>
      <c r="I502" s="26"/>
      <c r="J502" s="47"/>
      <c r="K502" s="26">
        <v>13.6</v>
      </c>
      <c r="L502" s="47"/>
      <c r="M502" s="26">
        <v>101.2</v>
      </c>
      <c r="N502" s="47"/>
      <c r="O502" s="26">
        <v>0</v>
      </c>
      <c r="P502" s="92">
        <v>0</v>
      </c>
      <c r="Q502" s="93">
        <v>0</v>
      </c>
      <c r="R502" s="47"/>
      <c r="S502" s="95">
        <v>0</v>
      </c>
      <c r="T502" s="96">
        <v>0</v>
      </c>
      <c r="U502" s="96">
        <v>0</v>
      </c>
      <c r="V502" s="182">
        <v>0</v>
      </c>
      <c r="W502" s="183">
        <v>0</v>
      </c>
      <c r="X502" s="184">
        <v>0</v>
      </c>
      <c r="Y502" s="345">
        <v>0.189</v>
      </c>
      <c r="Z502" s="186">
        <v>0</v>
      </c>
    </row>
    <row r="503" spans="2:28" x14ac:dyDescent="0.25">
      <c r="B503" s="30">
        <v>45446</v>
      </c>
      <c r="C503" s="90">
        <f t="shared" si="0"/>
        <v>43.29</v>
      </c>
      <c r="D503" s="47"/>
      <c r="E503" s="26">
        <v>43.29</v>
      </c>
      <c r="F503" s="26"/>
      <c r="G503" s="26"/>
      <c r="H503" s="26"/>
      <c r="I503" s="26"/>
      <c r="J503" s="47"/>
      <c r="K503" s="26">
        <v>22.3</v>
      </c>
      <c r="L503" s="47"/>
      <c r="M503" s="26">
        <v>41.2</v>
      </c>
      <c r="N503" s="47"/>
      <c r="O503" s="26">
        <v>0</v>
      </c>
      <c r="P503" s="92">
        <v>0</v>
      </c>
      <c r="Q503" s="93">
        <v>0</v>
      </c>
      <c r="R503" s="47"/>
      <c r="S503" s="95">
        <v>0</v>
      </c>
      <c r="T503" s="96">
        <v>0</v>
      </c>
      <c r="U503" s="96">
        <v>0</v>
      </c>
      <c r="V503" s="182">
        <v>0</v>
      </c>
      <c r="W503" s="183">
        <v>0</v>
      </c>
      <c r="X503" s="184">
        <v>0</v>
      </c>
      <c r="Y503" s="345">
        <v>0</v>
      </c>
      <c r="Z503" s="186">
        <v>0</v>
      </c>
    </row>
    <row r="504" spans="2:28" x14ac:dyDescent="0.25">
      <c r="B504" s="30">
        <v>45448</v>
      </c>
      <c r="C504" s="90">
        <f t="shared" si="0"/>
        <v>111.11</v>
      </c>
      <c r="D504" s="47"/>
      <c r="E504" s="26">
        <v>111.11</v>
      </c>
      <c r="F504" s="26"/>
      <c r="G504" s="26"/>
      <c r="H504" s="26"/>
      <c r="I504" s="26"/>
      <c r="J504" s="47"/>
      <c r="K504" s="26">
        <v>23.1</v>
      </c>
      <c r="L504" s="47"/>
      <c r="M504" s="26">
        <v>91.8</v>
      </c>
      <c r="N504" s="47"/>
      <c r="O504" s="26">
        <v>0</v>
      </c>
      <c r="P504" s="92">
        <v>0</v>
      </c>
      <c r="Q504" s="93">
        <v>0</v>
      </c>
      <c r="R504" s="47"/>
      <c r="S504" s="95">
        <v>0</v>
      </c>
      <c r="T504" s="96">
        <v>0</v>
      </c>
      <c r="U504" s="96">
        <v>0</v>
      </c>
      <c r="V504" s="182">
        <v>0</v>
      </c>
      <c r="W504" s="183">
        <v>0</v>
      </c>
      <c r="X504" s="184">
        <v>0</v>
      </c>
      <c r="Y504" s="345">
        <v>0</v>
      </c>
      <c r="Z504" s="186">
        <v>0</v>
      </c>
    </row>
    <row r="505" spans="2:28" x14ac:dyDescent="0.25">
      <c r="B505" s="30">
        <v>45450</v>
      </c>
      <c r="C505" s="90">
        <f t="shared" si="0"/>
        <v>86.7</v>
      </c>
      <c r="D505" s="47"/>
      <c r="E505" s="26">
        <v>86.7</v>
      </c>
      <c r="F505" s="26"/>
      <c r="G505" s="26"/>
      <c r="H505" s="26"/>
      <c r="I505" s="26"/>
      <c r="J505" s="47"/>
      <c r="K505" s="26">
        <v>38.9</v>
      </c>
      <c r="L505" s="47"/>
      <c r="M505" s="26">
        <v>70.8</v>
      </c>
      <c r="N505" s="47"/>
      <c r="O505" s="26">
        <v>0</v>
      </c>
      <c r="P505" s="92">
        <v>0</v>
      </c>
      <c r="Q505" s="93">
        <v>0</v>
      </c>
      <c r="R505" s="47"/>
      <c r="S505" s="95">
        <v>0</v>
      </c>
      <c r="T505" s="96">
        <v>0</v>
      </c>
      <c r="U505" s="96">
        <v>0</v>
      </c>
      <c r="V505" s="182">
        <v>0</v>
      </c>
      <c r="W505" s="183">
        <v>0</v>
      </c>
      <c r="X505" s="184">
        <v>0</v>
      </c>
      <c r="Y505" s="345">
        <v>2.7290000000000001</v>
      </c>
      <c r="Z505" s="186">
        <v>0</v>
      </c>
    </row>
    <row r="506" spans="2:28" x14ac:dyDescent="0.25">
      <c r="B506" s="30">
        <v>45453</v>
      </c>
      <c r="C506" s="90">
        <f>E506+O506</f>
        <v>104.2</v>
      </c>
      <c r="D506" s="47"/>
      <c r="E506" s="26">
        <v>104.2</v>
      </c>
      <c r="F506" s="26"/>
      <c r="G506" s="26"/>
      <c r="H506" s="26"/>
      <c r="I506" s="26"/>
      <c r="J506" s="47"/>
      <c r="K506" s="26">
        <v>13.5</v>
      </c>
      <c r="L506" s="47"/>
      <c r="M506" s="26">
        <v>68.3</v>
      </c>
      <c r="N506" s="47"/>
      <c r="O506" s="26">
        <v>0</v>
      </c>
      <c r="P506" s="92">
        <v>0</v>
      </c>
      <c r="Q506" s="93">
        <v>0</v>
      </c>
      <c r="R506" s="47"/>
      <c r="S506" s="95">
        <v>0</v>
      </c>
      <c r="T506" s="96">
        <v>0</v>
      </c>
      <c r="U506" s="96">
        <v>0</v>
      </c>
      <c r="V506" s="182">
        <v>0</v>
      </c>
      <c r="W506" s="183">
        <v>0</v>
      </c>
      <c r="X506" s="184">
        <v>0</v>
      </c>
      <c r="Y506" s="345">
        <v>1.151</v>
      </c>
      <c r="Z506" s="186">
        <v>0</v>
      </c>
    </row>
    <row r="507" spans="2:28" x14ac:dyDescent="0.25">
      <c r="B507" s="30">
        <v>45455</v>
      </c>
      <c r="C507" s="90">
        <f t="shared" ref="C507" si="1">E507+O507</f>
        <v>154.1</v>
      </c>
      <c r="D507" s="47"/>
      <c r="E507" s="26">
        <v>154.1</v>
      </c>
      <c r="F507" s="26"/>
      <c r="G507" s="26"/>
      <c r="H507" s="26"/>
      <c r="I507" s="26"/>
      <c r="J507" s="47"/>
      <c r="K507" s="26">
        <v>24.9</v>
      </c>
      <c r="L507" s="47"/>
      <c r="M507" s="26">
        <v>105.31</v>
      </c>
      <c r="N507" s="47"/>
      <c r="O507" s="26">
        <v>0</v>
      </c>
      <c r="P507" s="92">
        <v>0</v>
      </c>
      <c r="Q507" s="93">
        <v>0</v>
      </c>
      <c r="R507" s="47"/>
      <c r="S507" s="95">
        <v>0</v>
      </c>
      <c r="T507" s="96">
        <v>0</v>
      </c>
      <c r="U507" s="96">
        <v>0</v>
      </c>
      <c r="V507" s="182">
        <v>0</v>
      </c>
      <c r="W507" s="183">
        <v>0</v>
      </c>
      <c r="X507" s="184">
        <v>0</v>
      </c>
      <c r="Y507" s="345">
        <v>13.319000000000001</v>
      </c>
      <c r="Z507" s="186">
        <v>0</v>
      </c>
      <c r="AB507" t="s">
        <v>224</v>
      </c>
    </row>
    <row r="508" spans="2:28" x14ac:dyDescent="0.25">
      <c r="B508" s="30">
        <v>45457</v>
      </c>
      <c r="C508" s="90">
        <f t="shared" ref="C508:C513" si="2">E508+O508</f>
        <v>443.5</v>
      </c>
      <c r="D508" s="47"/>
      <c r="E508" s="26">
        <v>443.5</v>
      </c>
      <c r="F508" s="26"/>
      <c r="G508" s="26"/>
      <c r="H508" s="26"/>
      <c r="I508" s="26"/>
      <c r="J508" s="47"/>
      <c r="K508" s="26">
        <v>260.5</v>
      </c>
      <c r="L508" s="47"/>
      <c r="M508" s="26">
        <v>152.6</v>
      </c>
      <c r="N508" s="47"/>
      <c r="O508" s="26">
        <v>0</v>
      </c>
      <c r="P508" s="92">
        <v>0</v>
      </c>
      <c r="Q508" s="93">
        <v>0</v>
      </c>
      <c r="R508" s="47"/>
      <c r="S508" s="95">
        <v>0</v>
      </c>
      <c r="T508" s="96">
        <v>0</v>
      </c>
      <c r="U508" s="96">
        <v>155.63</v>
      </c>
      <c r="V508" s="182">
        <v>0</v>
      </c>
      <c r="W508" s="183">
        <v>0</v>
      </c>
      <c r="X508" s="184">
        <v>0</v>
      </c>
      <c r="Y508" s="345">
        <v>22.829000000000001</v>
      </c>
      <c r="Z508" s="186">
        <v>0</v>
      </c>
      <c r="AB508" t="s">
        <v>225</v>
      </c>
    </row>
    <row r="509" spans="2:28" x14ac:dyDescent="0.25">
      <c r="B509" s="30">
        <v>45460</v>
      </c>
      <c r="C509" s="90">
        <f t="shared" si="2"/>
        <v>264</v>
      </c>
      <c r="D509" s="47"/>
      <c r="E509" s="26">
        <v>264</v>
      </c>
      <c r="F509" s="26"/>
      <c r="G509" s="26"/>
      <c r="H509" s="26"/>
      <c r="I509" s="26"/>
      <c r="J509" s="47"/>
      <c r="K509" s="26">
        <v>155.6</v>
      </c>
      <c r="L509" s="47"/>
      <c r="M509" s="26">
        <v>142.62</v>
      </c>
      <c r="N509" s="47"/>
      <c r="O509" s="26">
        <v>0</v>
      </c>
      <c r="P509" s="92">
        <v>0</v>
      </c>
      <c r="Q509" s="93">
        <v>0</v>
      </c>
      <c r="R509" s="47"/>
      <c r="S509" s="95">
        <v>0</v>
      </c>
      <c r="T509" s="96">
        <v>0</v>
      </c>
      <c r="U509" s="96">
        <v>0</v>
      </c>
      <c r="V509" s="182">
        <v>0</v>
      </c>
      <c r="W509" s="183">
        <v>0</v>
      </c>
      <c r="X509" s="184">
        <v>0</v>
      </c>
      <c r="Y509" s="345">
        <v>5.7939999999999996</v>
      </c>
      <c r="Z509" s="186">
        <v>0</v>
      </c>
    </row>
    <row r="510" spans="2:28" x14ac:dyDescent="0.25">
      <c r="B510" s="30">
        <v>45462</v>
      </c>
      <c r="C510" s="90">
        <f t="shared" si="2"/>
        <v>200</v>
      </c>
      <c r="D510" s="47"/>
      <c r="E510" s="26">
        <v>200</v>
      </c>
      <c r="F510" s="26"/>
      <c r="G510" s="26"/>
      <c r="H510" s="26"/>
      <c r="I510" s="26"/>
      <c r="J510" s="47"/>
      <c r="K510" s="26">
        <v>74.599999999999994</v>
      </c>
      <c r="L510" s="47"/>
      <c r="M510" s="26">
        <v>104</v>
      </c>
      <c r="N510" s="47"/>
      <c r="O510" s="26">
        <v>0</v>
      </c>
      <c r="P510" s="92">
        <v>0</v>
      </c>
      <c r="Q510" s="93">
        <v>0</v>
      </c>
      <c r="R510" s="47"/>
      <c r="S510" s="95">
        <v>0</v>
      </c>
      <c r="T510" s="96">
        <v>0</v>
      </c>
      <c r="U510" s="96">
        <v>0</v>
      </c>
      <c r="V510" s="182">
        <v>0</v>
      </c>
      <c r="W510" s="183">
        <v>0</v>
      </c>
      <c r="X510" s="184">
        <v>0</v>
      </c>
      <c r="Y510" s="345">
        <v>7.09</v>
      </c>
      <c r="Z510" s="186">
        <v>0</v>
      </c>
    </row>
    <row r="511" spans="2:28" x14ac:dyDescent="0.25">
      <c r="B511" s="30">
        <v>45464</v>
      </c>
      <c r="C511" s="90">
        <f t="shared" si="2"/>
        <v>215</v>
      </c>
      <c r="D511" s="47"/>
      <c r="E511" s="26">
        <v>215</v>
      </c>
      <c r="F511" s="26"/>
      <c r="G511" s="26"/>
      <c r="H511" s="26"/>
      <c r="I511" s="26"/>
      <c r="J511" s="47"/>
      <c r="K511" s="26">
        <v>50.5</v>
      </c>
      <c r="L511" s="47"/>
      <c r="M511" s="26">
        <v>138</v>
      </c>
      <c r="N511" s="47"/>
      <c r="O511" s="26">
        <v>0</v>
      </c>
      <c r="P511" s="92">
        <v>0</v>
      </c>
      <c r="Q511" s="93">
        <v>0</v>
      </c>
      <c r="R511" s="47"/>
      <c r="S511" s="95">
        <v>0</v>
      </c>
      <c r="T511" s="96">
        <v>0</v>
      </c>
      <c r="U511" s="96">
        <v>0</v>
      </c>
      <c r="V511" s="182">
        <v>0</v>
      </c>
      <c r="W511" s="183">
        <v>0</v>
      </c>
      <c r="X511" s="184">
        <v>0</v>
      </c>
      <c r="Y511" s="345">
        <v>1.76</v>
      </c>
      <c r="Z511" s="186">
        <v>0</v>
      </c>
    </row>
    <row r="512" spans="2:28" x14ac:dyDescent="0.25">
      <c r="B512" s="30">
        <v>45467</v>
      </c>
      <c r="C512" s="90">
        <f t="shared" si="2"/>
        <v>129.33979999999997</v>
      </c>
      <c r="D512" s="47"/>
      <c r="E512" s="26">
        <v>129.33979999999997</v>
      </c>
      <c r="F512" s="26"/>
      <c r="G512" s="26"/>
      <c r="H512" s="26"/>
      <c r="I512" s="26"/>
      <c r="J512" s="47"/>
      <c r="K512" s="26">
        <v>49.631</v>
      </c>
      <c r="L512" s="47"/>
      <c r="M512" s="26">
        <v>62.22</v>
      </c>
      <c r="N512" s="47"/>
      <c r="O512" s="26">
        <v>0</v>
      </c>
      <c r="P512" s="92">
        <v>0</v>
      </c>
      <c r="Q512" s="93">
        <v>0</v>
      </c>
      <c r="R512" s="47"/>
      <c r="S512" s="95">
        <v>0</v>
      </c>
      <c r="T512" s="96">
        <v>0</v>
      </c>
      <c r="U512" s="96">
        <v>0</v>
      </c>
      <c r="V512" s="182">
        <v>0</v>
      </c>
      <c r="W512" s="183">
        <v>0</v>
      </c>
      <c r="X512" s="184">
        <v>0</v>
      </c>
      <c r="Y512" s="345">
        <v>20.4057</v>
      </c>
      <c r="Z512" s="186">
        <v>0</v>
      </c>
    </row>
    <row r="513" spans="2:28" x14ac:dyDescent="0.25">
      <c r="B513" s="30">
        <v>45469</v>
      </c>
      <c r="C513" s="90">
        <f t="shared" si="2"/>
        <v>209</v>
      </c>
      <c r="D513" s="47"/>
      <c r="E513" s="26">
        <v>209</v>
      </c>
      <c r="F513" s="26"/>
      <c r="G513" s="26"/>
      <c r="H513" s="26"/>
      <c r="I513" s="26"/>
      <c r="J513" s="47"/>
      <c r="K513" s="26">
        <v>36</v>
      </c>
      <c r="L513" s="47"/>
      <c r="M513" s="26">
        <v>126</v>
      </c>
      <c r="N513" s="47"/>
      <c r="O513" s="26">
        <v>0</v>
      </c>
      <c r="P513" s="92">
        <v>0</v>
      </c>
      <c r="Q513" s="93">
        <v>0</v>
      </c>
      <c r="R513" s="47"/>
      <c r="S513" s="95">
        <v>0</v>
      </c>
      <c r="T513" s="96">
        <v>0</v>
      </c>
      <c r="U513" s="96">
        <v>0</v>
      </c>
      <c r="V513" s="182">
        <v>0</v>
      </c>
      <c r="W513" s="183">
        <v>0</v>
      </c>
      <c r="X513" s="184">
        <v>0</v>
      </c>
      <c r="Y513" s="185">
        <v>8.98</v>
      </c>
      <c r="Z513" s="186">
        <v>0</v>
      </c>
    </row>
    <row r="514" spans="2:28" x14ac:dyDescent="0.25">
      <c r="B514" s="30">
        <v>45471</v>
      </c>
      <c r="C514" s="90">
        <f t="shared" ref="C514:C515" si="3">E514+O514</f>
        <v>183.1</v>
      </c>
      <c r="D514" s="47"/>
      <c r="E514" s="26">
        <v>183.1</v>
      </c>
      <c r="F514" s="26"/>
      <c r="G514" s="26"/>
      <c r="H514" s="26"/>
      <c r="I514" s="26"/>
      <c r="J514" s="47"/>
      <c r="K514" s="26">
        <v>59.9</v>
      </c>
      <c r="L514" s="47"/>
      <c r="M514" s="26">
        <v>170.31</v>
      </c>
      <c r="N514" s="47"/>
      <c r="O514" s="26">
        <v>0</v>
      </c>
      <c r="P514" s="92">
        <v>0</v>
      </c>
      <c r="Q514" s="93">
        <v>0</v>
      </c>
      <c r="R514" s="47"/>
      <c r="S514" s="95">
        <v>0</v>
      </c>
      <c r="T514" s="96">
        <v>0</v>
      </c>
      <c r="U514" s="96">
        <v>0</v>
      </c>
      <c r="V514" s="182">
        <v>0</v>
      </c>
      <c r="W514" s="183">
        <v>0</v>
      </c>
      <c r="X514" s="184">
        <v>0</v>
      </c>
      <c r="Y514" s="185">
        <v>8.14</v>
      </c>
      <c r="Z514" s="186">
        <v>0</v>
      </c>
    </row>
    <row r="515" spans="2:28" x14ac:dyDescent="0.25">
      <c r="B515" s="30">
        <v>45474</v>
      </c>
      <c r="C515" s="90">
        <f t="shared" si="3"/>
        <v>154.80000000000001</v>
      </c>
      <c r="D515" s="47"/>
      <c r="E515" s="26">
        <v>154.80000000000001</v>
      </c>
      <c r="F515" s="26"/>
      <c r="G515" s="26"/>
      <c r="H515" s="26"/>
      <c r="I515" s="26"/>
      <c r="J515" s="47"/>
      <c r="K515" s="26">
        <v>50.1</v>
      </c>
      <c r="L515" s="47"/>
      <c r="M515" s="26">
        <v>100.92</v>
      </c>
      <c r="N515" s="47"/>
      <c r="O515" s="26">
        <v>0</v>
      </c>
      <c r="P515" s="92">
        <v>0</v>
      </c>
      <c r="Q515" s="93">
        <v>0</v>
      </c>
      <c r="R515" s="47"/>
      <c r="S515" s="95">
        <v>0</v>
      </c>
      <c r="T515" s="96">
        <v>0</v>
      </c>
      <c r="U515" s="96">
        <v>0</v>
      </c>
      <c r="V515" s="182">
        <v>0</v>
      </c>
      <c r="W515" s="183">
        <v>0</v>
      </c>
      <c r="X515" s="184">
        <v>0</v>
      </c>
      <c r="Y515" s="185">
        <v>8.3699999999999992</v>
      </c>
      <c r="Z515" s="186">
        <v>0</v>
      </c>
    </row>
    <row r="516" spans="2:28" x14ac:dyDescent="0.25">
      <c r="B516" s="30">
        <v>45476</v>
      </c>
      <c r="C516" s="90">
        <f t="shared" ref="C516" si="4">E516+O516</f>
        <v>154.6</v>
      </c>
      <c r="D516" s="47"/>
      <c r="E516" s="26">
        <v>154.6</v>
      </c>
      <c r="F516" s="26"/>
      <c r="G516" s="26"/>
      <c r="H516" s="26"/>
      <c r="I516" s="26"/>
      <c r="J516" s="47"/>
      <c r="K516" s="26">
        <v>34.200000000000003</v>
      </c>
      <c r="L516" s="47"/>
      <c r="M516" s="26">
        <v>114.54</v>
      </c>
      <c r="N516" s="47"/>
      <c r="O516" s="26">
        <v>0</v>
      </c>
      <c r="P516" s="92">
        <v>0</v>
      </c>
      <c r="Q516" s="93">
        <v>0</v>
      </c>
      <c r="R516" s="47"/>
      <c r="S516" s="95">
        <v>0</v>
      </c>
      <c r="T516" s="96">
        <v>0</v>
      </c>
      <c r="U516" s="96">
        <v>0</v>
      </c>
      <c r="V516" s="182">
        <v>0</v>
      </c>
      <c r="W516" s="183">
        <v>0</v>
      </c>
      <c r="X516" s="184">
        <v>0</v>
      </c>
      <c r="Y516" s="185">
        <v>3.4</v>
      </c>
      <c r="Z516" s="186">
        <v>0</v>
      </c>
    </row>
    <row r="517" spans="2:28" x14ac:dyDescent="0.25">
      <c r="B517" s="30">
        <v>45478</v>
      </c>
      <c r="C517" s="90">
        <f t="shared" ref="C517" si="5">E517+O517</f>
        <v>143.80000000000001</v>
      </c>
      <c r="D517" s="47"/>
      <c r="E517" s="26">
        <v>143.80000000000001</v>
      </c>
      <c r="F517" s="26"/>
      <c r="G517" s="26"/>
      <c r="H517" s="26"/>
      <c r="I517" s="26"/>
      <c r="J517" s="47"/>
      <c r="K517" s="26">
        <v>46.7</v>
      </c>
      <c r="L517" s="47"/>
      <c r="M517" s="26">
        <v>114.67</v>
      </c>
      <c r="N517" s="47"/>
      <c r="O517" s="26">
        <v>0</v>
      </c>
      <c r="P517" s="92">
        <v>0</v>
      </c>
      <c r="Q517" s="93">
        <v>0</v>
      </c>
      <c r="R517" s="47"/>
      <c r="S517" s="95">
        <v>0</v>
      </c>
      <c r="T517" s="96">
        <v>0</v>
      </c>
      <c r="U517" s="96">
        <v>0</v>
      </c>
      <c r="V517" s="182">
        <v>0</v>
      </c>
      <c r="W517" s="183">
        <v>0</v>
      </c>
      <c r="X517" s="184">
        <v>0</v>
      </c>
      <c r="Y517" s="185">
        <v>4.6900000000000004</v>
      </c>
      <c r="Z517" s="186">
        <v>0</v>
      </c>
    </row>
    <row r="518" spans="2:28" x14ac:dyDescent="0.25">
      <c r="B518" s="30">
        <v>45481</v>
      </c>
      <c r="C518" s="90">
        <f t="shared" ref="C518" si="6">E518+O518</f>
        <v>135.4</v>
      </c>
      <c r="D518" s="47"/>
      <c r="E518" s="26">
        <v>135.4</v>
      </c>
      <c r="F518" s="26"/>
      <c r="G518" s="26"/>
      <c r="H518" s="26"/>
      <c r="I518" s="26"/>
      <c r="J518" s="47"/>
      <c r="K518" s="26">
        <v>36.1</v>
      </c>
      <c r="L518" s="47"/>
      <c r="M518" s="26">
        <v>132.31</v>
      </c>
      <c r="N518" s="47"/>
      <c r="O518" s="26">
        <v>0</v>
      </c>
      <c r="P518" s="92">
        <v>0</v>
      </c>
      <c r="Q518" s="93">
        <v>0</v>
      </c>
      <c r="R518" s="47"/>
      <c r="S518" s="95">
        <v>0</v>
      </c>
      <c r="T518" s="96">
        <v>0</v>
      </c>
      <c r="U518" s="96">
        <v>0</v>
      </c>
      <c r="V518" s="182">
        <v>0</v>
      </c>
      <c r="W518" s="183">
        <v>0</v>
      </c>
      <c r="X518" s="184">
        <v>0</v>
      </c>
      <c r="Y518" s="185">
        <v>3.9</v>
      </c>
      <c r="Z518" s="186">
        <v>0</v>
      </c>
    </row>
    <row r="519" spans="2:28" x14ac:dyDescent="0.25">
      <c r="B519" s="30">
        <v>45483</v>
      </c>
      <c r="C519" s="90">
        <f t="shared" ref="C519" si="7">E519+O519</f>
        <v>93.6</v>
      </c>
      <c r="D519" s="47"/>
      <c r="E519" s="26">
        <v>93.6</v>
      </c>
      <c r="F519" s="26"/>
      <c r="G519" s="26"/>
      <c r="H519" s="26"/>
      <c r="I519" s="26"/>
      <c r="J519" s="47"/>
      <c r="K519" s="26">
        <v>31.6</v>
      </c>
      <c r="L519" s="47"/>
      <c r="M519" s="26">
        <v>114.14</v>
      </c>
      <c r="N519" s="47"/>
      <c r="O519" s="26">
        <v>0</v>
      </c>
      <c r="P519" s="92">
        <v>0</v>
      </c>
      <c r="Q519" s="93">
        <v>0</v>
      </c>
      <c r="R519" s="47"/>
      <c r="S519" s="95">
        <v>0</v>
      </c>
      <c r="T519" s="96">
        <v>0</v>
      </c>
      <c r="U519" s="96">
        <v>0</v>
      </c>
      <c r="V519" s="182">
        <v>0</v>
      </c>
      <c r="W519" s="183">
        <v>0</v>
      </c>
      <c r="X519" s="184">
        <v>0</v>
      </c>
      <c r="Y519" s="185">
        <v>3.96</v>
      </c>
      <c r="Z519" s="186">
        <v>0</v>
      </c>
      <c r="AB519" t="s">
        <v>226</v>
      </c>
    </row>
    <row r="520" spans="2:28" x14ac:dyDescent="0.25">
      <c r="B520" s="30">
        <v>45485</v>
      </c>
      <c r="C520" s="90">
        <f t="shared" ref="C520" si="8">E520+O520</f>
        <v>48.5</v>
      </c>
      <c r="D520" s="47"/>
      <c r="E520" s="26">
        <v>48.5</v>
      </c>
      <c r="F520" s="26"/>
      <c r="G520" s="26"/>
      <c r="H520" s="26"/>
      <c r="I520" s="26"/>
      <c r="J520" s="47"/>
      <c r="K520" s="26">
        <v>45.9</v>
      </c>
      <c r="L520" s="47"/>
      <c r="M520" s="26">
        <v>85.4</v>
      </c>
      <c r="N520" s="47"/>
      <c r="O520" s="26">
        <v>0</v>
      </c>
      <c r="P520" s="92">
        <v>0</v>
      </c>
      <c r="Q520" s="93">
        <v>0</v>
      </c>
      <c r="R520" s="47"/>
      <c r="S520" s="95">
        <v>0</v>
      </c>
      <c r="T520" s="96">
        <v>0</v>
      </c>
      <c r="U520" s="96">
        <v>0</v>
      </c>
      <c r="V520" s="182">
        <v>0</v>
      </c>
      <c r="W520" s="183">
        <v>0</v>
      </c>
      <c r="X520" s="184">
        <v>0</v>
      </c>
      <c r="Y520" s="185">
        <v>1.19</v>
      </c>
      <c r="Z520" s="186">
        <v>0</v>
      </c>
      <c r="AB520" t="s">
        <v>227</v>
      </c>
    </row>
    <row r="521" spans="2:28" x14ac:dyDescent="0.25">
      <c r="B521" s="30">
        <v>45488</v>
      </c>
      <c r="C521" s="90">
        <f t="shared" ref="C521" si="9">E521+O521</f>
        <v>115</v>
      </c>
      <c r="D521" s="47"/>
      <c r="E521" s="26">
        <v>115</v>
      </c>
      <c r="F521" s="26"/>
      <c r="G521" s="26"/>
      <c r="H521" s="26"/>
      <c r="I521" s="26"/>
      <c r="J521" s="47"/>
      <c r="K521" s="26">
        <v>33.799999999999997</v>
      </c>
      <c r="L521" s="47"/>
      <c r="M521" s="26">
        <v>93.36</v>
      </c>
      <c r="N521" s="47"/>
      <c r="O521" s="26">
        <v>0</v>
      </c>
      <c r="P521" s="92">
        <v>0</v>
      </c>
      <c r="Q521" s="93">
        <v>0</v>
      </c>
      <c r="R521" s="47"/>
      <c r="S521" s="95">
        <v>0</v>
      </c>
      <c r="T521" s="96">
        <v>0</v>
      </c>
      <c r="U521" s="96">
        <v>0</v>
      </c>
      <c r="V521" s="182">
        <v>0</v>
      </c>
      <c r="W521" s="183">
        <v>0</v>
      </c>
      <c r="X521" s="184">
        <v>0</v>
      </c>
      <c r="Y521" s="185">
        <v>1.07</v>
      </c>
      <c r="Z521" s="186">
        <v>0</v>
      </c>
      <c r="AB521" t="s">
        <v>228</v>
      </c>
    </row>
    <row r="522" spans="2:28" x14ac:dyDescent="0.25">
      <c r="B522" s="30">
        <v>45490</v>
      </c>
      <c r="C522" s="90">
        <f t="shared" ref="C522" si="10">E522+O522</f>
        <v>118.7</v>
      </c>
      <c r="D522" s="47"/>
      <c r="E522" s="26">
        <v>118.7</v>
      </c>
      <c r="F522" s="26"/>
      <c r="G522" s="26"/>
      <c r="H522" s="26"/>
      <c r="I522" s="26"/>
      <c r="J522" s="47"/>
      <c r="K522" s="26">
        <v>46.7</v>
      </c>
      <c r="L522" s="47"/>
      <c r="M522" s="26">
        <v>101.44</v>
      </c>
      <c r="N522" s="47"/>
      <c r="O522" s="26">
        <v>0</v>
      </c>
      <c r="P522" s="92">
        <v>0</v>
      </c>
      <c r="Q522" s="93">
        <v>0</v>
      </c>
      <c r="R522" s="47"/>
      <c r="S522" s="95">
        <v>0</v>
      </c>
      <c r="T522" s="96">
        <v>0</v>
      </c>
      <c r="U522" s="96">
        <v>0</v>
      </c>
      <c r="V522" s="182">
        <v>0</v>
      </c>
      <c r="W522" s="183">
        <v>0</v>
      </c>
      <c r="X522" s="184">
        <v>0</v>
      </c>
      <c r="Y522" s="185">
        <v>0.79</v>
      </c>
      <c r="Z522" s="186">
        <v>0</v>
      </c>
    </row>
    <row r="523" spans="2:28" x14ac:dyDescent="0.25">
      <c r="B523" s="30">
        <v>45492</v>
      </c>
      <c r="C523" s="90">
        <f t="shared" ref="C523" si="11">E523+O523</f>
        <v>109.6</v>
      </c>
      <c r="D523" s="47"/>
      <c r="E523" s="26">
        <v>109.6</v>
      </c>
      <c r="F523" s="26"/>
      <c r="G523" s="26"/>
      <c r="H523" s="26"/>
      <c r="I523" s="26"/>
      <c r="J523" s="47"/>
      <c r="K523" s="26">
        <v>27.7</v>
      </c>
      <c r="L523" s="47"/>
      <c r="M523" s="26">
        <v>94.33</v>
      </c>
      <c r="N523" s="47"/>
      <c r="O523" s="26">
        <v>0</v>
      </c>
      <c r="P523" s="92">
        <v>0</v>
      </c>
      <c r="Q523" s="93">
        <v>0</v>
      </c>
      <c r="R523" s="47"/>
      <c r="S523" s="95">
        <v>0</v>
      </c>
      <c r="T523" s="96">
        <v>0</v>
      </c>
      <c r="U523" s="96">
        <v>0</v>
      </c>
      <c r="V523" s="182">
        <v>0</v>
      </c>
      <c r="W523" s="183">
        <v>0</v>
      </c>
      <c r="X523" s="184">
        <v>0</v>
      </c>
      <c r="Y523" s="185">
        <v>2.76</v>
      </c>
      <c r="Z523" s="186">
        <v>0</v>
      </c>
    </row>
    <row r="524" spans="2:28" x14ac:dyDescent="0.25">
      <c r="B524" s="30">
        <v>45495</v>
      </c>
      <c r="C524" s="90">
        <f t="shared" ref="C524" si="12">E524+O524</f>
        <v>83.8</v>
      </c>
      <c r="D524" s="47"/>
      <c r="E524" s="26">
        <v>83.8</v>
      </c>
      <c r="F524" s="26"/>
      <c r="G524" s="26"/>
      <c r="H524" s="26"/>
      <c r="I524" s="26"/>
      <c r="J524" s="47"/>
      <c r="K524" s="26">
        <v>20.100000000000001</v>
      </c>
      <c r="L524" s="47"/>
      <c r="M524" s="26">
        <v>66.86</v>
      </c>
      <c r="N524" s="47"/>
      <c r="O524" s="26">
        <v>0</v>
      </c>
      <c r="P524" s="92">
        <v>0</v>
      </c>
      <c r="Q524" s="93">
        <v>0</v>
      </c>
      <c r="R524" s="47"/>
      <c r="S524" s="95">
        <v>0</v>
      </c>
      <c r="T524" s="96">
        <v>0</v>
      </c>
      <c r="U524" s="96">
        <v>0</v>
      </c>
      <c r="V524" s="182">
        <v>0</v>
      </c>
      <c r="W524" s="183">
        <v>0</v>
      </c>
      <c r="X524" s="184">
        <v>0</v>
      </c>
      <c r="Y524" s="185">
        <v>1.04</v>
      </c>
      <c r="Z524" s="186">
        <v>0</v>
      </c>
    </row>
    <row r="525" spans="2:28" x14ac:dyDescent="0.25">
      <c r="B525" s="30">
        <v>45497</v>
      </c>
      <c r="C525" s="90">
        <f t="shared" ref="C525" si="13">E525+O525</f>
        <v>90.4</v>
      </c>
      <c r="D525" s="47"/>
      <c r="E525" s="26">
        <v>90.4</v>
      </c>
      <c r="F525" s="26"/>
      <c r="G525" s="26"/>
      <c r="H525" s="26"/>
      <c r="I525" s="26"/>
      <c r="J525" s="47"/>
      <c r="K525" s="26">
        <v>26.3</v>
      </c>
      <c r="L525" s="47"/>
      <c r="M525" s="26">
        <v>79.599999999999994</v>
      </c>
      <c r="N525" s="47"/>
      <c r="O525" s="26">
        <v>0</v>
      </c>
      <c r="P525" s="92">
        <v>0</v>
      </c>
      <c r="Q525" s="93">
        <v>0</v>
      </c>
      <c r="R525" s="47"/>
      <c r="S525" s="95">
        <v>0</v>
      </c>
      <c r="T525" s="96">
        <v>0</v>
      </c>
      <c r="U525" s="96">
        <v>0</v>
      </c>
      <c r="V525" s="182">
        <v>0</v>
      </c>
      <c r="W525" s="183">
        <v>0</v>
      </c>
      <c r="X525" s="184">
        <v>0</v>
      </c>
      <c r="Y525" s="185">
        <v>5.8</v>
      </c>
      <c r="Z525" s="186">
        <v>0</v>
      </c>
    </row>
    <row r="526" spans="2:28" x14ac:dyDescent="0.25">
      <c r="B526" s="30">
        <v>45499</v>
      </c>
      <c r="C526" s="90">
        <f t="shared" ref="C526" si="14">E526+O526</f>
        <v>117.1</v>
      </c>
      <c r="D526" s="47"/>
      <c r="E526" s="26">
        <v>117.1</v>
      </c>
      <c r="F526" s="26"/>
      <c r="G526" s="26"/>
      <c r="H526" s="26"/>
      <c r="I526" s="26"/>
      <c r="J526" s="47"/>
      <c r="K526" s="26">
        <v>43.4</v>
      </c>
      <c r="L526" s="47"/>
      <c r="M526" s="26">
        <v>146.26</v>
      </c>
      <c r="N526" s="47"/>
      <c r="O526" s="26">
        <v>0</v>
      </c>
      <c r="P526" s="92">
        <v>0</v>
      </c>
      <c r="Q526" s="93">
        <v>0</v>
      </c>
      <c r="R526" s="47"/>
      <c r="S526" s="95">
        <v>0</v>
      </c>
      <c r="T526" s="96">
        <v>0</v>
      </c>
      <c r="U526" s="96">
        <v>0</v>
      </c>
      <c r="V526" s="182">
        <v>0</v>
      </c>
      <c r="W526" s="183">
        <v>0</v>
      </c>
      <c r="X526" s="184">
        <v>0</v>
      </c>
      <c r="Y526" s="185">
        <v>2.2000000000000002</v>
      </c>
      <c r="Z526" s="186">
        <v>0</v>
      </c>
    </row>
    <row r="527" spans="2:28" x14ac:dyDescent="0.25">
      <c r="B527" s="30">
        <v>45502</v>
      </c>
      <c r="C527" s="90">
        <f t="shared" ref="C527:C532" si="15">E527+O527</f>
        <v>84.4</v>
      </c>
      <c r="D527" s="47"/>
      <c r="E527" s="26">
        <v>84.4</v>
      </c>
      <c r="F527" s="26"/>
      <c r="G527" s="26"/>
      <c r="H527" s="26"/>
      <c r="I527" s="26"/>
      <c r="J527" s="47"/>
      <c r="K527" s="26">
        <v>37.299999999999997</v>
      </c>
      <c r="L527" s="47"/>
      <c r="M527" s="26">
        <v>84.9</v>
      </c>
      <c r="N527" s="47"/>
      <c r="O527" s="26">
        <v>0</v>
      </c>
      <c r="P527" s="92">
        <v>0</v>
      </c>
      <c r="Q527" s="93">
        <v>0</v>
      </c>
      <c r="R527" s="47"/>
      <c r="S527" s="95">
        <v>0</v>
      </c>
      <c r="T527" s="96">
        <v>0</v>
      </c>
      <c r="U527" s="96">
        <v>0</v>
      </c>
      <c r="V527" s="182">
        <v>0</v>
      </c>
      <c r="W527" s="183">
        <v>0</v>
      </c>
      <c r="X527" s="184">
        <v>0</v>
      </c>
      <c r="Y527" s="185">
        <v>2.66</v>
      </c>
      <c r="Z527" s="186">
        <v>0</v>
      </c>
    </row>
    <row r="528" spans="2:28" x14ac:dyDescent="0.25">
      <c r="B528" s="30">
        <v>45504</v>
      </c>
      <c r="C528" s="90">
        <f t="shared" si="15"/>
        <v>79.599999999999994</v>
      </c>
      <c r="D528" s="47"/>
      <c r="E528" s="26">
        <v>79.599999999999994</v>
      </c>
      <c r="F528" s="26"/>
      <c r="G528" s="26"/>
      <c r="H528" s="26"/>
      <c r="I528" s="26"/>
      <c r="J528" s="47"/>
      <c r="K528" s="26">
        <v>32.1</v>
      </c>
      <c r="L528" s="47"/>
      <c r="M528" s="26">
        <v>186.93</v>
      </c>
      <c r="N528" s="47"/>
      <c r="O528" s="26">
        <v>0</v>
      </c>
      <c r="P528" s="92">
        <v>0</v>
      </c>
      <c r="Q528" s="93">
        <v>0</v>
      </c>
      <c r="R528" s="47"/>
      <c r="S528" s="95">
        <v>0</v>
      </c>
      <c r="T528" s="96">
        <v>0</v>
      </c>
      <c r="U528" s="96">
        <v>0</v>
      </c>
      <c r="V528" s="182">
        <v>0</v>
      </c>
      <c r="W528" s="183">
        <v>0</v>
      </c>
      <c r="X528" s="184">
        <v>0</v>
      </c>
      <c r="Y528" s="185">
        <v>2.14</v>
      </c>
      <c r="Z528" s="186">
        <v>0</v>
      </c>
    </row>
    <row r="529" spans="2:26" x14ac:dyDescent="0.25">
      <c r="B529" s="30">
        <v>45506</v>
      </c>
      <c r="C529" s="90">
        <f t="shared" si="15"/>
        <v>42.5</v>
      </c>
      <c r="D529" s="47"/>
      <c r="E529" s="26">
        <v>42.5</v>
      </c>
      <c r="F529" s="26"/>
      <c r="G529" s="26"/>
      <c r="H529" s="26"/>
      <c r="I529" s="26"/>
      <c r="J529" s="47"/>
      <c r="K529" s="26">
        <v>35.799999999999997</v>
      </c>
      <c r="L529" s="47"/>
      <c r="M529" s="26">
        <v>161.32</v>
      </c>
      <c r="N529" s="47"/>
      <c r="O529" s="26">
        <v>0</v>
      </c>
      <c r="P529" s="92">
        <v>0</v>
      </c>
      <c r="Q529" s="93">
        <v>0</v>
      </c>
      <c r="R529" s="47"/>
      <c r="S529" s="95">
        <v>0</v>
      </c>
      <c r="T529" s="96">
        <v>0</v>
      </c>
      <c r="U529" s="96">
        <v>0</v>
      </c>
      <c r="V529" s="182">
        <v>0</v>
      </c>
      <c r="W529" s="183">
        <v>0</v>
      </c>
      <c r="X529" s="184">
        <v>0</v>
      </c>
      <c r="Y529" s="185">
        <v>7.31</v>
      </c>
      <c r="Z529" s="186">
        <v>0</v>
      </c>
    </row>
    <row r="530" spans="2:26" x14ac:dyDescent="0.25">
      <c r="B530" s="30">
        <v>45509</v>
      </c>
      <c r="C530" s="90">
        <f t="shared" si="15"/>
        <v>32.9</v>
      </c>
      <c r="D530" s="47"/>
      <c r="E530" s="26">
        <v>32.9</v>
      </c>
      <c r="F530" s="26"/>
      <c r="G530" s="26"/>
      <c r="H530" s="26"/>
      <c r="I530" s="26"/>
      <c r="J530" s="47"/>
      <c r="K530" s="26">
        <v>12.5</v>
      </c>
      <c r="L530" s="47"/>
      <c r="M530" s="26">
        <v>239.46</v>
      </c>
      <c r="N530" s="47"/>
      <c r="O530" s="26">
        <v>0</v>
      </c>
      <c r="P530" s="92">
        <v>0</v>
      </c>
      <c r="Q530" s="93">
        <v>0</v>
      </c>
      <c r="R530" s="47"/>
      <c r="S530" s="95">
        <v>0</v>
      </c>
      <c r="T530" s="96">
        <v>0</v>
      </c>
      <c r="U530" s="96">
        <v>0</v>
      </c>
      <c r="V530" s="182">
        <v>0</v>
      </c>
      <c r="W530" s="183">
        <v>0</v>
      </c>
      <c r="X530" s="184">
        <v>0</v>
      </c>
      <c r="Y530" s="185">
        <v>1.63</v>
      </c>
      <c r="Z530" s="186">
        <v>0</v>
      </c>
    </row>
    <row r="531" spans="2:26" x14ac:dyDescent="0.25">
      <c r="B531" s="30">
        <v>45511</v>
      </c>
      <c r="C531" s="90">
        <f t="shared" si="15"/>
        <v>24.3</v>
      </c>
      <c r="D531" s="47"/>
      <c r="E531" s="26">
        <v>24.3</v>
      </c>
      <c r="F531" s="26"/>
      <c r="G531" s="26"/>
      <c r="H531" s="26"/>
      <c r="I531" s="26"/>
      <c r="J531" s="47"/>
      <c r="K531" s="26">
        <v>42.2</v>
      </c>
      <c r="L531" s="47"/>
      <c r="M531" s="26">
        <v>46.24</v>
      </c>
      <c r="N531" s="47"/>
      <c r="O531" s="26">
        <v>0</v>
      </c>
      <c r="P531" s="92">
        <v>0</v>
      </c>
      <c r="Q531" s="93">
        <v>0</v>
      </c>
      <c r="R531" s="47"/>
      <c r="S531" s="95">
        <v>0</v>
      </c>
      <c r="T531" s="96">
        <v>0</v>
      </c>
      <c r="U531" s="96">
        <v>0</v>
      </c>
      <c r="V531" s="182">
        <v>0</v>
      </c>
      <c r="W531" s="183">
        <v>0</v>
      </c>
      <c r="X531" s="184">
        <v>0</v>
      </c>
      <c r="Y531" s="185">
        <v>4.62</v>
      </c>
      <c r="Z531" s="186">
        <v>0</v>
      </c>
    </row>
    <row r="532" spans="2:26" x14ac:dyDescent="0.25">
      <c r="B532" s="30">
        <v>45513</v>
      </c>
      <c r="C532" s="90">
        <f t="shared" si="15"/>
        <v>23.7</v>
      </c>
      <c r="D532" s="47"/>
      <c r="E532" s="26">
        <v>23.7</v>
      </c>
      <c r="F532" s="26"/>
      <c r="G532" s="26"/>
      <c r="H532" s="26"/>
      <c r="I532" s="26"/>
      <c r="J532" s="47"/>
      <c r="K532" s="26">
        <v>27.3</v>
      </c>
      <c r="L532" s="47"/>
      <c r="M532" s="26">
        <v>65.540000000000006</v>
      </c>
      <c r="N532" s="47"/>
      <c r="O532" s="26">
        <v>0</v>
      </c>
      <c r="P532" s="92">
        <v>0</v>
      </c>
      <c r="Q532" s="93">
        <v>0</v>
      </c>
      <c r="R532" s="47"/>
      <c r="S532" s="95">
        <v>0</v>
      </c>
      <c r="T532" s="96">
        <v>0</v>
      </c>
      <c r="U532" s="96">
        <v>0</v>
      </c>
      <c r="V532" s="182">
        <v>0</v>
      </c>
      <c r="W532" s="183">
        <v>0</v>
      </c>
      <c r="X532" s="184">
        <v>0</v>
      </c>
      <c r="Y532" s="185">
        <v>4.26</v>
      </c>
      <c r="Z532" s="186">
        <v>0</v>
      </c>
    </row>
    <row r="533" spans="2:26" x14ac:dyDescent="0.25">
      <c r="B533" s="30">
        <v>45516</v>
      </c>
      <c r="C533" s="90">
        <f t="shared" ref="C533" si="16">E533+O533</f>
        <v>14.1</v>
      </c>
      <c r="D533" s="47"/>
      <c r="E533" s="26">
        <v>14.1</v>
      </c>
      <c r="F533" s="26"/>
      <c r="G533" s="26"/>
      <c r="H533" s="26"/>
      <c r="I533" s="26"/>
      <c r="J533" s="47"/>
      <c r="K533" s="26">
        <v>33.4</v>
      </c>
      <c r="L533" s="47"/>
      <c r="M533" s="26">
        <v>73.150000000000006</v>
      </c>
      <c r="N533" s="47"/>
      <c r="O533" s="26">
        <v>0</v>
      </c>
      <c r="P533" s="92">
        <v>0</v>
      </c>
      <c r="Q533" s="93">
        <v>0</v>
      </c>
      <c r="R533" s="47"/>
      <c r="S533" s="95">
        <v>0</v>
      </c>
      <c r="T533" s="96">
        <v>0</v>
      </c>
      <c r="U533" s="96">
        <v>0</v>
      </c>
      <c r="V533" s="182">
        <v>0</v>
      </c>
      <c r="W533" s="183">
        <v>0</v>
      </c>
      <c r="X533" s="184">
        <v>0</v>
      </c>
      <c r="Y533" s="185">
        <v>6.52</v>
      </c>
      <c r="Z533" s="186">
        <v>0</v>
      </c>
    </row>
    <row r="534" spans="2:26" x14ac:dyDescent="0.25">
      <c r="B534" s="30">
        <v>45518</v>
      </c>
      <c r="C534" s="90">
        <f t="shared" ref="C534" si="17">E534+O534</f>
        <v>42.8</v>
      </c>
      <c r="D534" s="47"/>
      <c r="E534" s="26">
        <v>42.8</v>
      </c>
      <c r="F534" s="26"/>
      <c r="G534" s="26"/>
      <c r="H534" s="26"/>
      <c r="I534" s="26"/>
      <c r="J534" s="47"/>
      <c r="K534" s="26">
        <v>26.2</v>
      </c>
      <c r="L534" s="47"/>
      <c r="M534" s="26">
        <v>131</v>
      </c>
      <c r="N534" s="47"/>
      <c r="O534" s="26">
        <v>0</v>
      </c>
      <c r="P534" s="92">
        <v>0</v>
      </c>
      <c r="Q534" s="93">
        <v>0</v>
      </c>
      <c r="R534" s="47"/>
      <c r="S534" s="95">
        <v>0</v>
      </c>
      <c r="T534" s="96">
        <v>0</v>
      </c>
      <c r="U534" s="96">
        <v>0</v>
      </c>
      <c r="V534" s="182">
        <v>0</v>
      </c>
      <c r="W534" s="183">
        <v>0</v>
      </c>
      <c r="X534" s="184">
        <v>0</v>
      </c>
      <c r="Y534" s="185">
        <v>5.04</v>
      </c>
      <c r="Z534" s="186">
        <v>0</v>
      </c>
    </row>
    <row r="535" spans="2:26" x14ac:dyDescent="0.25">
      <c r="B535" s="30">
        <v>45520</v>
      </c>
      <c r="C535" s="90">
        <f t="shared" ref="C535" si="18">E535+O535</f>
        <v>18.600000000000001</v>
      </c>
      <c r="D535" s="47"/>
      <c r="E535" s="26">
        <v>18.600000000000001</v>
      </c>
      <c r="F535" s="26"/>
      <c r="G535" s="26"/>
      <c r="H535" s="26"/>
      <c r="I535" s="26"/>
      <c r="J535" s="47"/>
      <c r="K535" s="26">
        <v>51.2</v>
      </c>
      <c r="L535" s="47"/>
      <c r="M535" s="26">
        <v>48.9</v>
      </c>
      <c r="N535" s="47"/>
      <c r="O535" s="26">
        <v>0</v>
      </c>
      <c r="P535" s="92">
        <v>0</v>
      </c>
      <c r="Q535" s="93">
        <v>0</v>
      </c>
      <c r="R535" s="47"/>
      <c r="S535" s="95">
        <v>0</v>
      </c>
      <c r="T535" s="96">
        <v>0</v>
      </c>
      <c r="U535" s="96">
        <v>0</v>
      </c>
      <c r="V535" s="182">
        <v>0</v>
      </c>
      <c r="W535" s="183">
        <v>0</v>
      </c>
      <c r="X535" s="184">
        <v>0</v>
      </c>
      <c r="Y535" s="185">
        <v>2.2799999999999998</v>
      </c>
      <c r="Z535" s="186">
        <v>0</v>
      </c>
    </row>
    <row r="536" spans="2:26" x14ac:dyDescent="0.25">
      <c r="B536" s="30">
        <v>45524</v>
      </c>
      <c r="C536" s="90">
        <f t="shared" ref="C536:C541" si="19">E536+O536</f>
        <v>33.700000000000003</v>
      </c>
      <c r="D536" s="47"/>
      <c r="E536" s="26">
        <v>33.700000000000003</v>
      </c>
      <c r="F536" s="26"/>
      <c r="G536" s="26"/>
      <c r="H536" s="26"/>
      <c r="I536" s="26"/>
      <c r="J536" s="47"/>
      <c r="K536" s="26">
        <v>29.2</v>
      </c>
      <c r="L536" s="47"/>
      <c r="M536" s="26">
        <v>44.44</v>
      </c>
      <c r="N536" s="47"/>
      <c r="O536" s="26">
        <v>0</v>
      </c>
      <c r="P536" s="92">
        <v>0</v>
      </c>
      <c r="Q536" s="93">
        <v>0</v>
      </c>
      <c r="R536" s="47"/>
      <c r="S536" s="95">
        <v>0</v>
      </c>
      <c r="T536" s="96">
        <v>0</v>
      </c>
      <c r="U536" s="96">
        <v>0</v>
      </c>
      <c r="V536" s="182">
        <v>0</v>
      </c>
      <c r="W536" s="183">
        <v>0</v>
      </c>
      <c r="X536" s="184">
        <v>0</v>
      </c>
      <c r="Y536" s="185">
        <v>2.13</v>
      </c>
      <c r="Z536" s="186">
        <v>0</v>
      </c>
    </row>
    <row r="537" spans="2:26" x14ac:dyDescent="0.25">
      <c r="B537" s="30">
        <v>45525</v>
      </c>
      <c r="C537" s="90">
        <f t="shared" si="19"/>
        <v>23.4</v>
      </c>
      <c r="D537" s="47"/>
      <c r="E537" s="26">
        <v>23.4</v>
      </c>
      <c r="F537" s="26"/>
      <c r="G537" s="26"/>
      <c r="H537" s="26"/>
      <c r="I537" s="26"/>
      <c r="J537" s="47"/>
      <c r="K537" s="26">
        <v>26.2</v>
      </c>
      <c r="L537" s="47"/>
      <c r="M537" s="26">
        <v>104.73</v>
      </c>
      <c r="N537" s="47"/>
      <c r="O537" s="26">
        <v>0</v>
      </c>
      <c r="P537" s="92">
        <v>0</v>
      </c>
      <c r="Q537" s="93">
        <v>0</v>
      </c>
      <c r="R537" s="47"/>
      <c r="S537" s="95">
        <v>0</v>
      </c>
      <c r="T537" s="96">
        <v>0</v>
      </c>
      <c r="U537" s="96">
        <v>0</v>
      </c>
      <c r="V537" s="182">
        <v>0</v>
      </c>
      <c r="W537" s="183">
        <v>0</v>
      </c>
      <c r="X537" s="184">
        <v>0</v>
      </c>
      <c r="Y537" s="185">
        <v>2.09</v>
      </c>
      <c r="Z537" s="186">
        <v>0</v>
      </c>
    </row>
    <row r="538" spans="2:26" x14ac:dyDescent="0.25">
      <c r="B538" s="30">
        <v>45527</v>
      </c>
      <c r="C538" s="90">
        <f t="shared" si="19"/>
        <v>19.2</v>
      </c>
      <c r="D538" s="47"/>
      <c r="E538" s="26">
        <v>19.2</v>
      </c>
      <c r="F538" s="26"/>
      <c r="G538" s="26"/>
      <c r="H538" s="26"/>
      <c r="I538" s="26"/>
      <c r="J538" s="47"/>
      <c r="K538" s="26">
        <v>28.1</v>
      </c>
      <c r="L538" s="47"/>
      <c r="M538" s="26">
        <v>22.6</v>
      </c>
      <c r="N538" s="47"/>
      <c r="O538" s="26">
        <v>0</v>
      </c>
      <c r="P538" s="92">
        <v>0</v>
      </c>
      <c r="Q538" s="93">
        <v>0</v>
      </c>
      <c r="R538" s="47"/>
      <c r="S538" s="95">
        <v>0</v>
      </c>
      <c r="T538" s="96">
        <v>0</v>
      </c>
      <c r="U538" s="96">
        <v>0</v>
      </c>
      <c r="V538" s="182">
        <v>0</v>
      </c>
      <c r="W538" s="183">
        <v>0</v>
      </c>
      <c r="X538" s="184">
        <v>0</v>
      </c>
      <c r="Y538" s="185">
        <v>1.77</v>
      </c>
      <c r="Z538" s="186">
        <v>0</v>
      </c>
    </row>
    <row r="539" spans="2:26" x14ac:dyDescent="0.25">
      <c r="B539" s="30">
        <v>45530</v>
      </c>
      <c r="C539" s="90">
        <f t="shared" si="19"/>
        <v>50.3</v>
      </c>
      <c r="D539" s="47"/>
      <c r="E539" s="26">
        <v>50.3</v>
      </c>
      <c r="F539" s="26"/>
      <c r="G539" s="26"/>
      <c r="H539" s="26"/>
      <c r="I539" s="26"/>
      <c r="J539" s="47"/>
      <c r="K539" s="26">
        <v>42.4</v>
      </c>
      <c r="L539" s="47"/>
      <c r="M539" s="26">
        <v>155.4</v>
      </c>
      <c r="N539" s="47"/>
      <c r="O539" s="26">
        <v>0</v>
      </c>
      <c r="P539" s="92">
        <v>0</v>
      </c>
      <c r="Q539" s="93">
        <v>0</v>
      </c>
      <c r="R539" s="47"/>
      <c r="S539" s="95">
        <v>0</v>
      </c>
      <c r="T539" s="96">
        <v>0</v>
      </c>
      <c r="U539" s="96">
        <v>0</v>
      </c>
      <c r="V539" s="182">
        <v>0</v>
      </c>
      <c r="W539" s="183">
        <v>0</v>
      </c>
      <c r="X539" s="184">
        <v>0</v>
      </c>
      <c r="Y539" s="185">
        <v>1.1399999999999999</v>
      </c>
      <c r="Z539" s="186">
        <v>0</v>
      </c>
    </row>
    <row r="540" spans="2:26" x14ac:dyDescent="0.25">
      <c r="B540" s="30">
        <v>45532</v>
      </c>
      <c r="C540" s="90">
        <f t="shared" si="19"/>
        <v>40</v>
      </c>
      <c r="D540" s="47"/>
      <c r="E540" s="26">
        <v>40</v>
      </c>
      <c r="F540" s="26"/>
      <c r="G540" s="26"/>
      <c r="H540" s="26"/>
      <c r="I540" s="26"/>
      <c r="J540" s="47"/>
      <c r="K540" s="26">
        <v>33.4</v>
      </c>
      <c r="L540" s="47"/>
      <c r="M540" s="26">
        <v>54.8</v>
      </c>
      <c r="N540" s="47"/>
      <c r="O540" s="26">
        <v>0</v>
      </c>
      <c r="P540" s="92">
        <v>0</v>
      </c>
      <c r="Q540" s="93">
        <v>0</v>
      </c>
      <c r="R540" s="47"/>
      <c r="S540" s="95">
        <v>0</v>
      </c>
      <c r="T540" s="96">
        <v>0</v>
      </c>
      <c r="U540" s="96">
        <v>0</v>
      </c>
      <c r="V540" s="182">
        <v>0</v>
      </c>
      <c r="W540" s="183">
        <v>0</v>
      </c>
      <c r="X540" s="184">
        <v>0</v>
      </c>
      <c r="Y540" s="185">
        <v>1.1499999999999999</v>
      </c>
      <c r="Z540" s="186">
        <v>0</v>
      </c>
    </row>
    <row r="541" spans="2:26" x14ac:dyDescent="0.25">
      <c r="B541" s="30">
        <v>45534</v>
      </c>
      <c r="C541" s="90">
        <f t="shared" si="19"/>
        <v>37.200000000000003</v>
      </c>
      <c r="D541" s="47"/>
      <c r="E541" s="26">
        <v>37.200000000000003</v>
      </c>
      <c r="F541" s="26"/>
      <c r="G541" s="26"/>
      <c r="H541" s="26"/>
      <c r="I541" s="26"/>
      <c r="J541" s="47"/>
      <c r="K541" s="26">
        <v>38.5</v>
      </c>
      <c r="L541" s="47"/>
      <c r="M541" s="26">
        <v>62.2</v>
      </c>
      <c r="N541" s="47"/>
      <c r="O541" s="26">
        <v>0</v>
      </c>
      <c r="P541" s="92">
        <v>0</v>
      </c>
      <c r="Q541" s="93">
        <v>0</v>
      </c>
      <c r="R541" s="47"/>
      <c r="S541" s="95">
        <v>0</v>
      </c>
      <c r="T541" s="96">
        <v>0</v>
      </c>
      <c r="U541" s="96">
        <v>0</v>
      </c>
      <c r="V541" s="182">
        <v>0</v>
      </c>
      <c r="W541" s="183">
        <v>0</v>
      </c>
      <c r="X541" s="184">
        <v>0</v>
      </c>
      <c r="Y541" s="185">
        <v>1.37</v>
      </c>
      <c r="Z541" s="186">
        <v>0</v>
      </c>
    </row>
    <row r="542" spans="2:26" x14ac:dyDescent="0.25">
      <c r="B542" s="30">
        <v>45537</v>
      </c>
      <c r="C542" s="90">
        <f t="shared" ref="C542:C547" si="20">E542+O542</f>
        <v>43.9</v>
      </c>
      <c r="D542" s="47"/>
      <c r="E542" s="26">
        <v>43.9</v>
      </c>
      <c r="F542" s="26"/>
      <c r="G542" s="26"/>
      <c r="H542" s="26"/>
      <c r="I542" s="26"/>
      <c r="J542" s="47"/>
      <c r="K542" s="26">
        <v>27.8</v>
      </c>
      <c r="L542" s="47"/>
      <c r="M542" s="26">
        <v>59.7</v>
      </c>
      <c r="N542" s="47"/>
      <c r="O542" s="26">
        <v>0</v>
      </c>
      <c r="P542" s="92">
        <v>0</v>
      </c>
      <c r="Q542" s="93">
        <v>0</v>
      </c>
      <c r="R542" s="47"/>
      <c r="S542" s="95">
        <v>0</v>
      </c>
      <c r="T542" s="96">
        <v>0</v>
      </c>
      <c r="U542" s="96">
        <v>0</v>
      </c>
      <c r="V542" s="182">
        <v>0</v>
      </c>
      <c r="W542" s="183">
        <v>0</v>
      </c>
      <c r="X542" s="184">
        <v>0</v>
      </c>
      <c r="Y542" s="185">
        <v>4.32</v>
      </c>
      <c r="Z542" s="186">
        <v>0</v>
      </c>
    </row>
    <row r="543" spans="2:26" x14ac:dyDescent="0.25">
      <c r="B543" s="30">
        <v>45539</v>
      </c>
      <c r="C543" s="90">
        <f t="shared" si="20"/>
        <v>63.7</v>
      </c>
      <c r="D543" s="47"/>
      <c r="E543" s="26">
        <v>63.7</v>
      </c>
      <c r="F543" s="26"/>
      <c r="G543" s="26"/>
      <c r="H543" s="26"/>
      <c r="I543" s="26"/>
      <c r="J543" s="47"/>
      <c r="K543" s="26">
        <v>64.5</v>
      </c>
      <c r="L543" s="47"/>
      <c r="M543" s="26">
        <v>163</v>
      </c>
      <c r="N543" s="47"/>
      <c r="O543" s="26">
        <v>0</v>
      </c>
      <c r="P543" s="92">
        <v>0</v>
      </c>
      <c r="Q543" s="93">
        <v>0</v>
      </c>
      <c r="R543" s="47"/>
      <c r="S543" s="95">
        <v>0</v>
      </c>
      <c r="T543" s="96">
        <v>0</v>
      </c>
      <c r="U543" s="96">
        <v>0</v>
      </c>
      <c r="V543" s="182">
        <v>0</v>
      </c>
      <c r="W543" s="183">
        <v>0</v>
      </c>
      <c r="X543" s="184">
        <v>0</v>
      </c>
      <c r="Y543" s="185">
        <v>2.6</v>
      </c>
      <c r="Z543" s="186">
        <v>0</v>
      </c>
    </row>
    <row r="544" spans="2:26" x14ac:dyDescent="0.25">
      <c r="B544" s="30">
        <v>45541</v>
      </c>
      <c r="C544" s="90">
        <f t="shared" si="20"/>
        <v>41.1</v>
      </c>
      <c r="D544" s="47"/>
      <c r="E544" s="26">
        <v>41.1</v>
      </c>
      <c r="F544" s="26"/>
      <c r="G544" s="26"/>
      <c r="H544" s="26"/>
      <c r="I544" s="26"/>
      <c r="J544" s="47"/>
      <c r="K544" s="26">
        <v>48.5</v>
      </c>
      <c r="L544" s="47"/>
      <c r="M544" s="26">
        <v>65.400000000000006</v>
      </c>
      <c r="N544" s="47"/>
      <c r="O544" s="26">
        <v>0</v>
      </c>
      <c r="P544" s="92">
        <v>0</v>
      </c>
      <c r="Q544" s="93">
        <v>0</v>
      </c>
      <c r="R544" s="47"/>
      <c r="S544" s="95">
        <v>0</v>
      </c>
      <c r="T544" s="96">
        <v>0</v>
      </c>
      <c r="U544" s="96">
        <v>0</v>
      </c>
      <c r="V544" s="182">
        <v>0</v>
      </c>
      <c r="W544" s="183">
        <v>0</v>
      </c>
      <c r="X544" s="184">
        <v>0</v>
      </c>
      <c r="Y544" s="185">
        <v>3.81</v>
      </c>
      <c r="Z544" s="186">
        <v>0</v>
      </c>
    </row>
    <row r="545" spans="2:28" x14ac:dyDescent="0.25">
      <c r="B545" s="30">
        <v>45546</v>
      </c>
      <c r="C545" s="90">
        <f t="shared" si="20"/>
        <v>13.3</v>
      </c>
      <c r="D545" s="47"/>
      <c r="E545" s="26">
        <v>13.3</v>
      </c>
      <c r="F545" s="26"/>
      <c r="G545" s="26"/>
      <c r="H545" s="26"/>
      <c r="I545" s="26"/>
      <c r="J545" s="47"/>
      <c r="K545" s="26">
        <v>22.2</v>
      </c>
      <c r="L545" s="47"/>
      <c r="M545" s="26">
        <v>58</v>
      </c>
      <c r="N545" s="47"/>
      <c r="O545" s="26">
        <v>0</v>
      </c>
      <c r="P545" s="92">
        <v>0</v>
      </c>
      <c r="Q545" s="93">
        <v>0</v>
      </c>
      <c r="R545" s="47"/>
      <c r="S545" s="95">
        <v>0</v>
      </c>
      <c r="T545" s="96">
        <v>0</v>
      </c>
      <c r="U545" s="96">
        <v>0</v>
      </c>
      <c r="V545" s="182">
        <v>0</v>
      </c>
      <c r="W545" s="183">
        <v>0</v>
      </c>
      <c r="X545" s="184">
        <v>0</v>
      </c>
      <c r="Y545" s="185">
        <v>1.56</v>
      </c>
      <c r="Z545" s="186">
        <v>0</v>
      </c>
      <c r="AB545" t="s">
        <v>229</v>
      </c>
    </row>
    <row r="546" spans="2:28" x14ac:dyDescent="0.25">
      <c r="B546" s="30">
        <v>45547</v>
      </c>
      <c r="C546" s="90">
        <f t="shared" si="20"/>
        <v>11.6</v>
      </c>
      <c r="D546" s="47"/>
      <c r="E546" s="26">
        <v>11.6</v>
      </c>
      <c r="F546" s="26"/>
      <c r="G546" s="26"/>
      <c r="H546" s="26"/>
      <c r="I546" s="26"/>
      <c r="J546" s="47"/>
      <c r="K546" s="26">
        <v>23.3</v>
      </c>
      <c r="L546" s="47"/>
      <c r="M546" s="26">
        <v>67.400000000000006</v>
      </c>
      <c r="N546" s="47"/>
      <c r="O546" s="26">
        <v>0</v>
      </c>
      <c r="P546" s="92">
        <v>0</v>
      </c>
      <c r="Q546" s="93">
        <v>0</v>
      </c>
      <c r="R546" s="47"/>
      <c r="S546" s="95">
        <v>0</v>
      </c>
      <c r="T546" s="96">
        <v>0</v>
      </c>
      <c r="U546" s="96">
        <v>0</v>
      </c>
      <c r="V546" s="182">
        <v>0</v>
      </c>
      <c r="W546" s="183">
        <v>0</v>
      </c>
      <c r="X546" s="184">
        <v>0</v>
      </c>
      <c r="Y546" s="185">
        <v>1.99</v>
      </c>
      <c r="Z546" s="186">
        <v>0</v>
      </c>
      <c r="AB546" t="s">
        <v>230</v>
      </c>
    </row>
    <row r="547" spans="2:28" x14ac:dyDescent="0.25">
      <c r="B547" s="30">
        <v>45548</v>
      </c>
      <c r="C547" s="90">
        <f t="shared" si="20"/>
        <v>45.8</v>
      </c>
      <c r="D547" s="47"/>
      <c r="E547" s="26">
        <v>45.8</v>
      </c>
      <c r="F547" s="26"/>
      <c r="G547" s="26"/>
      <c r="H547" s="26"/>
      <c r="I547" s="26"/>
      <c r="J547" s="47"/>
      <c r="K547" s="26">
        <v>21.3</v>
      </c>
      <c r="L547" s="47"/>
      <c r="M547" s="26">
        <v>73.900000000000006</v>
      </c>
      <c r="N547" s="47"/>
      <c r="O547" s="26">
        <v>0</v>
      </c>
      <c r="P547" s="92">
        <v>0</v>
      </c>
      <c r="Q547" s="93">
        <v>0</v>
      </c>
      <c r="R547" s="47"/>
      <c r="S547" s="95">
        <v>0</v>
      </c>
      <c r="T547" s="96">
        <v>0</v>
      </c>
      <c r="U547" s="96">
        <v>0</v>
      </c>
      <c r="V547" s="182">
        <v>0</v>
      </c>
      <c r="W547" s="183">
        <v>0</v>
      </c>
      <c r="X547" s="184">
        <v>0</v>
      </c>
      <c r="Y547" s="185">
        <v>3.65</v>
      </c>
      <c r="Z547" s="186">
        <v>0</v>
      </c>
      <c r="AB547" t="s">
        <v>231</v>
      </c>
    </row>
    <row r="548" spans="2:28" x14ac:dyDescent="0.25">
      <c r="B548" s="30">
        <v>45551</v>
      </c>
      <c r="C548" s="90">
        <f>E548+O548</f>
        <v>20.8</v>
      </c>
      <c r="D548" s="47"/>
      <c r="E548" s="26">
        <v>20.8</v>
      </c>
      <c r="F548" s="26"/>
      <c r="G548" s="26"/>
      <c r="H548" s="26"/>
      <c r="I548" s="26"/>
      <c r="J548" s="47"/>
      <c r="K548" s="26">
        <v>53.7</v>
      </c>
      <c r="L548" s="47"/>
      <c r="M548" s="26">
        <v>138</v>
      </c>
      <c r="N548" s="47"/>
      <c r="O548" s="26">
        <v>0</v>
      </c>
      <c r="P548" s="92">
        <v>0</v>
      </c>
      <c r="Q548" s="93">
        <v>0</v>
      </c>
      <c r="R548" s="47"/>
      <c r="S548" s="95">
        <v>0</v>
      </c>
      <c r="T548" s="96">
        <v>0</v>
      </c>
      <c r="U548" s="96">
        <v>0</v>
      </c>
      <c r="V548" s="182">
        <v>0</v>
      </c>
      <c r="W548" s="183">
        <v>0</v>
      </c>
      <c r="X548" s="184">
        <v>0</v>
      </c>
      <c r="Y548" s="185">
        <v>1.76</v>
      </c>
      <c r="Z548" s="186">
        <v>0</v>
      </c>
      <c r="AB548" t="s">
        <v>232</v>
      </c>
    </row>
    <row r="549" spans="2:28" x14ac:dyDescent="0.25">
      <c r="B549" s="30">
        <v>45553</v>
      </c>
      <c r="C549" s="90">
        <f t="shared" ref="C549:C553" si="21">E549+O549</f>
        <v>74.099999999999994</v>
      </c>
      <c r="D549" s="47"/>
      <c r="E549" s="26">
        <v>74.099999999999994</v>
      </c>
      <c r="F549" s="26"/>
      <c r="G549" s="26"/>
      <c r="H549" s="26"/>
      <c r="I549" s="26"/>
      <c r="J549" s="47"/>
      <c r="K549" s="26">
        <v>31</v>
      </c>
      <c r="L549" s="47"/>
      <c r="M549" s="26">
        <v>73.099999999999994</v>
      </c>
      <c r="N549" s="47"/>
      <c r="O549" s="26">
        <v>0</v>
      </c>
      <c r="P549" s="92">
        <v>0</v>
      </c>
      <c r="Q549" s="93">
        <v>0</v>
      </c>
      <c r="R549" s="47"/>
      <c r="S549" s="95">
        <v>0</v>
      </c>
      <c r="T549" s="96">
        <v>0</v>
      </c>
      <c r="U549" s="96">
        <v>0</v>
      </c>
      <c r="V549" s="182">
        <v>0</v>
      </c>
      <c r="W549" s="183">
        <v>0</v>
      </c>
      <c r="X549" s="184">
        <v>0</v>
      </c>
      <c r="Y549" s="185">
        <v>3.06</v>
      </c>
      <c r="Z549" s="186">
        <v>0</v>
      </c>
    </row>
    <row r="550" spans="2:28" x14ac:dyDescent="0.25">
      <c r="B550" s="30">
        <v>45555</v>
      </c>
      <c r="C550" s="90">
        <f t="shared" si="21"/>
        <v>43.7</v>
      </c>
      <c r="D550" s="47"/>
      <c r="E550" s="26">
        <v>43.7</v>
      </c>
      <c r="F550" s="26"/>
      <c r="G550" s="26"/>
      <c r="H550" s="26"/>
      <c r="I550" s="26"/>
      <c r="J550" s="47"/>
      <c r="K550" s="26">
        <v>50.6</v>
      </c>
      <c r="L550" s="47"/>
      <c r="M550" s="26">
        <v>41.3</v>
      </c>
      <c r="N550" s="47"/>
      <c r="O550" s="26">
        <v>0</v>
      </c>
      <c r="P550" s="92">
        <v>0</v>
      </c>
      <c r="Q550" s="93">
        <v>0</v>
      </c>
      <c r="R550" s="47"/>
      <c r="S550" s="95">
        <v>0</v>
      </c>
      <c r="T550" s="96">
        <v>0</v>
      </c>
      <c r="U550" s="96">
        <v>0</v>
      </c>
      <c r="V550" s="182">
        <v>0</v>
      </c>
      <c r="W550" s="183">
        <v>0</v>
      </c>
      <c r="X550" s="184">
        <v>0</v>
      </c>
      <c r="Y550" s="185">
        <v>2.86</v>
      </c>
      <c r="Z550" s="186">
        <v>0</v>
      </c>
    </row>
    <row r="551" spans="2:28" x14ac:dyDescent="0.25">
      <c r="B551" s="30">
        <v>45558</v>
      </c>
      <c r="C551" s="90">
        <f t="shared" si="21"/>
        <v>47.7</v>
      </c>
      <c r="D551" s="47"/>
      <c r="E551" s="26">
        <v>47.7</v>
      </c>
      <c r="F551" s="26"/>
      <c r="G551" s="26"/>
      <c r="H551" s="26"/>
      <c r="I551" s="26"/>
      <c r="J551" s="47"/>
      <c r="K551" s="26">
        <v>24.1</v>
      </c>
      <c r="L551" s="47"/>
      <c r="M551" s="26">
        <v>80.7</v>
      </c>
      <c r="N551" s="47"/>
      <c r="O551" s="26">
        <v>0</v>
      </c>
      <c r="P551" s="92">
        <v>0</v>
      </c>
      <c r="Q551" s="93">
        <v>0</v>
      </c>
      <c r="R551" s="47"/>
      <c r="S551" s="95">
        <v>0</v>
      </c>
      <c r="T551" s="96">
        <v>0</v>
      </c>
      <c r="U551" s="96">
        <v>0</v>
      </c>
      <c r="V551" s="182">
        <v>0</v>
      </c>
      <c r="W551" s="183">
        <v>0</v>
      </c>
      <c r="X551" s="184">
        <v>0</v>
      </c>
      <c r="Y551" s="185">
        <v>3.58</v>
      </c>
      <c r="Z551" s="186">
        <v>0</v>
      </c>
    </row>
    <row r="552" spans="2:28" x14ac:dyDescent="0.25">
      <c r="B552" s="30">
        <v>45560</v>
      </c>
      <c r="C552" s="90">
        <f t="shared" si="21"/>
        <v>83</v>
      </c>
      <c r="D552" s="47"/>
      <c r="E552" s="26">
        <v>83</v>
      </c>
      <c r="F552" s="26"/>
      <c r="G552" s="26"/>
      <c r="H552" s="26"/>
      <c r="I552" s="26"/>
      <c r="J552" s="47"/>
      <c r="K552" s="26">
        <v>63.5</v>
      </c>
      <c r="L552" s="47"/>
      <c r="M552" s="26">
        <v>81</v>
      </c>
      <c r="N552" s="47"/>
      <c r="O552" s="26">
        <v>0</v>
      </c>
      <c r="P552" s="92">
        <v>0</v>
      </c>
      <c r="Q552" s="93">
        <v>0</v>
      </c>
      <c r="R552" s="47"/>
      <c r="S552" s="95">
        <v>0</v>
      </c>
      <c r="T552" s="96">
        <v>0</v>
      </c>
      <c r="U552" s="96">
        <v>0</v>
      </c>
      <c r="V552" s="182">
        <v>0</v>
      </c>
      <c r="W552" s="183">
        <v>0</v>
      </c>
      <c r="X552" s="184">
        <v>0</v>
      </c>
      <c r="Y552" s="185">
        <v>4.9000000000000004</v>
      </c>
      <c r="Z552" s="186">
        <v>0</v>
      </c>
    </row>
    <row r="553" spans="2:28" x14ac:dyDescent="0.25">
      <c r="B553" s="30">
        <v>45565</v>
      </c>
      <c r="C553" s="90">
        <f t="shared" si="21"/>
        <v>28.5</v>
      </c>
      <c r="D553" s="47"/>
      <c r="E553" s="26">
        <v>28.5</v>
      </c>
      <c r="F553" s="26"/>
      <c r="G553" s="26"/>
      <c r="H553" s="26"/>
      <c r="I553" s="26"/>
      <c r="J553" s="47"/>
      <c r="K553" s="26">
        <v>54.2</v>
      </c>
      <c r="L553" s="47"/>
      <c r="M553" s="26">
        <v>22.6</v>
      </c>
      <c r="N553" s="47"/>
      <c r="O553" s="26">
        <v>0</v>
      </c>
      <c r="P553" s="92">
        <v>0</v>
      </c>
      <c r="Q553" s="93">
        <v>0</v>
      </c>
      <c r="R553" s="47"/>
      <c r="S553" s="95">
        <v>0</v>
      </c>
      <c r="T553" s="96">
        <v>0</v>
      </c>
      <c r="U553" s="96">
        <v>0</v>
      </c>
      <c r="V553" s="182">
        <v>0</v>
      </c>
      <c r="W553" s="183">
        <v>0</v>
      </c>
      <c r="X553" s="184">
        <v>0</v>
      </c>
      <c r="Y553" s="185">
        <v>2.91</v>
      </c>
      <c r="Z553" s="186">
        <v>0</v>
      </c>
    </row>
    <row r="554" spans="2:28" x14ac:dyDescent="0.25">
      <c r="B554" s="30">
        <v>45567</v>
      </c>
      <c r="C554" s="90">
        <f t="shared" ref="C554" si="22">E554+O554</f>
        <v>71.3</v>
      </c>
      <c r="D554" s="47"/>
      <c r="E554" s="26">
        <v>71.3</v>
      </c>
      <c r="F554" s="26"/>
      <c r="G554" s="26"/>
      <c r="H554" s="26"/>
      <c r="I554" s="26"/>
      <c r="J554" s="47"/>
      <c r="K554" s="26">
        <v>78.400000000000006</v>
      </c>
      <c r="L554" s="47"/>
      <c r="M554" s="26">
        <v>51.2</v>
      </c>
      <c r="N554" s="47"/>
      <c r="O554" s="26">
        <v>0</v>
      </c>
      <c r="P554" s="92">
        <v>0</v>
      </c>
      <c r="Q554" s="93">
        <v>0</v>
      </c>
      <c r="R554" s="47"/>
      <c r="S554" s="95">
        <v>0</v>
      </c>
      <c r="T554" s="96">
        <v>0</v>
      </c>
      <c r="U554" s="96">
        <v>0</v>
      </c>
      <c r="V554" s="182">
        <v>0</v>
      </c>
      <c r="W554" s="183">
        <v>0</v>
      </c>
      <c r="X554" s="184">
        <v>0</v>
      </c>
      <c r="Y554" s="185">
        <v>4.8</v>
      </c>
      <c r="Z554" s="186">
        <v>0</v>
      </c>
    </row>
    <row r="555" spans="2:28" x14ac:dyDescent="0.25">
      <c r="B555" s="30">
        <v>45569</v>
      </c>
      <c r="C555" s="90">
        <f>E555+O555</f>
        <v>4.4000000000000004</v>
      </c>
      <c r="D555" s="47"/>
      <c r="E555" s="26">
        <v>4.4000000000000004</v>
      </c>
      <c r="F555" s="26"/>
      <c r="G555" s="26"/>
      <c r="H555" s="26"/>
      <c r="I555" s="26"/>
      <c r="J555" s="47"/>
      <c r="K555" s="26">
        <v>30</v>
      </c>
      <c r="L555" s="47"/>
      <c r="M555" s="26">
        <v>31.7</v>
      </c>
      <c r="N555" s="47"/>
      <c r="O555" s="26">
        <v>0</v>
      </c>
      <c r="P555" s="92">
        <v>0</v>
      </c>
      <c r="Q555" s="93">
        <v>0</v>
      </c>
      <c r="R555" s="47"/>
      <c r="S555" s="95">
        <v>0</v>
      </c>
      <c r="T555" s="96">
        <v>0</v>
      </c>
      <c r="U555" s="96">
        <v>0</v>
      </c>
      <c r="V555" s="182">
        <v>0</v>
      </c>
      <c r="W555" s="183">
        <v>0</v>
      </c>
      <c r="X555" s="184">
        <v>0</v>
      </c>
      <c r="Y555" s="185">
        <v>2.38</v>
      </c>
      <c r="Z555" s="186">
        <v>0</v>
      </c>
    </row>
    <row r="556" spans="2:28" x14ac:dyDescent="0.25">
      <c r="B556" s="30">
        <v>45572</v>
      </c>
      <c r="C556" s="90">
        <f t="shared" ref="C556" si="23">E556+O556</f>
        <v>17.3</v>
      </c>
      <c r="D556" s="47"/>
      <c r="E556" s="26">
        <v>17.3</v>
      </c>
      <c r="F556" s="26"/>
      <c r="G556" s="26"/>
      <c r="H556" s="26"/>
      <c r="I556" s="26"/>
      <c r="J556" s="47"/>
      <c r="K556" s="26">
        <v>48.2</v>
      </c>
      <c r="L556" s="47"/>
      <c r="M556" s="26">
        <v>29.2</v>
      </c>
      <c r="N556" s="47"/>
      <c r="O556" s="26">
        <v>0</v>
      </c>
      <c r="P556" s="92">
        <v>0</v>
      </c>
      <c r="Q556" s="93">
        <v>0</v>
      </c>
      <c r="R556" s="47"/>
      <c r="S556" s="95">
        <v>0</v>
      </c>
      <c r="T556" s="96">
        <v>0</v>
      </c>
      <c r="U556" s="96">
        <v>0</v>
      </c>
      <c r="V556" s="182">
        <v>0</v>
      </c>
      <c r="W556" s="183">
        <v>0</v>
      </c>
      <c r="X556" s="184">
        <v>0</v>
      </c>
      <c r="Y556" s="185">
        <v>2.4900000000000002</v>
      </c>
      <c r="Z556" s="186">
        <v>0</v>
      </c>
    </row>
    <row r="557" spans="2:28" x14ac:dyDescent="0.25">
      <c r="B557" s="30">
        <v>45576</v>
      </c>
      <c r="C557" s="90">
        <f t="shared" ref="C557" si="24">E557+O557</f>
        <v>31.7</v>
      </c>
      <c r="D557" s="47"/>
      <c r="E557" s="26">
        <v>31.7</v>
      </c>
      <c r="F557" s="26"/>
      <c r="G557" s="26"/>
      <c r="H557" s="26"/>
      <c r="I557" s="26"/>
      <c r="J557" s="47"/>
      <c r="K557" s="26">
        <v>4.8</v>
      </c>
      <c r="L557" s="47"/>
      <c r="M557" s="26">
        <v>23</v>
      </c>
      <c r="N557" s="47"/>
      <c r="O557" s="26">
        <v>0</v>
      </c>
      <c r="P557" s="92">
        <v>0</v>
      </c>
      <c r="Q557" s="93">
        <v>0</v>
      </c>
      <c r="R557" s="47"/>
      <c r="S557" s="95">
        <v>0</v>
      </c>
      <c r="T557" s="96">
        <v>0</v>
      </c>
      <c r="U557" s="96">
        <v>0</v>
      </c>
      <c r="V557" s="182">
        <v>0</v>
      </c>
      <c r="W557" s="183">
        <v>0</v>
      </c>
      <c r="X557" s="184">
        <v>0</v>
      </c>
      <c r="Y557" s="185">
        <v>2.11</v>
      </c>
      <c r="Z557" s="186">
        <v>0</v>
      </c>
    </row>
    <row r="558" spans="2:28" x14ac:dyDescent="0.25">
      <c r="B558" s="30">
        <v>45579</v>
      </c>
      <c r="C558" s="90">
        <f t="shared" ref="C558" si="25">E558+O558</f>
        <v>32.700000000000003</v>
      </c>
      <c r="D558" s="47"/>
      <c r="E558" s="26">
        <v>32.700000000000003</v>
      </c>
      <c r="F558" s="26"/>
      <c r="G558" s="26"/>
      <c r="H558" s="26"/>
      <c r="I558" s="26"/>
      <c r="J558" s="47"/>
      <c r="K558" s="26">
        <v>31.1</v>
      </c>
      <c r="L558" s="47"/>
      <c r="M558" s="26">
        <v>36.299999999999997</v>
      </c>
      <c r="N558" s="47"/>
      <c r="O558" s="26">
        <v>0</v>
      </c>
      <c r="P558" s="92">
        <v>0</v>
      </c>
      <c r="Q558" s="93">
        <v>0</v>
      </c>
      <c r="R558" s="47"/>
      <c r="S558" s="95">
        <v>0</v>
      </c>
      <c r="T558" s="96">
        <v>0</v>
      </c>
      <c r="U558" s="96">
        <v>0</v>
      </c>
      <c r="V558" s="182">
        <v>0</v>
      </c>
      <c r="W558" s="183">
        <v>0</v>
      </c>
      <c r="X558" s="184">
        <v>0</v>
      </c>
      <c r="Y558" s="185">
        <v>2.41</v>
      </c>
      <c r="Z558" s="186">
        <v>0</v>
      </c>
    </row>
    <row r="559" spans="2:28" x14ac:dyDescent="0.25">
      <c r="B559" s="30">
        <v>45581</v>
      </c>
      <c r="C559" s="90">
        <f t="shared" ref="C559" si="26">E559+O559</f>
        <v>57.1</v>
      </c>
      <c r="D559" s="47"/>
      <c r="E559" s="26">
        <v>57.1</v>
      </c>
      <c r="F559" s="26"/>
      <c r="G559" s="26"/>
      <c r="H559" s="26"/>
      <c r="I559" s="26"/>
      <c r="J559" s="47"/>
      <c r="K559" s="26">
        <v>52.5</v>
      </c>
      <c r="L559" s="47"/>
      <c r="M559" s="26">
        <v>68.819999999999993</v>
      </c>
      <c r="N559" s="47"/>
      <c r="O559" s="26">
        <v>0</v>
      </c>
      <c r="P559" s="92">
        <v>0</v>
      </c>
      <c r="Q559" s="93">
        <v>0</v>
      </c>
      <c r="R559" s="47"/>
      <c r="S559" s="95">
        <v>0</v>
      </c>
      <c r="T559" s="96">
        <v>0</v>
      </c>
      <c r="U559" s="96">
        <v>0</v>
      </c>
      <c r="V559" s="182">
        <v>0</v>
      </c>
      <c r="W559" s="183">
        <v>0</v>
      </c>
      <c r="X559" s="184">
        <v>0</v>
      </c>
      <c r="Y559" s="185">
        <v>2.75</v>
      </c>
      <c r="Z559" s="186">
        <v>0</v>
      </c>
    </row>
    <row r="560" spans="2:28" x14ac:dyDescent="0.25">
      <c r="B560" s="30">
        <v>45583</v>
      </c>
      <c r="C560" s="90">
        <f t="shared" ref="C560" si="27">E560+O560</f>
        <v>33.700000000000003</v>
      </c>
      <c r="D560" s="47"/>
      <c r="E560" s="26">
        <v>33.700000000000003</v>
      </c>
      <c r="F560" s="26"/>
      <c r="G560" s="26"/>
      <c r="H560" s="26"/>
      <c r="I560" s="26"/>
      <c r="J560" s="47"/>
      <c r="K560" s="26">
        <v>54.5</v>
      </c>
      <c r="L560" s="47"/>
      <c r="M560" s="26">
        <v>83.3</v>
      </c>
      <c r="N560" s="47"/>
      <c r="O560" s="26">
        <v>0</v>
      </c>
      <c r="P560" s="92">
        <v>0</v>
      </c>
      <c r="Q560" s="93">
        <v>0</v>
      </c>
      <c r="R560" s="47"/>
      <c r="S560" s="95">
        <v>0</v>
      </c>
      <c r="T560" s="96">
        <v>0</v>
      </c>
      <c r="U560" s="96">
        <v>0</v>
      </c>
      <c r="V560" s="182">
        <v>0</v>
      </c>
      <c r="W560" s="183">
        <v>0</v>
      </c>
      <c r="X560" s="184">
        <v>0</v>
      </c>
      <c r="Y560" s="185">
        <v>6.17</v>
      </c>
      <c r="Z560" s="186">
        <v>0</v>
      </c>
    </row>
    <row r="561" spans="2:28" x14ac:dyDescent="0.25">
      <c r="B561" s="30">
        <v>45586</v>
      </c>
      <c r="C561" s="90">
        <f t="shared" ref="C561" si="28">E561+O561</f>
        <v>62.7</v>
      </c>
      <c r="D561" s="47"/>
      <c r="E561" s="26">
        <v>62.7</v>
      </c>
      <c r="F561" s="26"/>
      <c r="G561" s="26"/>
      <c r="H561" s="26"/>
      <c r="I561" s="26"/>
      <c r="J561" s="47"/>
      <c r="K561" s="26">
        <v>60.1</v>
      </c>
      <c r="L561" s="47"/>
      <c r="M561" s="26">
        <v>77.900000000000006</v>
      </c>
      <c r="N561" s="47"/>
      <c r="O561" s="26">
        <v>0</v>
      </c>
      <c r="P561" s="92">
        <v>0</v>
      </c>
      <c r="Q561" s="93">
        <v>0</v>
      </c>
      <c r="R561" s="47"/>
      <c r="S561" s="95">
        <v>0</v>
      </c>
      <c r="T561" s="96">
        <v>0</v>
      </c>
      <c r="U561" s="96">
        <v>0</v>
      </c>
      <c r="V561" s="182">
        <v>0</v>
      </c>
      <c r="W561" s="183">
        <v>0</v>
      </c>
      <c r="X561" s="184">
        <v>0</v>
      </c>
      <c r="Y561" s="185">
        <v>6.89</v>
      </c>
      <c r="Z561" s="186">
        <v>0</v>
      </c>
    </row>
    <row r="562" spans="2:28" x14ac:dyDescent="0.25">
      <c r="B562" s="30">
        <v>45588</v>
      </c>
      <c r="C562" s="90">
        <f t="shared" ref="C562:C563" si="29">E562+O562</f>
        <v>42.5</v>
      </c>
      <c r="D562" s="47"/>
      <c r="E562" s="26">
        <v>42.5</v>
      </c>
      <c r="F562" s="26"/>
      <c r="G562" s="26"/>
      <c r="H562" s="26"/>
      <c r="I562" s="26"/>
      <c r="J562" s="47"/>
      <c r="K562" s="26">
        <v>37.9</v>
      </c>
      <c r="L562" s="47"/>
      <c r="M562" s="26">
        <v>63.9</v>
      </c>
      <c r="N562" s="47"/>
      <c r="O562" s="26">
        <v>0</v>
      </c>
      <c r="P562" s="92">
        <v>0</v>
      </c>
      <c r="Q562" s="93">
        <v>0</v>
      </c>
      <c r="R562" s="47"/>
      <c r="S562" s="95">
        <v>1.21</v>
      </c>
      <c r="T562" s="96">
        <v>0</v>
      </c>
      <c r="U562" s="96">
        <v>0</v>
      </c>
      <c r="V562" s="182">
        <v>0</v>
      </c>
      <c r="W562" s="183">
        <v>0</v>
      </c>
      <c r="X562" s="184">
        <v>0</v>
      </c>
      <c r="Y562" s="185">
        <v>7</v>
      </c>
      <c r="Z562" s="186">
        <v>0</v>
      </c>
    </row>
    <row r="563" spans="2:28" x14ac:dyDescent="0.25">
      <c r="B563" s="30">
        <v>45590</v>
      </c>
      <c r="C563" s="90">
        <f t="shared" si="29"/>
        <v>48.3</v>
      </c>
      <c r="D563" s="47"/>
      <c r="E563" s="26">
        <v>48.3</v>
      </c>
      <c r="F563" s="26"/>
      <c r="G563" s="26"/>
      <c r="H563" s="26"/>
      <c r="I563" s="26"/>
      <c r="J563" s="47"/>
      <c r="K563" s="26">
        <v>52.3</v>
      </c>
      <c r="L563" s="47"/>
      <c r="M563" s="26">
        <v>43</v>
      </c>
      <c r="N563" s="47"/>
      <c r="O563" s="26">
        <v>0</v>
      </c>
      <c r="P563" s="92">
        <v>0</v>
      </c>
      <c r="Q563" s="93">
        <v>0</v>
      </c>
      <c r="R563" s="47"/>
      <c r="S563" s="95">
        <v>0</v>
      </c>
      <c r="T563" s="96">
        <v>0</v>
      </c>
      <c r="U563" s="96">
        <v>0</v>
      </c>
      <c r="V563" s="182">
        <v>0</v>
      </c>
      <c r="W563" s="183">
        <v>0</v>
      </c>
      <c r="X563" s="184">
        <v>0</v>
      </c>
      <c r="Y563" s="185">
        <v>4.96</v>
      </c>
      <c r="Z563" s="186">
        <v>0</v>
      </c>
    </row>
    <row r="564" spans="2:28" x14ac:dyDescent="0.25">
      <c r="B564" s="30">
        <v>45593</v>
      </c>
      <c r="C564" s="90">
        <f t="shared" ref="C564" si="30">E564+O564</f>
        <v>65.3</v>
      </c>
      <c r="D564" s="47"/>
      <c r="E564" s="26">
        <v>65.3</v>
      </c>
      <c r="F564" s="26"/>
      <c r="G564" s="26"/>
      <c r="H564" s="26"/>
      <c r="I564" s="26"/>
      <c r="J564" s="47"/>
      <c r="K564" s="26">
        <v>59.6</v>
      </c>
      <c r="L564" s="47"/>
      <c r="M564" s="118" t="s">
        <v>189</v>
      </c>
      <c r="N564" s="47"/>
      <c r="O564" s="26">
        <v>0</v>
      </c>
      <c r="P564" s="92">
        <v>0</v>
      </c>
      <c r="Q564" s="93">
        <v>0</v>
      </c>
      <c r="R564" s="47"/>
      <c r="S564" s="95">
        <v>0</v>
      </c>
      <c r="T564" s="96">
        <v>0</v>
      </c>
      <c r="U564" s="96">
        <v>0</v>
      </c>
      <c r="V564" s="182">
        <v>0</v>
      </c>
      <c r="W564" s="183">
        <v>0</v>
      </c>
      <c r="X564" s="184">
        <v>0</v>
      </c>
      <c r="Y564" s="185">
        <v>9.7899999999999991</v>
      </c>
      <c r="Z564" s="186">
        <v>0</v>
      </c>
      <c r="AB564" t="s">
        <v>233</v>
      </c>
    </row>
    <row r="565" spans="2:28" x14ac:dyDescent="0.25">
      <c r="B565" s="30">
        <v>45595</v>
      </c>
      <c r="C565" s="90">
        <f t="shared" ref="C565" si="31">E565+O565</f>
        <v>141</v>
      </c>
      <c r="D565" s="47"/>
      <c r="E565" s="26">
        <v>141</v>
      </c>
      <c r="F565" s="26"/>
      <c r="G565" s="26"/>
      <c r="H565" s="26"/>
      <c r="I565" s="26"/>
      <c r="J565" s="47"/>
      <c r="K565" s="26">
        <v>88</v>
      </c>
      <c r="L565" s="47"/>
      <c r="M565" s="118" t="s">
        <v>189</v>
      </c>
      <c r="N565" s="47"/>
      <c r="O565" s="26">
        <v>0</v>
      </c>
      <c r="P565" s="92">
        <v>0</v>
      </c>
      <c r="Q565" s="93">
        <v>0</v>
      </c>
      <c r="R565" s="47"/>
      <c r="S565" s="95">
        <v>0</v>
      </c>
      <c r="T565" s="96">
        <v>0</v>
      </c>
      <c r="U565" s="96">
        <v>7.72</v>
      </c>
      <c r="V565" s="182">
        <v>0</v>
      </c>
      <c r="W565" s="183">
        <v>0</v>
      </c>
      <c r="X565" s="184">
        <v>0</v>
      </c>
      <c r="Y565" s="185">
        <v>5.6</v>
      </c>
      <c r="Z565" s="186">
        <v>0</v>
      </c>
      <c r="AB565" t="s">
        <v>234</v>
      </c>
    </row>
    <row r="566" spans="2:28" x14ac:dyDescent="0.25">
      <c r="B566" s="30">
        <v>45600</v>
      </c>
      <c r="C566" s="90">
        <f t="shared" ref="C566" si="32">E566+O566</f>
        <v>194</v>
      </c>
      <c r="D566" s="47"/>
      <c r="E566" s="26">
        <v>194</v>
      </c>
      <c r="F566" s="26"/>
      <c r="G566" s="26"/>
      <c r="H566" s="26"/>
      <c r="I566" s="26"/>
      <c r="J566" s="47"/>
      <c r="K566" s="26">
        <v>48.9</v>
      </c>
      <c r="L566" s="47"/>
      <c r="M566" s="118" t="s">
        <v>189</v>
      </c>
      <c r="N566" s="47"/>
      <c r="O566" s="26">
        <v>0</v>
      </c>
      <c r="P566" s="92">
        <v>0</v>
      </c>
      <c r="Q566" s="93">
        <v>0</v>
      </c>
      <c r="R566" s="47"/>
      <c r="S566" s="95">
        <v>0</v>
      </c>
      <c r="T566" s="96">
        <v>0</v>
      </c>
      <c r="U566" s="96">
        <v>4.97</v>
      </c>
      <c r="V566" s="182">
        <v>0</v>
      </c>
      <c r="W566" s="183">
        <v>0</v>
      </c>
      <c r="X566" s="184">
        <v>0</v>
      </c>
      <c r="Y566" s="185">
        <v>6.18</v>
      </c>
      <c r="Z566" s="186">
        <v>0</v>
      </c>
    </row>
    <row r="567" spans="2:28" x14ac:dyDescent="0.25">
      <c r="B567" s="30">
        <v>45602</v>
      </c>
      <c r="C567" s="90">
        <f>E567+O567</f>
        <v>147</v>
      </c>
      <c r="D567" s="47"/>
      <c r="E567" s="26">
        <v>147</v>
      </c>
      <c r="F567" s="26"/>
      <c r="G567" s="26"/>
      <c r="H567" s="26"/>
      <c r="I567" s="26"/>
      <c r="J567" s="47"/>
      <c r="K567" s="26">
        <v>93.5</v>
      </c>
      <c r="L567" s="47"/>
      <c r="M567" s="118">
        <v>86.2</v>
      </c>
      <c r="N567" s="47"/>
      <c r="O567" s="26">
        <v>0</v>
      </c>
      <c r="P567" s="92">
        <v>0</v>
      </c>
      <c r="Q567" s="93">
        <v>0</v>
      </c>
      <c r="R567" s="47"/>
      <c r="S567" s="95">
        <v>0</v>
      </c>
      <c r="T567" s="96">
        <v>0</v>
      </c>
      <c r="U567" s="96">
        <v>4.7699999999999996</v>
      </c>
      <c r="V567" s="182">
        <v>0</v>
      </c>
      <c r="W567" s="183">
        <v>0</v>
      </c>
      <c r="X567" s="184">
        <v>0</v>
      </c>
      <c r="Y567" s="185">
        <v>3.86</v>
      </c>
      <c r="Z567" s="186">
        <v>0</v>
      </c>
    </row>
    <row r="568" spans="2:28" x14ac:dyDescent="0.25">
      <c r="B568" s="30">
        <v>45604</v>
      </c>
      <c r="C568" s="90">
        <f>E568+O568</f>
        <v>148</v>
      </c>
      <c r="D568" s="47"/>
      <c r="E568" s="26">
        <v>148</v>
      </c>
      <c r="F568" s="26"/>
      <c r="G568" s="26"/>
      <c r="H568" s="26"/>
      <c r="I568" s="26"/>
      <c r="J568" s="47"/>
      <c r="K568" s="26">
        <v>58.1</v>
      </c>
      <c r="L568" s="47"/>
      <c r="M568" s="118">
        <v>135</v>
      </c>
      <c r="N568" s="47"/>
      <c r="O568" s="26">
        <v>0</v>
      </c>
      <c r="P568" s="92">
        <v>0</v>
      </c>
      <c r="Q568" s="93">
        <v>0</v>
      </c>
      <c r="R568" s="47"/>
      <c r="S568" s="95">
        <v>0</v>
      </c>
      <c r="T568" s="96">
        <v>0</v>
      </c>
      <c r="U568" s="96">
        <v>4.1900000000000004</v>
      </c>
      <c r="V568" s="182">
        <v>0</v>
      </c>
      <c r="W568" s="183">
        <v>0</v>
      </c>
      <c r="X568" s="184">
        <v>0</v>
      </c>
      <c r="Y568" s="185">
        <v>3.56</v>
      </c>
      <c r="Z568" s="186">
        <v>0</v>
      </c>
    </row>
    <row r="569" spans="2:28" x14ac:dyDescent="0.25">
      <c r="B569" s="30">
        <v>45607</v>
      </c>
      <c r="C569" s="90">
        <f t="shared" ref="C569:C572" si="33">E569+O569</f>
        <v>151</v>
      </c>
      <c r="D569" s="47"/>
      <c r="E569" s="26">
        <v>151</v>
      </c>
      <c r="F569" s="26"/>
      <c r="G569" s="26"/>
      <c r="H569" s="26"/>
      <c r="I569" s="26"/>
      <c r="J569" s="47"/>
      <c r="K569" s="26">
        <v>39.799999999999997</v>
      </c>
      <c r="L569" s="47"/>
      <c r="M569" s="118">
        <v>98.2</v>
      </c>
      <c r="N569" s="47"/>
      <c r="O569" s="26">
        <v>0</v>
      </c>
      <c r="P569" s="92">
        <v>0</v>
      </c>
      <c r="Q569" s="93">
        <v>0</v>
      </c>
      <c r="R569" s="47"/>
      <c r="S569" s="95">
        <v>0</v>
      </c>
      <c r="T569" s="96">
        <v>0</v>
      </c>
      <c r="U569" s="96">
        <v>2.7</v>
      </c>
      <c r="V569" s="182">
        <v>0</v>
      </c>
      <c r="W569" s="183">
        <v>0</v>
      </c>
      <c r="X569" s="184">
        <v>0</v>
      </c>
      <c r="Y569" s="185">
        <v>2.44</v>
      </c>
      <c r="Z569" s="186">
        <v>0</v>
      </c>
    </row>
    <row r="570" spans="2:28" x14ac:dyDescent="0.25">
      <c r="B570" s="30">
        <v>45609</v>
      </c>
      <c r="C570" s="90">
        <f t="shared" si="33"/>
        <v>389</v>
      </c>
      <c r="D570" s="47"/>
      <c r="E570" s="26">
        <v>389</v>
      </c>
      <c r="F570" s="26"/>
      <c r="G570" s="26"/>
      <c r="H570" s="26"/>
      <c r="I570" s="26"/>
      <c r="J570" s="47"/>
      <c r="K570" s="26">
        <v>390</v>
      </c>
      <c r="L570" s="47"/>
      <c r="M570" s="118" t="s">
        <v>189</v>
      </c>
      <c r="N570" s="47"/>
      <c r="O570" s="26">
        <v>0</v>
      </c>
      <c r="P570" s="92">
        <v>0</v>
      </c>
      <c r="Q570" s="93">
        <v>0</v>
      </c>
      <c r="R570" s="47"/>
      <c r="S570" s="95">
        <v>0</v>
      </c>
      <c r="T570" s="96">
        <v>0</v>
      </c>
      <c r="U570" s="96">
        <v>33.700000000000003</v>
      </c>
      <c r="V570" s="182">
        <v>0</v>
      </c>
      <c r="W570" s="183">
        <v>0</v>
      </c>
      <c r="X570" s="184">
        <v>0</v>
      </c>
      <c r="Y570" s="185">
        <v>5.44</v>
      </c>
      <c r="Z570" s="186">
        <v>0</v>
      </c>
      <c r="AB570" t="s">
        <v>235</v>
      </c>
    </row>
    <row r="571" spans="2:28" x14ac:dyDescent="0.25">
      <c r="B571" s="30">
        <v>45614</v>
      </c>
      <c r="C571" s="90">
        <f t="shared" si="33"/>
        <v>161</v>
      </c>
      <c r="D571" s="47"/>
      <c r="E571" s="26">
        <v>161</v>
      </c>
      <c r="F571" s="26"/>
      <c r="G571" s="26"/>
      <c r="H571" s="26"/>
      <c r="I571" s="26"/>
      <c r="J571" s="47"/>
      <c r="K571" s="26">
        <v>43.7</v>
      </c>
      <c r="L571" s="47"/>
      <c r="M571" s="118">
        <v>102</v>
      </c>
      <c r="N571" s="47"/>
      <c r="O571" s="26">
        <v>0</v>
      </c>
      <c r="P571" s="92">
        <v>0</v>
      </c>
      <c r="Q571" s="93">
        <v>0</v>
      </c>
      <c r="R571" s="47"/>
      <c r="S571" s="95">
        <v>0</v>
      </c>
      <c r="T571" s="96">
        <v>0</v>
      </c>
      <c r="U571" s="96">
        <v>3.12</v>
      </c>
      <c r="V571" s="182">
        <v>0</v>
      </c>
      <c r="W571" s="183">
        <v>0</v>
      </c>
      <c r="X571" s="184">
        <v>0</v>
      </c>
      <c r="Y571" s="185">
        <v>2.73</v>
      </c>
      <c r="Z571" s="186">
        <v>0</v>
      </c>
    </row>
    <row r="572" spans="2:28" x14ac:dyDescent="0.25">
      <c r="B572" s="30">
        <v>45616</v>
      </c>
      <c r="C572" s="90">
        <f t="shared" si="33"/>
        <v>109</v>
      </c>
      <c r="D572" s="47"/>
      <c r="E572" s="26">
        <v>109</v>
      </c>
      <c r="F572" s="26"/>
      <c r="G572" s="26"/>
      <c r="H572" s="26"/>
      <c r="I572" s="26"/>
      <c r="J572" s="47"/>
      <c r="K572" s="26">
        <v>105</v>
      </c>
      <c r="L572" s="47"/>
      <c r="M572" s="118">
        <v>98.9</v>
      </c>
      <c r="N572" s="47"/>
      <c r="O572" s="26">
        <v>0</v>
      </c>
      <c r="P572" s="92">
        <v>0</v>
      </c>
      <c r="Q572" s="93">
        <v>0</v>
      </c>
      <c r="R572" s="47"/>
      <c r="S572" s="95">
        <v>0</v>
      </c>
      <c r="T572" s="96">
        <v>0</v>
      </c>
      <c r="U572" s="96">
        <v>0.63</v>
      </c>
      <c r="V572" s="182">
        <v>0</v>
      </c>
      <c r="W572" s="183">
        <v>0</v>
      </c>
      <c r="X572" s="184">
        <v>0</v>
      </c>
      <c r="Y572" s="185">
        <v>1.65</v>
      </c>
      <c r="Z572" s="186">
        <v>0</v>
      </c>
    </row>
    <row r="573" spans="2:28" x14ac:dyDescent="0.25">
      <c r="B573" s="30">
        <v>45618</v>
      </c>
      <c r="C573" s="90">
        <f>E573+O573</f>
        <v>171</v>
      </c>
      <c r="D573" s="47"/>
      <c r="E573" s="26">
        <v>171</v>
      </c>
      <c r="F573" s="26"/>
      <c r="G573" s="26"/>
      <c r="H573" s="26"/>
      <c r="I573" s="26"/>
      <c r="J573" s="47"/>
      <c r="K573" s="26">
        <v>123</v>
      </c>
      <c r="L573" s="47"/>
      <c r="M573" s="118">
        <v>180</v>
      </c>
      <c r="N573" s="47"/>
      <c r="O573" s="26">
        <v>0</v>
      </c>
      <c r="P573" s="92">
        <v>0</v>
      </c>
      <c r="Q573" s="93">
        <v>0</v>
      </c>
      <c r="R573" s="47"/>
      <c r="S573" s="95">
        <v>0</v>
      </c>
      <c r="T573" s="96">
        <v>0</v>
      </c>
      <c r="U573" s="96">
        <v>0.78</v>
      </c>
      <c r="V573" s="182">
        <v>0</v>
      </c>
      <c r="W573" s="183">
        <v>0</v>
      </c>
      <c r="X573" s="184">
        <v>0</v>
      </c>
      <c r="Y573" s="185">
        <v>5.0199999999999996</v>
      </c>
      <c r="Z573" s="186">
        <v>0</v>
      </c>
    </row>
    <row r="574" spans="2:28" x14ac:dyDescent="0.25">
      <c r="B574" s="30">
        <v>45621</v>
      </c>
      <c r="C574" s="90">
        <f t="shared" ref="C574" si="34">E574+O574</f>
        <v>138</v>
      </c>
      <c r="D574" s="47"/>
      <c r="E574" s="26">
        <v>138</v>
      </c>
      <c r="F574" s="26"/>
      <c r="G574" s="26"/>
      <c r="H574" s="26"/>
      <c r="I574" s="26"/>
      <c r="J574" s="47"/>
      <c r="K574" s="26">
        <v>44.1</v>
      </c>
      <c r="L574" s="47"/>
      <c r="M574" s="118">
        <v>103</v>
      </c>
      <c r="N574" s="47"/>
      <c r="O574" s="26">
        <v>0</v>
      </c>
      <c r="P574" s="92">
        <v>0</v>
      </c>
      <c r="Q574" s="93">
        <v>0</v>
      </c>
      <c r="R574" s="47"/>
      <c r="S574" s="95">
        <v>0</v>
      </c>
      <c r="T574" s="96">
        <v>0</v>
      </c>
      <c r="U574" s="96">
        <v>0.53</v>
      </c>
      <c r="V574" s="182">
        <v>0</v>
      </c>
      <c r="W574" s="183">
        <v>0</v>
      </c>
      <c r="X574" s="184">
        <v>0</v>
      </c>
      <c r="Y574" s="185">
        <v>2.4500000000000002</v>
      </c>
      <c r="Z574" s="186">
        <v>0</v>
      </c>
    </row>
    <row r="575" spans="2:28" x14ac:dyDescent="0.25">
      <c r="B575" s="30">
        <v>45623</v>
      </c>
      <c r="C575" s="90">
        <f t="shared" ref="C575" si="35">E575+O575</f>
        <v>166</v>
      </c>
      <c r="D575" s="47"/>
      <c r="E575" s="26">
        <v>166</v>
      </c>
      <c r="F575" s="26"/>
      <c r="G575" s="26"/>
      <c r="H575" s="26"/>
      <c r="I575" s="26"/>
      <c r="J575" s="47"/>
      <c r="K575" s="26">
        <v>78.400000000000006</v>
      </c>
      <c r="L575" s="47"/>
      <c r="M575" s="118">
        <v>174</v>
      </c>
      <c r="N575" s="47"/>
      <c r="O575" s="26">
        <v>0</v>
      </c>
      <c r="P575" s="92">
        <v>0</v>
      </c>
      <c r="Q575" s="93">
        <v>0</v>
      </c>
      <c r="R575" s="47"/>
      <c r="S575" s="95">
        <v>0</v>
      </c>
      <c r="T575" s="96">
        <v>0</v>
      </c>
      <c r="U575" s="96">
        <v>0.65</v>
      </c>
      <c r="V575" s="182">
        <v>0</v>
      </c>
      <c r="W575" s="183">
        <v>0</v>
      </c>
      <c r="X575" s="184">
        <v>0</v>
      </c>
      <c r="Y575" s="185">
        <v>2.15</v>
      </c>
      <c r="Z575" s="186">
        <v>0</v>
      </c>
    </row>
    <row r="576" spans="2:28" x14ac:dyDescent="0.25">
      <c r="B576" s="30">
        <v>45625</v>
      </c>
      <c r="C576" s="90">
        <f>E576+O576</f>
        <v>159</v>
      </c>
      <c r="D576" s="47"/>
      <c r="E576" s="26">
        <v>159</v>
      </c>
      <c r="F576" s="26"/>
      <c r="G576" s="26"/>
      <c r="H576" s="26"/>
      <c r="I576" s="26"/>
      <c r="J576" s="47"/>
      <c r="K576" s="26">
        <v>89</v>
      </c>
      <c r="L576" s="47"/>
      <c r="M576" s="118">
        <v>179</v>
      </c>
      <c r="N576" s="47"/>
      <c r="O576" s="26">
        <v>0</v>
      </c>
      <c r="P576" s="92">
        <v>0</v>
      </c>
      <c r="Q576" s="93">
        <v>0</v>
      </c>
      <c r="R576" s="47"/>
      <c r="S576" s="95">
        <v>0</v>
      </c>
      <c r="T576" s="96">
        <v>0</v>
      </c>
      <c r="U576" s="96">
        <v>0.57999999999999996</v>
      </c>
      <c r="V576" s="182">
        <v>0</v>
      </c>
      <c r="W576" s="183">
        <v>0</v>
      </c>
      <c r="X576" s="184">
        <v>0</v>
      </c>
      <c r="Y576" s="185">
        <v>1.67</v>
      </c>
      <c r="Z576" s="186">
        <v>0</v>
      </c>
    </row>
    <row r="577" spans="2:28" x14ac:dyDescent="0.25">
      <c r="B577" s="30">
        <v>45628</v>
      </c>
      <c r="C577" s="90">
        <f t="shared" ref="C577" si="36">E577+O577</f>
        <v>81</v>
      </c>
      <c r="D577" s="47"/>
      <c r="E577" s="26">
        <v>81</v>
      </c>
      <c r="F577" s="26"/>
      <c r="G577" s="26"/>
      <c r="H577" s="26"/>
      <c r="I577" s="26"/>
      <c r="J577" s="47"/>
      <c r="K577" s="26">
        <v>43.3</v>
      </c>
      <c r="L577" s="47"/>
      <c r="M577" s="118">
        <v>39.799999999999997</v>
      </c>
      <c r="N577" s="47"/>
      <c r="O577" s="26">
        <v>0</v>
      </c>
      <c r="P577" s="92">
        <v>0</v>
      </c>
      <c r="Q577" s="93">
        <v>0</v>
      </c>
      <c r="R577" s="47"/>
      <c r="S577" s="95">
        <v>0</v>
      </c>
      <c r="T577" s="96">
        <v>0</v>
      </c>
      <c r="U577" s="96">
        <v>0.7</v>
      </c>
      <c r="V577" s="182">
        <v>0</v>
      </c>
      <c r="W577" s="183">
        <v>0</v>
      </c>
      <c r="X577" s="184">
        <v>0</v>
      </c>
      <c r="Y577" s="185">
        <v>2.27</v>
      </c>
      <c r="Z577" s="186">
        <v>0</v>
      </c>
    </row>
    <row r="578" spans="2:28" x14ac:dyDescent="0.25">
      <c r="B578" s="30">
        <v>45630</v>
      </c>
      <c r="C578" s="90">
        <f t="shared" ref="C578" si="37">E578+O578</f>
        <v>150</v>
      </c>
      <c r="D578" s="47"/>
      <c r="E578" s="26">
        <v>150</v>
      </c>
      <c r="F578" s="26"/>
      <c r="G578" s="26"/>
      <c r="H578" s="26"/>
      <c r="I578" s="26"/>
      <c r="J578" s="47"/>
      <c r="K578" s="26">
        <v>37.799999999999997</v>
      </c>
      <c r="L578" s="47"/>
      <c r="M578" s="118">
        <v>142</v>
      </c>
      <c r="N578" s="47"/>
      <c r="O578" s="26">
        <v>0</v>
      </c>
      <c r="P578" s="92">
        <v>0</v>
      </c>
      <c r="Q578" s="93">
        <v>0</v>
      </c>
      <c r="R578" s="47"/>
      <c r="S578" s="95">
        <v>0</v>
      </c>
      <c r="T578" s="96">
        <v>0</v>
      </c>
      <c r="U578" s="96">
        <v>0.5</v>
      </c>
      <c r="V578" s="182">
        <v>0</v>
      </c>
      <c r="W578" s="183">
        <v>0</v>
      </c>
      <c r="X578" s="184">
        <v>0</v>
      </c>
      <c r="Y578" s="185">
        <v>3.07</v>
      </c>
      <c r="Z578" s="186">
        <v>0</v>
      </c>
    </row>
    <row r="579" spans="2:28" x14ac:dyDescent="0.25">
      <c r="B579" s="30">
        <v>45637</v>
      </c>
      <c r="C579" s="90">
        <f t="shared" ref="C579" si="38">E579+O579</f>
        <v>80.900000000000006</v>
      </c>
      <c r="D579" s="47"/>
      <c r="E579" s="26">
        <v>80.900000000000006</v>
      </c>
      <c r="F579" s="26"/>
      <c r="G579" s="26"/>
      <c r="H579" s="26"/>
      <c r="I579" s="26"/>
      <c r="J579" s="47"/>
      <c r="K579" s="26">
        <v>47</v>
      </c>
      <c r="L579" s="47"/>
      <c r="M579" s="118">
        <v>41.9</v>
      </c>
      <c r="N579" s="47"/>
      <c r="O579" s="26">
        <v>0</v>
      </c>
      <c r="P579" s="92">
        <v>0</v>
      </c>
      <c r="Q579" s="93">
        <v>0</v>
      </c>
      <c r="R579" s="47"/>
      <c r="S579" s="95">
        <v>0</v>
      </c>
      <c r="T579" s="96">
        <v>0</v>
      </c>
      <c r="U579" s="96">
        <v>2.5499999999999998</v>
      </c>
      <c r="V579" s="182">
        <v>0</v>
      </c>
      <c r="W579" s="183">
        <v>0</v>
      </c>
      <c r="X579" s="184">
        <v>0</v>
      </c>
      <c r="Y579" s="185">
        <v>6.05</v>
      </c>
      <c r="Z579" s="186">
        <v>0</v>
      </c>
    </row>
    <row r="580" spans="2:28" x14ac:dyDescent="0.25">
      <c r="B580" s="30">
        <v>45639</v>
      </c>
      <c r="C580" s="90">
        <f>E580+O580</f>
        <v>85.7</v>
      </c>
      <c r="D580" s="47"/>
      <c r="E580" s="26">
        <v>85.7</v>
      </c>
      <c r="F580" s="26"/>
      <c r="G580" s="26"/>
      <c r="H580" s="26"/>
      <c r="I580" s="26"/>
      <c r="J580" s="47"/>
      <c r="K580" s="26" t="s">
        <v>189</v>
      </c>
      <c r="L580" s="47"/>
      <c r="M580" s="118">
        <v>71.599999999999994</v>
      </c>
      <c r="N580" s="47"/>
      <c r="O580" s="26">
        <v>0</v>
      </c>
      <c r="P580" s="92">
        <v>0</v>
      </c>
      <c r="Q580" s="93">
        <v>0</v>
      </c>
      <c r="R580" s="47"/>
      <c r="S580" s="95">
        <v>0</v>
      </c>
      <c r="T580" s="96">
        <v>0</v>
      </c>
      <c r="U580" s="96">
        <v>8.35</v>
      </c>
      <c r="V580" s="182">
        <v>0</v>
      </c>
      <c r="W580" s="183">
        <v>0</v>
      </c>
      <c r="X580" s="184">
        <v>0</v>
      </c>
      <c r="Y580" s="185">
        <v>5.96</v>
      </c>
      <c r="Z580" s="186">
        <v>0</v>
      </c>
      <c r="AB580" t="s">
        <v>236</v>
      </c>
    </row>
    <row r="581" spans="2:28" x14ac:dyDescent="0.25">
      <c r="B581" s="30">
        <v>45642</v>
      </c>
      <c r="C581" s="90">
        <f t="shared" ref="C581" si="39">E581+O581</f>
        <v>71.400000000000006</v>
      </c>
      <c r="D581" s="47"/>
      <c r="E581" s="26">
        <v>71.400000000000006</v>
      </c>
      <c r="F581" s="26"/>
      <c r="G581" s="26"/>
      <c r="H581" s="26"/>
      <c r="I581" s="26"/>
      <c r="J581" s="47"/>
      <c r="K581" s="26" t="s">
        <v>189</v>
      </c>
      <c r="L581" s="47"/>
      <c r="M581" s="118">
        <v>48.3</v>
      </c>
      <c r="N581" s="47"/>
      <c r="O581" s="26">
        <v>0</v>
      </c>
      <c r="P581" s="92">
        <v>0</v>
      </c>
      <c r="Q581" s="93">
        <v>0</v>
      </c>
      <c r="R581" s="47"/>
      <c r="S581" s="95">
        <v>0</v>
      </c>
      <c r="T581" s="96">
        <v>0</v>
      </c>
      <c r="U581" s="96">
        <v>5.23</v>
      </c>
      <c r="V581" s="182">
        <v>0</v>
      </c>
      <c r="W581" s="183">
        <v>0</v>
      </c>
      <c r="X581" s="184">
        <v>0</v>
      </c>
      <c r="Y581" s="185">
        <v>2.09</v>
      </c>
      <c r="Z581" s="186">
        <v>0</v>
      </c>
      <c r="AB581" t="s">
        <v>237</v>
      </c>
    </row>
    <row r="582" spans="2:28" ht="13.9" customHeight="1" x14ac:dyDescent="0.25">
      <c r="B582" s="30">
        <v>45643</v>
      </c>
      <c r="C582" s="90">
        <f>E582+O582</f>
        <v>129</v>
      </c>
      <c r="D582" s="47"/>
      <c r="E582" s="26">
        <v>129</v>
      </c>
      <c r="F582" s="26"/>
      <c r="G582" s="26"/>
      <c r="H582" s="26"/>
      <c r="I582" s="26"/>
      <c r="J582" s="47"/>
      <c r="K582" s="26" t="s">
        <v>189</v>
      </c>
      <c r="L582" s="47"/>
      <c r="M582" s="118">
        <v>108</v>
      </c>
      <c r="N582" s="47"/>
      <c r="O582" s="26">
        <v>0</v>
      </c>
      <c r="P582" s="92">
        <v>0</v>
      </c>
      <c r="Q582" s="93">
        <v>0</v>
      </c>
      <c r="R582" s="47"/>
      <c r="S582" s="95">
        <v>0</v>
      </c>
      <c r="T582" s="96">
        <v>0</v>
      </c>
      <c r="U582" s="96">
        <v>6.54</v>
      </c>
      <c r="V582" s="182">
        <v>0</v>
      </c>
      <c r="W582" s="183">
        <v>0</v>
      </c>
      <c r="X582" s="184">
        <v>0</v>
      </c>
      <c r="Y582" s="185">
        <v>4.1399999999999997</v>
      </c>
      <c r="Z582" s="186">
        <v>0</v>
      </c>
      <c r="AB582" t="s">
        <v>238</v>
      </c>
    </row>
    <row r="583" spans="2:28" ht="13.9" customHeight="1" x14ac:dyDescent="0.25">
      <c r="B583" s="30">
        <v>45646</v>
      </c>
      <c r="C583" s="90">
        <f t="shared" ref="C583:C588" si="40">E583</f>
        <v>89.3</v>
      </c>
      <c r="D583" s="47"/>
      <c r="E583" s="26">
        <v>89.3</v>
      </c>
      <c r="F583" s="26"/>
      <c r="G583" s="26"/>
      <c r="H583" s="26"/>
      <c r="I583" s="26"/>
      <c r="J583" s="47"/>
      <c r="K583" s="26" t="s">
        <v>189</v>
      </c>
      <c r="L583" s="47"/>
      <c r="M583" s="118">
        <v>91.3</v>
      </c>
      <c r="N583" s="47"/>
      <c r="O583" s="26" t="s">
        <v>189</v>
      </c>
      <c r="P583" s="92" t="s">
        <v>189</v>
      </c>
      <c r="Q583" s="93" t="s">
        <v>189</v>
      </c>
      <c r="R583" s="47"/>
      <c r="S583" s="95" t="s">
        <v>189</v>
      </c>
      <c r="T583" s="96" t="s">
        <v>189</v>
      </c>
      <c r="U583" s="96">
        <v>1.49</v>
      </c>
      <c r="V583" s="182" t="s">
        <v>189</v>
      </c>
      <c r="W583" s="183" t="s">
        <v>189</v>
      </c>
      <c r="X583" s="184" t="s">
        <v>189</v>
      </c>
      <c r="Y583" s="185">
        <v>1.25</v>
      </c>
      <c r="Z583" s="186" t="s">
        <v>189</v>
      </c>
      <c r="AB583" t="s">
        <v>239</v>
      </c>
    </row>
    <row r="584" spans="2:28" ht="13.5" customHeight="1" x14ac:dyDescent="0.25">
      <c r="B584" s="30">
        <v>45649</v>
      </c>
      <c r="C584" s="90">
        <f t="shared" si="40"/>
        <v>96.5</v>
      </c>
      <c r="D584" s="47"/>
      <c r="E584" s="26">
        <v>96.5</v>
      </c>
      <c r="F584" s="26"/>
      <c r="G584" s="26"/>
      <c r="H584" s="26"/>
      <c r="I584" s="26"/>
      <c r="J584" s="47"/>
      <c r="K584" s="26" t="s">
        <v>189</v>
      </c>
      <c r="L584" s="47"/>
      <c r="M584" s="118">
        <v>72.599999999999994</v>
      </c>
      <c r="N584" s="47"/>
      <c r="O584" s="26" t="s">
        <v>189</v>
      </c>
      <c r="P584" s="92" t="s">
        <v>189</v>
      </c>
      <c r="Q584" s="93" t="s">
        <v>189</v>
      </c>
      <c r="R584" s="47"/>
      <c r="S584" s="95" t="s">
        <v>189</v>
      </c>
      <c r="T584" s="96" t="s">
        <v>189</v>
      </c>
      <c r="U584" s="96">
        <v>0.93</v>
      </c>
      <c r="V584" s="182" t="s">
        <v>189</v>
      </c>
      <c r="W584" s="183" t="s">
        <v>189</v>
      </c>
      <c r="X584" s="184" t="s">
        <v>189</v>
      </c>
      <c r="Y584" s="185">
        <v>5.81</v>
      </c>
      <c r="Z584" s="186" t="s">
        <v>189</v>
      </c>
      <c r="AB584" t="s">
        <v>240</v>
      </c>
    </row>
    <row r="585" spans="2:28" ht="13.9" customHeight="1" x14ac:dyDescent="0.25">
      <c r="B585" s="30">
        <v>45653</v>
      </c>
      <c r="C585" s="90">
        <f t="shared" si="40"/>
        <v>58.3</v>
      </c>
      <c r="D585" s="47"/>
      <c r="E585" s="26">
        <v>58.3</v>
      </c>
      <c r="F585" s="26"/>
      <c r="G585" s="26"/>
      <c r="H585" s="26"/>
      <c r="I585" s="26"/>
      <c r="J585" s="47"/>
      <c r="K585" s="26" t="s">
        <v>189</v>
      </c>
      <c r="L585" s="47"/>
      <c r="M585" s="118">
        <v>74.2</v>
      </c>
      <c r="N585" s="47"/>
      <c r="O585" s="26" t="s">
        <v>189</v>
      </c>
      <c r="P585" s="92" t="s">
        <v>189</v>
      </c>
      <c r="Q585" s="93" t="s">
        <v>189</v>
      </c>
      <c r="R585" s="47"/>
      <c r="S585" s="95" t="s">
        <v>189</v>
      </c>
      <c r="T585" s="96" t="s">
        <v>189</v>
      </c>
      <c r="U585" s="96">
        <v>0.76</v>
      </c>
      <c r="V585" s="182" t="s">
        <v>189</v>
      </c>
      <c r="W585" s="183" t="s">
        <v>189</v>
      </c>
      <c r="X585" s="184" t="s">
        <v>189</v>
      </c>
      <c r="Y585" s="185">
        <v>2.4900000000000002</v>
      </c>
      <c r="Z585" s="186" t="s">
        <v>189</v>
      </c>
      <c r="AB585" t="s">
        <v>241</v>
      </c>
    </row>
    <row r="586" spans="2:28" ht="13.9" customHeight="1" x14ac:dyDescent="0.25">
      <c r="B586" s="30">
        <v>45656</v>
      </c>
      <c r="C586" s="90">
        <f t="shared" si="40"/>
        <v>55.7</v>
      </c>
      <c r="D586" s="47"/>
      <c r="E586" s="26">
        <v>55.7</v>
      </c>
      <c r="F586" s="26"/>
      <c r="G586" s="26"/>
      <c r="H586" s="26"/>
      <c r="I586" s="26"/>
      <c r="J586" s="47"/>
      <c r="K586" s="26" t="s">
        <v>189</v>
      </c>
      <c r="L586" s="47"/>
      <c r="M586" s="118">
        <v>65.8</v>
      </c>
      <c r="N586" s="47"/>
      <c r="O586" s="26" t="s">
        <v>189</v>
      </c>
      <c r="P586" s="92" t="s">
        <v>189</v>
      </c>
      <c r="Q586" s="93" t="s">
        <v>189</v>
      </c>
      <c r="R586" s="47"/>
      <c r="S586" s="95" t="s">
        <v>189</v>
      </c>
      <c r="T586" s="96" t="s">
        <v>189</v>
      </c>
      <c r="U586" s="96">
        <v>6.57</v>
      </c>
      <c r="V586" s="182" t="s">
        <v>189</v>
      </c>
      <c r="W586" s="183" t="s">
        <v>189</v>
      </c>
      <c r="X586" s="184" t="s">
        <v>189</v>
      </c>
      <c r="Y586" s="185">
        <v>2.35</v>
      </c>
      <c r="Z586" s="186" t="s">
        <v>189</v>
      </c>
      <c r="AB586" t="s">
        <v>242</v>
      </c>
    </row>
    <row r="587" spans="2:28" ht="13.9" customHeight="1" x14ac:dyDescent="0.25">
      <c r="B587" s="30">
        <v>45660</v>
      </c>
      <c r="C587" s="90">
        <f t="shared" si="40"/>
        <v>171</v>
      </c>
      <c r="D587" s="47"/>
      <c r="E587" s="26">
        <v>171</v>
      </c>
      <c r="F587" s="26"/>
      <c r="G587" s="26"/>
      <c r="H587" s="26"/>
      <c r="I587" s="26"/>
      <c r="J587" s="47"/>
      <c r="K587" s="26" t="s">
        <v>189</v>
      </c>
      <c r="L587" s="47"/>
      <c r="M587" s="118" t="s">
        <v>189</v>
      </c>
      <c r="N587" s="47"/>
      <c r="O587" s="26" t="s">
        <v>189</v>
      </c>
      <c r="P587" s="92" t="s">
        <v>189</v>
      </c>
      <c r="Q587" s="93" t="s">
        <v>189</v>
      </c>
      <c r="R587" s="47"/>
      <c r="S587" s="95" t="s">
        <v>189</v>
      </c>
      <c r="T587" s="96" t="s">
        <v>189</v>
      </c>
      <c r="U587" s="96" t="s">
        <v>189</v>
      </c>
      <c r="V587" s="182" t="s">
        <v>189</v>
      </c>
      <c r="W587" s="183" t="s">
        <v>189</v>
      </c>
      <c r="X587" s="184" t="s">
        <v>189</v>
      </c>
      <c r="Y587" s="185">
        <v>2.41</v>
      </c>
      <c r="Z587" s="186" t="s">
        <v>189</v>
      </c>
      <c r="AB587" t="s">
        <v>243</v>
      </c>
    </row>
    <row r="588" spans="2:28" ht="13.5" customHeight="1" x14ac:dyDescent="0.25">
      <c r="B588" s="30">
        <v>45665</v>
      </c>
      <c r="C588" s="90">
        <f t="shared" si="40"/>
        <v>94.8</v>
      </c>
      <c r="D588" s="47"/>
      <c r="E588" s="26">
        <v>94.8</v>
      </c>
      <c r="F588" s="26"/>
      <c r="G588" s="26"/>
      <c r="H588" s="26"/>
      <c r="I588" s="26"/>
      <c r="J588" s="47"/>
      <c r="K588" s="26" t="s">
        <v>189</v>
      </c>
      <c r="L588" s="47"/>
      <c r="M588" s="118">
        <v>70</v>
      </c>
      <c r="N588" s="47"/>
      <c r="O588" s="26" t="s">
        <v>189</v>
      </c>
      <c r="P588" s="92" t="s">
        <v>189</v>
      </c>
      <c r="Q588" s="93" t="s">
        <v>189</v>
      </c>
      <c r="R588" s="47"/>
      <c r="S588" s="95" t="s">
        <v>189</v>
      </c>
      <c r="T588" s="96" t="s">
        <v>189</v>
      </c>
      <c r="U588" s="96" t="s">
        <v>189</v>
      </c>
      <c r="V588" s="182" t="s">
        <v>189</v>
      </c>
      <c r="W588" s="183" t="s">
        <v>189</v>
      </c>
      <c r="X588" s="184" t="s">
        <v>189</v>
      </c>
      <c r="Y588" s="185">
        <v>2.31</v>
      </c>
      <c r="Z588" s="186" t="s">
        <v>189</v>
      </c>
    </row>
    <row r="589" spans="2:28" ht="13.5" customHeight="1" x14ac:dyDescent="0.25">
      <c r="B589" s="30">
        <v>45667</v>
      </c>
      <c r="C589" s="90">
        <f t="shared" ref="C589" si="41">E589</f>
        <v>106</v>
      </c>
      <c r="D589" s="47"/>
      <c r="E589" s="26">
        <v>106</v>
      </c>
      <c r="F589" s="26"/>
      <c r="G589" s="26"/>
      <c r="H589" s="26"/>
      <c r="I589" s="26"/>
      <c r="J589" s="47"/>
      <c r="K589" s="26" t="s">
        <v>189</v>
      </c>
      <c r="L589" s="47"/>
      <c r="M589" s="118">
        <v>73.900000000000006</v>
      </c>
      <c r="N589" s="47"/>
      <c r="O589" s="26" t="s">
        <v>189</v>
      </c>
      <c r="P589" s="92" t="s">
        <v>189</v>
      </c>
      <c r="Q589" s="93" t="s">
        <v>189</v>
      </c>
      <c r="R589" s="47"/>
      <c r="S589" s="95" t="s">
        <v>189</v>
      </c>
      <c r="T589" s="96" t="s">
        <v>189</v>
      </c>
      <c r="U589" s="96">
        <v>14.2</v>
      </c>
      <c r="V589" s="182" t="s">
        <v>189</v>
      </c>
      <c r="W589" s="183" t="s">
        <v>189</v>
      </c>
      <c r="X589" s="184" t="s">
        <v>189</v>
      </c>
      <c r="Y589" s="185">
        <v>2.31</v>
      </c>
      <c r="Z589" s="186" t="s">
        <v>189</v>
      </c>
    </row>
    <row r="590" spans="2:28" ht="13.5" customHeight="1" x14ac:dyDescent="0.25">
      <c r="B590" s="30">
        <v>45670</v>
      </c>
      <c r="C590" s="90">
        <f t="shared" ref="C590" si="42">E590</f>
        <v>61</v>
      </c>
      <c r="D590" s="47"/>
      <c r="E590" s="26">
        <v>61</v>
      </c>
      <c r="F590" s="26"/>
      <c r="G590" s="26"/>
      <c r="H590" s="26"/>
      <c r="I590" s="26"/>
      <c r="J590" s="47"/>
      <c r="K590" s="26" t="s">
        <v>189</v>
      </c>
      <c r="L590" s="47"/>
      <c r="M590" s="118">
        <v>53.7</v>
      </c>
      <c r="N590" s="47"/>
      <c r="O590" s="26" t="s">
        <v>189</v>
      </c>
      <c r="P590" s="92" t="s">
        <v>189</v>
      </c>
      <c r="Q590" s="93" t="s">
        <v>189</v>
      </c>
      <c r="R590" s="47"/>
      <c r="S590" s="95" t="s">
        <v>189</v>
      </c>
      <c r="T590" s="96" t="s">
        <v>189</v>
      </c>
      <c r="U590" s="96">
        <v>8.3800000000000008</v>
      </c>
      <c r="V590" s="182" t="s">
        <v>189</v>
      </c>
      <c r="W590" s="183" t="s">
        <v>189</v>
      </c>
      <c r="X590" s="184" t="s">
        <v>189</v>
      </c>
      <c r="Y590" s="185">
        <v>4.38</v>
      </c>
      <c r="Z590" s="186" t="s">
        <v>189</v>
      </c>
    </row>
    <row r="591" spans="2:28" ht="13.9" customHeight="1" x14ac:dyDescent="0.25">
      <c r="B591" s="30">
        <v>45672</v>
      </c>
      <c r="C591" s="90">
        <f t="shared" ref="C591" si="43">E591</f>
        <v>126</v>
      </c>
      <c r="D591" s="47"/>
      <c r="E591" s="26">
        <v>126</v>
      </c>
      <c r="F591" s="26"/>
      <c r="G591" s="26"/>
      <c r="H591" s="26"/>
      <c r="I591" s="26"/>
      <c r="J591" s="47"/>
      <c r="K591" s="26" t="s">
        <v>189</v>
      </c>
      <c r="L591" s="47"/>
      <c r="M591" s="118">
        <v>63.6</v>
      </c>
      <c r="N591" s="47"/>
      <c r="O591" s="26" t="s">
        <v>189</v>
      </c>
      <c r="P591" s="92" t="s">
        <v>189</v>
      </c>
      <c r="Q591" s="93" t="s">
        <v>189</v>
      </c>
      <c r="R591" s="47"/>
      <c r="S591" s="95" t="s">
        <v>189</v>
      </c>
      <c r="T591" s="96" t="s">
        <v>189</v>
      </c>
      <c r="U591" s="96">
        <v>7.94</v>
      </c>
      <c r="V591" s="182" t="s">
        <v>189</v>
      </c>
      <c r="W591" s="183" t="s">
        <v>189</v>
      </c>
      <c r="X591" s="184" t="s">
        <v>189</v>
      </c>
      <c r="Y591" s="185">
        <v>4.24</v>
      </c>
      <c r="Z591" s="186" t="s">
        <v>189</v>
      </c>
    </row>
    <row r="592" spans="2:28" ht="13.5" customHeight="1" x14ac:dyDescent="0.25">
      <c r="B592" s="30">
        <v>45674</v>
      </c>
      <c r="C592" s="90">
        <f t="shared" ref="C592" si="44">E592</f>
        <v>112</v>
      </c>
      <c r="D592" s="47"/>
      <c r="E592" s="26">
        <v>112</v>
      </c>
      <c r="F592" s="26"/>
      <c r="G592" s="26"/>
      <c r="H592" s="26"/>
      <c r="I592" s="26"/>
      <c r="J592" s="47"/>
      <c r="K592" s="26" t="s">
        <v>189</v>
      </c>
      <c r="L592" s="47"/>
      <c r="M592" s="118">
        <v>95.4</v>
      </c>
      <c r="N592" s="47"/>
      <c r="O592" s="26" t="s">
        <v>189</v>
      </c>
      <c r="P592" s="92" t="s">
        <v>189</v>
      </c>
      <c r="Q592" s="93" t="s">
        <v>189</v>
      </c>
      <c r="R592" s="47"/>
      <c r="S592" s="95" t="s">
        <v>189</v>
      </c>
      <c r="T592" s="96" t="s">
        <v>189</v>
      </c>
      <c r="U592" s="96">
        <v>17.899999999999999</v>
      </c>
      <c r="V592" s="182" t="s">
        <v>189</v>
      </c>
      <c r="W592" s="183" t="s">
        <v>189</v>
      </c>
      <c r="X592" s="184" t="s">
        <v>189</v>
      </c>
      <c r="Y592" s="185">
        <v>3.43</v>
      </c>
      <c r="Z592" s="186" t="s">
        <v>189</v>
      </c>
    </row>
    <row r="593" spans="2:28" ht="13.9" customHeight="1" x14ac:dyDescent="0.25">
      <c r="B593" s="30">
        <v>45677</v>
      </c>
      <c r="C593" s="90">
        <f t="shared" ref="C593" si="45">E593</f>
        <v>70.3</v>
      </c>
      <c r="D593" s="47"/>
      <c r="E593" s="26">
        <v>70.3</v>
      </c>
      <c r="F593" s="26"/>
      <c r="G593" s="26"/>
      <c r="H593" s="26"/>
      <c r="I593" s="26"/>
      <c r="J593" s="47"/>
      <c r="K593" s="26" t="s">
        <v>189</v>
      </c>
      <c r="L593" s="47"/>
      <c r="M593" s="118">
        <v>81.3</v>
      </c>
      <c r="N593" s="47"/>
      <c r="O593" s="26" t="s">
        <v>189</v>
      </c>
      <c r="P593" s="92" t="s">
        <v>189</v>
      </c>
      <c r="Q593" s="93" t="s">
        <v>189</v>
      </c>
      <c r="R593" s="47"/>
      <c r="S593" s="95" t="s">
        <v>189</v>
      </c>
      <c r="T593" s="96" t="s">
        <v>189</v>
      </c>
      <c r="U593" s="96">
        <v>19.100000000000001</v>
      </c>
      <c r="V593" s="182" t="s">
        <v>189</v>
      </c>
      <c r="W593" s="183" t="s">
        <v>189</v>
      </c>
      <c r="X593" s="184" t="s">
        <v>189</v>
      </c>
      <c r="Y593" s="185">
        <v>4.7</v>
      </c>
      <c r="Z593" s="186" t="s">
        <v>189</v>
      </c>
    </row>
    <row r="594" spans="2:28" ht="13.9" customHeight="1" x14ac:dyDescent="0.25">
      <c r="B594" s="30">
        <v>45679</v>
      </c>
      <c r="C594" s="90">
        <f t="shared" ref="C594" si="46">E594</f>
        <v>87.2</v>
      </c>
      <c r="D594" s="47"/>
      <c r="E594" s="26">
        <v>87.2</v>
      </c>
      <c r="F594" s="26"/>
      <c r="G594" s="26"/>
      <c r="H594" s="26"/>
      <c r="I594" s="26"/>
      <c r="J594" s="47"/>
      <c r="K594" s="26" t="s">
        <v>189</v>
      </c>
      <c r="L594" s="47"/>
      <c r="M594" s="118">
        <v>152</v>
      </c>
      <c r="N594" s="47"/>
      <c r="O594" s="26" t="s">
        <v>189</v>
      </c>
      <c r="P594" s="92" t="s">
        <v>189</v>
      </c>
      <c r="Q594" s="93" t="s">
        <v>189</v>
      </c>
      <c r="R594" s="47"/>
      <c r="S594" s="95" t="s">
        <v>189</v>
      </c>
      <c r="T594" s="96" t="s">
        <v>189</v>
      </c>
      <c r="U594" s="96">
        <v>15.8</v>
      </c>
      <c r="V594" s="182" t="s">
        <v>189</v>
      </c>
      <c r="W594" s="183" t="s">
        <v>189</v>
      </c>
      <c r="X594" s="184" t="s">
        <v>189</v>
      </c>
      <c r="Y594" s="185">
        <v>4.18</v>
      </c>
      <c r="Z594" s="186" t="s">
        <v>189</v>
      </c>
    </row>
    <row r="595" spans="2:28" ht="13.9" customHeight="1" x14ac:dyDescent="0.25">
      <c r="B595" s="30">
        <v>45681</v>
      </c>
      <c r="C595" s="90">
        <f t="shared" ref="C595" si="47">E595</f>
        <v>84.6</v>
      </c>
      <c r="D595" s="47"/>
      <c r="E595" s="26">
        <v>84.6</v>
      </c>
      <c r="F595" s="26"/>
      <c r="G595" s="26"/>
      <c r="H595" s="26"/>
      <c r="I595" s="26"/>
      <c r="J595" s="47"/>
      <c r="K595" s="26" t="s">
        <v>189</v>
      </c>
      <c r="L595" s="47"/>
      <c r="M595" s="118">
        <v>115</v>
      </c>
      <c r="N595" s="47"/>
      <c r="O595" s="26" t="s">
        <v>189</v>
      </c>
      <c r="P595" s="92" t="s">
        <v>189</v>
      </c>
      <c r="Q595" s="93" t="s">
        <v>189</v>
      </c>
      <c r="R595" s="47"/>
      <c r="S595" s="95" t="s">
        <v>189</v>
      </c>
      <c r="T595" s="96" t="s">
        <v>189</v>
      </c>
      <c r="U595" s="96">
        <v>15.2</v>
      </c>
      <c r="V595" s="182" t="s">
        <v>189</v>
      </c>
      <c r="W595" s="183" t="s">
        <v>189</v>
      </c>
      <c r="X595" s="184" t="s">
        <v>189</v>
      </c>
      <c r="Y595" s="185">
        <v>3.79</v>
      </c>
      <c r="Z595" s="186" t="s">
        <v>189</v>
      </c>
    </row>
    <row r="596" spans="2:28" ht="13.9" customHeight="1" x14ac:dyDescent="0.25">
      <c r="B596" s="30">
        <v>45684</v>
      </c>
      <c r="C596" s="90">
        <f t="shared" ref="C596" si="48">E596</f>
        <v>99.3</v>
      </c>
      <c r="D596" s="47"/>
      <c r="E596" s="26">
        <v>99.3</v>
      </c>
      <c r="F596" s="26"/>
      <c r="G596" s="26"/>
      <c r="H596" s="26"/>
      <c r="I596" s="26"/>
      <c r="J596" s="47"/>
      <c r="K596" s="26" t="s">
        <v>189</v>
      </c>
      <c r="L596" s="47"/>
      <c r="M596" s="118">
        <v>145</v>
      </c>
      <c r="N596" s="47"/>
      <c r="O596" s="26" t="s">
        <v>189</v>
      </c>
      <c r="P596" s="92" t="s">
        <v>189</v>
      </c>
      <c r="Q596" s="93" t="s">
        <v>189</v>
      </c>
      <c r="R596" s="47"/>
      <c r="S596" s="95" t="s">
        <v>189</v>
      </c>
      <c r="T596" s="96" t="s">
        <v>189</v>
      </c>
      <c r="U596" s="96">
        <v>13.1</v>
      </c>
      <c r="V596" s="182" t="s">
        <v>189</v>
      </c>
      <c r="W596" s="183" t="s">
        <v>189</v>
      </c>
      <c r="X596" s="184" t="s">
        <v>189</v>
      </c>
      <c r="Y596" s="185">
        <v>1.99</v>
      </c>
      <c r="Z596" s="186" t="s">
        <v>189</v>
      </c>
    </row>
    <row r="597" spans="2:28" ht="13.9" customHeight="1" x14ac:dyDescent="0.25">
      <c r="B597" s="30">
        <v>45686</v>
      </c>
      <c r="C597" s="90">
        <f t="shared" ref="C597" si="49">E597</f>
        <v>84.3</v>
      </c>
      <c r="D597" s="47"/>
      <c r="E597" s="26">
        <v>84.3</v>
      </c>
      <c r="F597" s="26"/>
      <c r="G597" s="26"/>
      <c r="H597" s="26"/>
      <c r="I597" s="26"/>
      <c r="J597" s="47"/>
      <c r="K597" s="26" t="s">
        <v>189</v>
      </c>
      <c r="L597" s="47"/>
      <c r="M597" s="118">
        <v>134</v>
      </c>
      <c r="N597" s="47"/>
      <c r="O597" s="26" t="s">
        <v>189</v>
      </c>
      <c r="P597" s="92" t="s">
        <v>189</v>
      </c>
      <c r="Q597" s="93" t="s">
        <v>189</v>
      </c>
      <c r="R597" s="47"/>
      <c r="S597" s="95" t="s">
        <v>189</v>
      </c>
      <c r="T597" s="96" t="s">
        <v>189</v>
      </c>
      <c r="U597" s="96">
        <v>15.2</v>
      </c>
      <c r="V597" s="182" t="s">
        <v>189</v>
      </c>
      <c r="W597" s="183" t="s">
        <v>189</v>
      </c>
      <c r="X597" s="184" t="s">
        <v>189</v>
      </c>
      <c r="Y597" s="185">
        <v>1.47</v>
      </c>
      <c r="Z597" s="186" t="s">
        <v>189</v>
      </c>
    </row>
    <row r="598" spans="2:28" ht="13.5" customHeight="1" x14ac:dyDescent="0.25">
      <c r="B598" s="30">
        <v>45688</v>
      </c>
      <c r="C598" s="90">
        <f t="shared" ref="C598" si="50">E598</f>
        <v>46.3</v>
      </c>
      <c r="D598" s="47"/>
      <c r="E598" s="26">
        <v>46.3</v>
      </c>
      <c r="F598" s="26"/>
      <c r="G598" s="26"/>
      <c r="H598" s="26"/>
      <c r="I598" s="26"/>
      <c r="J598" s="47"/>
      <c r="K598" s="26" t="s">
        <v>189</v>
      </c>
      <c r="L598" s="47"/>
      <c r="M598" s="118">
        <v>122</v>
      </c>
      <c r="N598" s="47"/>
      <c r="O598" s="26" t="s">
        <v>189</v>
      </c>
      <c r="P598" s="92" t="s">
        <v>189</v>
      </c>
      <c r="Q598" s="93" t="s">
        <v>189</v>
      </c>
      <c r="R598" s="47"/>
      <c r="S598" s="95" t="s">
        <v>189</v>
      </c>
      <c r="T598" s="96" t="s">
        <v>189</v>
      </c>
      <c r="U598" s="96">
        <v>16.5</v>
      </c>
      <c r="V598" s="182" t="s">
        <v>189</v>
      </c>
      <c r="W598" s="183" t="s">
        <v>189</v>
      </c>
      <c r="X598" s="184" t="s">
        <v>189</v>
      </c>
      <c r="Y598" s="185">
        <v>1.57</v>
      </c>
      <c r="Z598" s="186" t="s">
        <v>189</v>
      </c>
    </row>
    <row r="599" spans="2:28" ht="13.5" customHeight="1" x14ac:dyDescent="0.25">
      <c r="B599" s="30">
        <v>45691</v>
      </c>
      <c r="C599" s="90">
        <f t="shared" ref="C599" si="51">E599</f>
        <v>100</v>
      </c>
      <c r="D599" s="47"/>
      <c r="E599" s="26">
        <v>100</v>
      </c>
      <c r="F599" s="26"/>
      <c r="G599" s="26"/>
      <c r="H599" s="26"/>
      <c r="I599" s="26"/>
      <c r="J599" s="47"/>
      <c r="K599" s="26" t="s">
        <v>189</v>
      </c>
      <c r="L599" s="47"/>
      <c r="M599" s="118">
        <v>86.8</v>
      </c>
      <c r="N599" s="47"/>
      <c r="O599" s="26" t="s">
        <v>189</v>
      </c>
      <c r="P599" s="92" t="s">
        <v>189</v>
      </c>
      <c r="Q599" s="93" t="s">
        <v>189</v>
      </c>
      <c r="R599" s="47"/>
      <c r="S599" s="95" t="s">
        <v>189</v>
      </c>
      <c r="T599" s="96" t="s">
        <v>189</v>
      </c>
      <c r="U599" s="96">
        <v>13.9</v>
      </c>
      <c r="V599" s="182" t="s">
        <v>189</v>
      </c>
      <c r="W599" s="183" t="s">
        <v>189</v>
      </c>
      <c r="X599" s="184" t="s">
        <v>189</v>
      </c>
      <c r="Y599" s="185">
        <v>2.72</v>
      </c>
      <c r="Z599" s="186" t="s">
        <v>189</v>
      </c>
    </row>
    <row r="600" spans="2:28" ht="13.5" customHeight="1" x14ac:dyDescent="0.25">
      <c r="B600" s="30">
        <v>45693</v>
      </c>
      <c r="C600" s="90">
        <f t="shared" ref="C600" si="52">E600</f>
        <v>93</v>
      </c>
      <c r="D600" s="47"/>
      <c r="E600" s="26">
        <v>93</v>
      </c>
      <c r="F600" s="26"/>
      <c r="G600" s="26"/>
      <c r="H600" s="26"/>
      <c r="I600" s="26"/>
      <c r="J600" s="47"/>
      <c r="K600" s="26" t="s">
        <v>189</v>
      </c>
      <c r="L600" s="47"/>
      <c r="M600" s="118">
        <v>126</v>
      </c>
      <c r="N600" s="47"/>
      <c r="O600" s="26" t="s">
        <v>189</v>
      </c>
      <c r="P600" s="92" t="s">
        <v>189</v>
      </c>
      <c r="Q600" s="93" t="s">
        <v>189</v>
      </c>
      <c r="R600" s="47"/>
      <c r="S600" s="95" t="s">
        <v>189</v>
      </c>
      <c r="T600" s="96" t="s">
        <v>189</v>
      </c>
      <c r="U600" s="96">
        <v>11.4</v>
      </c>
      <c r="V600" s="182" t="s">
        <v>189</v>
      </c>
      <c r="W600" s="183" t="s">
        <v>189</v>
      </c>
      <c r="X600" s="184" t="s">
        <v>189</v>
      </c>
      <c r="Y600" s="185">
        <v>3.31</v>
      </c>
      <c r="Z600" s="186" t="s">
        <v>189</v>
      </c>
    </row>
    <row r="601" spans="2:28" ht="13.5" customHeight="1" x14ac:dyDescent="0.25">
      <c r="B601" s="30">
        <v>45695</v>
      </c>
      <c r="C601" s="90">
        <f t="shared" ref="C601" si="53">E601</f>
        <v>110</v>
      </c>
      <c r="D601" s="47"/>
      <c r="E601" s="26">
        <v>110</v>
      </c>
      <c r="F601" s="26"/>
      <c r="G601" s="26"/>
      <c r="H601" s="26"/>
      <c r="I601" s="26"/>
      <c r="J601" s="47"/>
      <c r="K601" s="26">
        <v>58</v>
      </c>
      <c r="L601" s="47"/>
      <c r="M601" s="118">
        <v>116</v>
      </c>
      <c r="N601" s="47"/>
      <c r="O601" s="26" t="s">
        <v>189</v>
      </c>
      <c r="P601" s="92" t="s">
        <v>189</v>
      </c>
      <c r="Q601" s="93" t="s">
        <v>189</v>
      </c>
      <c r="R601" s="47"/>
      <c r="S601" s="95" t="s">
        <v>189</v>
      </c>
      <c r="T601" s="96" t="s">
        <v>189</v>
      </c>
      <c r="U601" s="96">
        <v>13.8</v>
      </c>
      <c r="V601" s="182" t="s">
        <v>189</v>
      </c>
      <c r="W601" s="183" t="s">
        <v>189</v>
      </c>
      <c r="X601" s="184" t="s">
        <v>189</v>
      </c>
      <c r="Y601" s="185">
        <v>2.35</v>
      </c>
      <c r="Z601" s="186" t="s">
        <v>189</v>
      </c>
      <c r="AB601" t="s">
        <v>245</v>
      </c>
    </row>
    <row r="602" spans="2:28" ht="13.5" customHeight="1" x14ac:dyDescent="0.25">
      <c r="B602" s="30">
        <v>45698</v>
      </c>
      <c r="C602" s="90">
        <f t="shared" ref="C602" si="54">E602</f>
        <v>54.2</v>
      </c>
      <c r="D602" s="47"/>
      <c r="E602" s="26">
        <v>54.2</v>
      </c>
      <c r="F602" s="26"/>
      <c r="G602" s="26"/>
      <c r="H602" s="26"/>
      <c r="I602" s="26"/>
      <c r="J602" s="47"/>
      <c r="K602" s="26" t="s">
        <v>189</v>
      </c>
      <c r="L602" s="47"/>
      <c r="M602" s="118">
        <v>93.9</v>
      </c>
      <c r="N602" s="47"/>
      <c r="O602" s="26" t="s">
        <v>189</v>
      </c>
      <c r="P602" s="92" t="s">
        <v>189</v>
      </c>
      <c r="Q602" s="93" t="s">
        <v>189</v>
      </c>
      <c r="R602" s="47"/>
      <c r="S602" s="95" t="s">
        <v>189</v>
      </c>
      <c r="T602" s="96" t="s">
        <v>189</v>
      </c>
      <c r="U602" s="96">
        <v>6.68</v>
      </c>
      <c r="V602" s="182" t="s">
        <v>189</v>
      </c>
      <c r="W602" s="183" t="s">
        <v>189</v>
      </c>
      <c r="X602" s="184" t="s">
        <v>189</v>
      </c>
      <c r="Y602" s="185">
        <v>1.95</v>
      </c>
      <c r="Z602" s="186" t="s">
        <v>189</v>
      </c>
      <c r="AB602" t="s">
        <v>244</v>
      </c>
    </row>
    <row r="603" spans="2:28" ht="13.5" customHeight="1" x14ac:dyDescent="0.25">
      <c r="B603" s="30">
        <v>45700</v>
      </c>
      <c r="C603" s="90">
        <f t="shared" ref="C603" si="55">E603</f>
        <v>73.8</v>
      </c>
      <c r="D603" s="47"/>
      <c r="E603" s="26">
        <v>73.8</v>
      </c>
      <c r="F603" s="26"/>
      <c r="G603" s="26"/>
      <c r="H603" s="26"/>
      <c r="I603" s="26"/>
      <c r="J603" s="47"/>
      <c r="K603" s="26" t="s">
        <v>189</v>
      </c>
      <c r="L603" s="47"/>
      <c r="M603" s="118">
        <v>121</v>
      </c>
      <c r="N603" s="47"/>
      <c r="O603" s="26" t="s">
        <v>189</v>
      </c>
      <c r="P603" s="92" t="s">
        <v>189</v>
      </c>
      <c r="Q603" s="93" t="s">
        <v>189</v>
      </c>
      <c r="R603" s="47"/>
      <c r="S603" s="95" t="s">
        <v>189</v>
      </c>
      <c r="T603" s="96" t="s">
        <v>189</v>
      </c>
      <c r="U603" s="96">
        <v>12</v>
      </c>
      <c r="V603" s="182" t="s">
        <v>189</v>
      </c>
      <c r="W603" s="183" t="s">
        <v>189</v>
      </c>
      <c r="X603" s="184" t="s">
        <v>189</v>
      </c>
      <c r="Y603" s="185">
        <v>2.1</v>
      </c>
      <c r="Z603" s="186" t="s">
        <v>189</v>
      </c>
      <c r="AB603" t="s">
        <v>246</v>
      </c>
    </row>
    <row r="604" spans="2:28" ht="13.5" customHeight="1" x14ac:dyDescent="0.25">
      <c r="B604" s="30">
        <v>45702</v>
      </c>
      <c r="C604" s="90">
        <f t="shared" ref="C604" si="56">E604</f>
        <v>72.8</v>
      </c>
      <c r="D604" s="47"/>
      <c r="E604" s="26">
        <v>72.8</v>
      </c>
      <c r="F604" s="26"/>
      <c r="G604" s="26"/>
      <c r="H604" s="26"/>
      <c r="I604" s="26"/>
      <c r="J604" s="47"/>
      <c r="K604" s="26" t="s">
        <v>189</v>
      </c>
      <c r="L604" s="47"/>
      <c r="M604" s="118">
        <v>105</v>
      </c>
      <c r="N604" s="47"/>
      <c r="O604" s="26" t="s">
        <v>189</v>
      </c>
      <c r="P604" s="92" t="s">
        <v>189</v>
      </c>
      <c r="Q604" s="93" t="s">
        <v>189</v>
      </c>
      <c r="R604" s="47"/>
      <c r="S604" s="95" t="s">
        <v>189</v>
      </c>
      <c r="T604" s="96" t="s">
        <v>189</v>
      </c>
      <c r="U604" s="96">
        <v>5.09</v>
      </c>
      <c r="V604" s="182" t="s">
        <v>189</v>
      </c>
      <c r="W604" s="183" t="s">
        <v>189</v>
      </c>
      <c r="X604" s="184" t="s">
        <v>189</v>
      </c>
      <c r="Y604" s="185">
        <v>1.84</v>
      </c>
      <c r="Z604" s="186" t="s">
        <v>189</v>
      </c>
      <c r="AB604" t="s">
        <v>247</v>
      </c>
    </row>
    <row r="605" spans="2:28" ht="13.5" customHeight="1" x14ac:dyDescent="0.25">
      <c r="B605" s="30">
        <v>45705</v>
      </c>
      <c r="C605" s="90">
        <f t="shared" ref="C605" si="57">E605</f>
        <v>115</v>
      </c>
      <c r="D605" s="47"/>
      <c r="E605" s="26">
        <v>115</v>
      </c>
      <c r="F605" s="26"/>
      <c r="G605" s="26"/>
      <c r="H605" s="26"/>
      <c r="I605" s="26"/>
      <c r="J605" s="47"/>
      <c r="K605" s="26" t="s">
        <v>189</v>
      </c>
      <c r="L605" s="47"/>
      <c r="M605" s="118">
        <v>128</v>
      </c>
      <c r="N605" s="47"/>
      <c r="O605" s="26" t="s">
        <v>189</v>
      </c>
      <c r="P605" s="92" t="s">
        <v>189</v>
      </c>
      <c r="Q605" s="93" t="s">
        <v>189</v>
      </c>
      <c r="R605" s="47"/>
      <c r="S605" s="95" t="s">
        <v>189</v>
      </c>
      <c r="T605" s="96" t="s">
        <v>189</v>
      </c>
      <c r="U605" s="96">
        <v>18.7</v>
      </c>
      <c r="V605" s="182" t="s">
        <v>189</v>
      </c>
      <c r="W605" s="183" t="s">
        <v>189</v>
      </c>
      <c r="X605" s="184" t="s">
        <v>189</v>
      </c>
      <c r="Y605" s="185">
        <v>4.22</v>
      </c>
      <c r="Z605" s="186" t="s">
        <v>189</v>
      </c>
      <c r="AB605" t="s">
        <v>248</v>
      </c>
    </row>
    <row r="606" spans="2:28" ht="13.5" customHeight="1" x14ac:dyDescent="0.25">
      <c r="B606" s="30">
        <v>45707</v>
      </c>
      <c r="C606" s="90">
        <f t="shared" ref="C606" si="58">E606</f>
        <v>122</v>
      </c>
      <c r="D606" s="47"/>
      <c r="E606" s="26">
        <v>122</v>
      </c>
      <c r="F606" s="26"/>
      <c r="G606" s="26"/>
      <c r="H606" s="26"/>
      <c r="I606" s="26"/>
      <c r="J606" s="47"/>
      <c r="K606" s="26" t="s">
        <v>189</v>
      </c>
      <c r="L606" s="47"/>
      <c r="M606" s="118">
        <v>97.8</v>
      </c>
      <c r="N606" s="47"/>
      <c r="O606" s="26" t="s">
        <v>189</v>
      </c>
      <c r="P606" s="92" t="s">
        <v>189</v>
      </c>
      <c r="Q606" s="93" t="s">
        <v>189</v>
      </c>
      <c r="R606" s="47"/>
      <c r="S606" s="95" t="s">
        <v>189</v>
      </c>
      <c r="T606" s="96" t="s">
        <v>189</v>
      </c>
      <c r="U606" s="96">
        <v>17.2</v>
      </c>
      <c r="V606" s="182" t="s">
        <v>189</v>
      </c>
      <c r="W606" s="183" t="s">
        <v>189</v>
      </c>
      <c r="X606" s="184" t="s">
        <v>189</v>
      </c>
      <c r="Y606" s="185">
        <v>4</v>
      </c>
      <c r="Z606" s="186" t="s">
        <v>189</v>
      </c>
      <c r="AB606" t="s">
        <v>249</v>
      </c>
    </row>
    <row r="607" spans="2:28" ht="13.5" customHeight="1" x14ac:dyDescent="0.25">
      <c r="B607" s="30">
        <v>45709</v>
      </c>
      <c r="C607" s="90">
        <f t="shared" ref="C607" si="59">E607</f>
        <v>99.7</v>
      </c>
      <c r="D607" s="47"/>
      <c r="E607" s="26">
        <v>99.7</v>
      </c>
      <c r="F607" s="26"/>
      <c r="G607" s="26"/>
      <c r="H607" s="26"/>
      <c r="I607" s="26"/>
      <c r="J607" s="47"/>
      <c r="K607" s="26" t="s">
        <v>189</v>
      </c>
      <c r="L607" s="47"/>
      <c r="M607" s="118">
        <v>88.7</v>
      </c>
      <c r="N607" s="47"/>
      <c r="O607" s="26" t="s">
        <v>189</v>
      </c>
      <c r="P607" s="92" t="s">
        <v>189</v>
      </c>
      <c r="Q607" s="93" t="s">
        <v>189</v>
      </c>
      <c r="R607" s="47"/>
      <c r="S607" s="95" t="s">
        <v>189</v>
      </c>
      <c r="T607" s="96" t="s">
        <v>189</v>
      </c>
      <c r="U607" s="96">
        <v>16.100000000000001</v>
      </c>
      <c r="V607" s="182" t="s">
        <v>189</v>
      </c>
      <c r="W607" s="183" t="s">
        <v>189</v>
      </c>
      <c r="X607" s="184" t="s">
        <v>189</v>
      </c>
      <c r="Y607" s="185">
        <v>5.2</v>
      </c>
      <c r="Z607" s="186" t="s">
        <v>189</v>
      </c>
      <c r="AB607" t="s">
        <v>250</v>
      </c>
    </row>
    <row r="608" spans="2:28" ht="13.5" customHeight="1" x14ac:dyDescent="0.25">
      <c r="B608" s="30">
        <v>45712</v>
      </c>
      <c r="C608" s="90">
        <f t="shared" ref="C608" si="60">E608</f>
        <v>87.9</v>
      </c>
      <c r="D608" s="47"/>
      <c r="E608" s="26">
        <v>87.9</v>
      </c>
      <c r="F608" s="26"/>
      <c r="G608" s="26"/>
      <c r="H608" s="26"/>
      <c r="I608" s="26"/>
      <c r="J608" s="47"/>
      <c r="K608" s="26" t="s">
        <v>189</v>
      </c>
      <c r="L608" s="47"/>
      <c r="M608" s="118">
        <v>92.4</v>
      </c>
      <c r="N608" s="47"/>
      <c r="O608" s="26" t="s">
        <v>189</v>
      </c>
      <c r="P608" s="92" t="s">
        <v>189</v>
      </c>
      <c r="Q608" s="93" t="s">
        <v>189</v>
      </c>
      <c r="R608" s="47"/>
      <c r="S608" s="95" t="s">
        <v>189</v>
      </c>
      <c r="T608" s="96" t="s">
        <v>189</v>
      </c>
      <c r="U608" s="96">
        <v>18.5</v>
      </c>
      <c r="V608" s="182" t="s">
        <v>189</v>
      </c>
      <c r="W608" s="183" t="s">
        <v>189</v>
      </c>
      <c r="X608" s="184" t="s">
        <v>189</v>
      </c>
      <c r="Y608" s="185">
        <v>6.27</v>
      </c>
      <c r="Z608" s="186" t="s">
        <v>189</v>
      </c>
      <c r="AB608" t="s">
        <v>251</v>
      </c>
    </row>
    <row r="609" spans="2:28" ht="13.5" customHeight="1" x14ac:dyDescent="0.25">
      <c r="B609" s="30">
        <v>45714</v>
      </c>
      <c r="C609" s="90">
        <f t="shared" ref="C609" si="61">E609</f>
        <v>92.6</v>
      </c>
      <c r="D609" s="47"/>
      <c r="E609" s="26">
        <v>92.6</v>
      </c>
      <c r="F609" s="26"/>
      <c r="G609" s="26"/>
      <c r="H609" s="26"/>
      <c r="I609" s="26"/>
      <c r="J609" s="47"/>
      <c r="K609" s="26" t="s">
        <v>189</v>
      </c>
      <c r="L609" s="47"/>
      <c r="M609" s="118">
        <v>171</v>
      </c>
      <c r="N609" s="47"/>
      <c r="O609" s="26" t="s">
        <v>189</v>
      </c>
      <c r="P609" s="92" t="s">
        <v>189</v>
      </c>
      <c r="Q609" s="93" t="s">
        <v>189</v>
      </c>
      <c r="R609" s="47"/>
      <c r="S609" s="95" t="s">
        <v>189</v>
      </c>
      <c r="T609" s="96" t="s">
        <v>189</v>
      </c>
      <c r="U609" s="96">
        <v>3.06</v>
      </c>
      <c r="V609" s="182" t="s">
        <v>189</v>
      </c>
      <c r="W609" s="183" t="s">
        <v>189</v>
      </c>
      <c r="X609" s="184" t="s">
        <v>189</v>
      </c>
      <c r="Y609" s="185">
        <v>5.79</v>
      </c>
      <c r="Z609" s="186" t="s">
        <v>189</v>
      </c>
      <c r="AB609" t="s">
        <v>252</v>
      </c>
    </row>
    <row r="610" spans="2:28" ht="13.5" customHeight="1" x14ac:dyDescent="0.25">
      <c r="B610" s="30">
        <v>45716</v>
      </c>
      <c r="C610" s="90">
        <f t="shared" ref="C610" si="62">E610</f>
        <v>96.7</v>
      </c>
      <c r="D610" s="47"/>
      <c r="E610" s="26">
        <v>96.7</v>
      </c>
      <c r="F610" s="26"/>
      <c r="G610" s="26"/>
      <c r="H610" s="26"/>
      <c r="I610" s="26"/>
      <c r="J610" s="47"/>
      <c r="K610" s="26" t="s">
        <v>189</v>
      </c>
      <c r="L610" s="47"/>
      <c r="M610" s="118">
        <v>153</v>
      </c>
      <c r="N610" s="47"/>
      <c r="O610" s="26" t="s">
        <v>189</v>
      </c>
      <c r="P610" s="92" t="s">
        <v>189</v>
      </c>
      <c r="Q610" s="93" t="s">
        <v>189</v>
      </c>
      <c r="R610" s="47"/>
      <c r="S610" s="95" t="s">
        <v>189</v>
      </c>
      <c r="T610" s="96" t="s">
        <v>189</v>
      </c>
      <c r="U610" s="96">
        <v>2.84</v>
      </c>
      <c r="V610" s="182" t="s">
        <v>189</v>
      </c>
      <c r="W610" s="183" t="s">
        <v>189</v>
      </c>
      <c r="X610" s="184" t="s">
        <v>189</v>
      </c>
      <c r="Y610" s="185">
        <v>4.5</v>
      </c>
      <c r="Z610" s="186" t="s">
        <v>189</v>
      </c>
      <c r="AB610" t="s">
        <v>253</v>
      </c>
    </row>
    <row r="611" spans="2:28" ht="13.5" customHeight="1" x14ac:dyDescent="0.25">
      <c r="B611" s="30">
        <v>45720</v>
      </c>
      <c r="C611" s="90">
        <f t="shared" ref="C611" si="63">E611</f>
        <v>371</v>
      </c>
      <c r="D611" s="47"/>
      <c r="E611" s="26">
        <v>371</v>
      </c>
      <c r="F611" s="26"/>
      <c r="G611" s="26"/>
      <c r="H611" s="26"/>
      <c r="I611" s="26"/>
      <c r="J611" s="47"/>
      <c r="K611" s="26" t="s">
        <v>189</v>
      </c>
      <c r="L611" s="47"/>
      <c r="M611" s="26" t="s">
        <v>189</v>
      </c>
      <c r="N611" s="47"/>
      <c r="O611" s="26" t="s">
        <v>189</v>
      </c>
      <c r="P611" s="92" t="s">
        <v>189</v>
      </c>
      <c r="Q611" s="93" t="s">
        <v>189</v>
      </c>
      <c r="R611" s="47"/>
      <c r="S611" s="95" t="s">
        <v>189</v>
      </c>
      <c r="T611" s="96" t="s">
        <v>189</v>
      </c>
      <c r="U611" s="96" t="s">
        <v>189</v>
      </c>
      <c r="V611" s="182" t="s">
        <v>189</v>
      </c>
      <c r="W611" s="183" t="s">
        <v>189</v>
      </c>
      <c r="X611" s="184" t="s">
        <v>189</v>
      </c>
      <c r="Y611" s="185" t="s">
        <v>189</v>
      </c>
      <c r="Z611" s="186" t="s">
        <v>189</v>
      </c>
      <c r="AB611" t="s">
        <v>254</v>
      </c>
    </row>
    <row r="612" spans="2:28" ht="13.5" customHeight="1" x14ac:dyDescent="0.25">
      <c r="B612" s="30">
        <v>45721</v>
      </c>
      <c r="C612" s="90">
        <f t="shared" ref="C612" si="64">E612</f>
        <v>258</v>
      </c>
      <c r="D612" s="47"/>
      <c r="E612" s="26">
        <v>258</v>
      </c>
      <c r="F612" s="26"/>
      <c r="G612" s="26"/>
      <c r="H612" s="26"/>
      <c r="I612" s="26"/>
      <c r="J612" s="47"/>
      <c r="K612" s="26" t="s">
        <v>189</v>
      </c>
      <c r="L612" s="47"/>
      <c r="M612" s="26" t="s">
        <v>189</v>
      </c>
      <c r="N612" s="47"/>
      <c r="O612" s="26" t="s">
        <v>189</v>
      </c>
      <c r="P612" s="92" t="s">
        <v>189</v>
      </c>
      <c r="Q612" s="93" t="s">
        <v>189</v>
      </c>
      <c r="R612" s="47"/>
      <c r="S612" s="95" t="s">
        <v>189</v>
      </c>
      <c r="T612" s="96" t="s">
        <v>189</v>
      </c>
      <c r="U612" s="96" t="s">
        <v>189</v>
      </c>
      <c r="V612" s="182" t="s">
        <v>189</v>
      </c>
      <c r="W612" s="183" t="s">
        <v>189</v>
      </c>
      <c r="X612" s="184" t="s">
        <v>189</v>
      </c>
      <c r="Y612" s="185" t="s">
        <v>189</v>
      </c>
      <c r="Z612" s="186" t="s">
        <v>189</v>
      </c>
      <c r="AB612" t="s">
        <v>255</v>
      </c>
    </row>
    <row r="613" spans="2:28" ht="13.5" customHeight="1" x14ac:dyDescent="0.25">
      <c r="B613" s="30">
        <v>45723</v>
      </c>
      <c r="C613" s="90">
        <f t="shared" ref="C613" si="65">E613</f>
        <v>933</v>
      </c>
      <c r="D613" s="47"/>
      <c r="E613" s="26">
        <v>933</v>
      </c>
      <c r="F613" s="26"/>
      <c r="G613" s="26"/>
      <c r="H613" s="26"/>
      <c r="I613" s="26"/>
      <c r="J613" s="47"/>
      <c r="K613" s="26" t="s">
        <v>189</v>
      </c>
      <c r="L613" s="47"/>
      <c r="M613" s="26" t="s">
        <v>189</v>
      </c>
      <c r="N613" s="47"/>
      <c r="O613" s="26" t="s">
        <v>189</v>
      </c>
      <c r="P613" s="92" t="s">
        <v>189</v>
      </c>
      <c r="Q613" s="93" t="s">
        <v>189</v>
      </c>
      <c r="R613" s="47"/>
      <c r="S613" s="95" t="s">
        <v>189</v>
      </c>
      <c r="T613" s="96" t="s">
        <v>189</v>
      </c>
      <c r="U613" s="96" t="s">
        <v>189</v>
      </c>
      <c r="V613" s="182" t="s">
        <v>189</v>
      </c>
      <c r="W613" s="183" t="s">
        <v>189</v>
      </c>
      <c r="X613" s="184" t="s">
        <v>189</v>
      </c>
      <c r="Y613" s="185">
        <v>5.38</v>
      </c>
      <c r="Z613" s="186" t="s">
        <v>189</v>
      </c>
      <c r="AB613" t="s">
        <v>256</v>
      </c>
    </row>
    <row r="614" spans="2:28" ht="13.15" customHeight="1" x14ac:dyDescent="0.25">
      <c r="B614" s="30">
        <v>45726</v>
      </c>
      <c r="C614" s="90">
        <f t="shared" ref="C614" si="66">E614</f>
        <v>313</v>
      </c>
      <c r="D614" s="47"/>
      <c r="E614" s="26">
        <v>313</v>
      </c>
      <c r="F614" s="26"/>
      <c r="G614" s="26"/>
      <c r="H614" s="26"/>
      <c r="I614" s="26"/>
      <c r="J614" s="47"/>
      <c r="K614" s="26" t="s">
        <v>189</v>
      </c>
      <c r="L614" s="47"/>
      <c r="M614" s="26">
        <v>192</v>
      </c>
      <c r="N614" s="47"/>
      <c r="O614" s="26" t="s">
        <v>189</v>
      </c>
      <c r="P614" s="92" t="s">
        <v>189</v>
      </c>
      <c r="Q614" s="93" t="s">
        <v>189</v>
      </c>
      <c r="R614" s="47"/>
      <c r="S614" s="95" t="s">
        <v>189</v>
      </c>
      <c r="T614" s="96" t="s">
        <v>189</v>
      </c>
      <c r="U614" s="96">
        <v>15.2</v>
      </c>
      <c r="V614" s="182" t="s">
        <v>189</v>
      </c>
      <c r="W614" s="183" t="s">
        <v>189</v>
      </c>
      <c r="X614" s="184" t="s">
        <v>189</v>
      </c>
      <c r="Y614" s="185">
        <v>4.78</v>
      </c>
      <c r="Z614" s="186" t="s">
        <v>189</v>
      </c>
    </row>
    <row r="615" spans="2:28" ht="13.15" customHeight="1" x14ac:dyDescent="0.25">
      <c r="B615" s="30">
        <v>45728</v>
      </c>
      <c r="C615" s="90">
        <f t="shared" ref="C615" si="67">E615</f>
        <v>285</v>
      </c>
      <c r="D615" s="47"/>
      <c r="E615" s="26">
        <v>285</v>
      </c>
      <c r="F615" s="26"/>
      <c r="G615" s="26"/>
      <c r="H615" s="26"/>
      <c r="I615" s="26"/>
      <c r="J615" s="47"/>
      <c r="K615" s="26" t="s">
        <v>189</v>
      </c>
      <c r="L615" s="47"/>
      <c r="M615" s="26">
        <v>154</v>
      </c>
      <c r="N615" s="47"/>
      <c r="O615" s="26" t="s">
        <v>189</v>
      </c>
      <c r="P615" s="92" t="s">
        <v>189</v>
      </c>
      <c r="Q615" s="93" t="s">
        <v>189</v>
      </c>
      <c r="R615" s="47"/>
      <c r="S615" s="95" t="s">
        <v>189</v>
      </c>
      <c r="T615" s="96" t="s">
        <v>189</v>
      </c>
      <c r="U615" s="96">
        <v>16.399999999999999</v>
      </c>
      <c r="V615" s="182" t="s">
        <v>189</v>
      </c>
      <c r="W615" s="183" t="s">
        <v>189</v>
      </c>
      <c r="X615" s="184" t="s">
        <v>189</v>
      </c>
      <c r="Y615" s="185">
        <v>4.5599999999999996</v>
      </c>
      <c r="Z615" s="186" t="s">
        <v>189</v>
      </c>
    </row>
    <row r="616" spans="2:28" ht="13.15" customHeight="1" x14ac:dyDescent="0.25">
      <c r="B616" s="30">
        <v>45730</v>
      </c>
      <c r="C616" s="90">
        <f t="shared" ref="C616" si="68">E616</f>
        <v>368</v>
      </c>
      <c r="D616" s="47"/>
      <c r="E616" s="26">
        <v>368</v>
      </c>
      <c r="F616" s="26"/>
      <c r="G616" s="26"/>
      <c r="H616" s="26"/>
      <c r="I616" s="26"/>
      <c r="J616" s="47"/>
      <c r="K616" s="26" t="s">
        <v>189</v>
      </c>
      <c r="L616" s="47"/>
      <c r="M616" s="26">
        <v>165</v>
      </c>
      <c r="N616" s="47"/>
      <c r="O616" s="26" t="s">
        <v>189</v>
      </c>
      <c r="P616" s="92" t="s">
        <v>189</v>
      </c>
      <c r="Q616" s="93" t="s">
        <v>189</v>
      </c>
      <c r="R616" s="47"/>
      <c r="S616" s="95" t="s">
        <v>189</v>
      </c>
      <c r="T616" s="96" t="s">
        <v>189</v>
      </c>
      <c r="U616" s="96" t="s">
        <v>189</v>
      </c>
      <c r="V616" s="182" t="s">
        <v>189</v>
      </c>
      <c r="W616" s="183" t="s">
        <v>189</v>
      </c>
      <c r="X616" s="184" t="s">
        <v>189</v>
      </c>
      <c r="Y616" s="185" t="s">
        <v>189</v>
      </c>
      <c r="Z616" s="186" t="s">
        <v>189</v>
      </c>
      <c r="AB616" t="s">
        <v>257</v>
      </c>
    </row>
    <row r="617" spans="2:28" ht="13.15" customHeight="1" x14ac:dyDescent="0.25">
      <c r="B617" s="30">
        <v>45733</v>
      </c>
      <c r="C617" s="90">
        <f t="shared" ref="C617" si="69">E617</f>
        <v>268</v>
      </c>
      <c r="D617" s="47"/>
      <c r="E617" s="26">
        <v>268</v>
      </c>
      <c r="F617" s="26"/>
      <c r="G617" s="26"/>
      <c r="H617" s="26"/>
      <c r="I617" s="26"/>
      <c r="J617" s="47"/>
      <c r="K617" s="26" t="s">
        <v>189</v>
      </c>
      <c r="L617" s="47"/>
      <c r="M617" s="26">
        <v>168</v>
      </c>
      <c r="N617" s="47"/>
      <c r="O617" s="26" t="s">
        <v>189</v>
      </c>
      <c r="P617" s="92" t="s">
        <v>189</v>
      </c>
      <c r="Q617" s="93" t="s">
        <v>189</v>
      </c>
      <c r="R617" s="47"/>
      <c r="S617" s="95" t="s">
        <v>189</v>
      </c>
      <c r="T617" s="96" t="s">
        <v>189</v>
      </c>
      <c r="U617" s="96" t="s">
        <v>189</v>
      </c>
      <c r="V617" s="182" t="s">
        <v>189</v>
      </c>
      <c r="W617" s="183" t="s">
        <v>189</v>
      </c>
      <c r="X617" s="184" t="s">
        <v>189</v>
      </c>
      <c r="Y617" s="185" t="s">
        <v>189</v>
      </c>
      <c r="Z617" s="186" t="s">
        <v>189</v>
      </c>
      <c r="AB617" t="s">
        <v>258</v>
      </c>
    </row>
    <row r="618" spans="2:28" ht="13.15" customHeight="1" x14ac:dyDescent="0.25">
      <c r="B618" s="30">
        <v>45737</v>
      </c>
      <c r="C618" s="90">
        <f t="shared" ref="C618" si="70">E618</f>
        <v>385</v>
      </c>
      <c r="D618" s="47"/>
      <c r="E618" s="26">
        <v>385</v>
      </c>
      <c r="F618" s="26"/>
      <c r="G618" s="26"/>
      <c r="H618" s="26"/>
      <c r="I618" s="26"/>
      <c r="J618" s="47"/>
      <c r="K618" s="26" t="s">
        <v>189</v>
      </c>
      <c r="L618" s="47"/>
      <c r="M618" s="26" t="s">
        <v>189</v>
      </c>
      <c r="N618" s="47"/>
      <c r="O618" s="26" t="s">
        <v>189</v>
      </c>
      <c r="P618" s="92" t="s">
        <v>189</v>
      </c>
      <c r="Q618" s="93" t="s">
        <v>189</v>
      </c>
      <c r="R618" s="47"/>
      <c r="S618" s="95" t="s">
        <v>189</v>
      </c>
      <c r="T618" s="96" t="s">
        <v>189</v>
      </c>
      <c r="U618" s="96" t="s">
        <v>189</v>
      </c>
      <c r="V618" s="182" t="s">
        <v>189</v>
      </c>
      <c r="W618" s="183" t="s">
        <v>189</v>
      </c>
      <c r="X618" s="184" t="s">
        <v>189</v>
      </c>
      <c r="Y618" s="185">
        <v>5.49</v>
      </c>
      <c r="Z618" s="186" t="s">
        <v>189</v>
      </c>
      <c r="AB618" t="s">
        <v>259</v>
      </c>
    </row>
    <row r="619" spans="2:28" ht="13.15" customHeight="1" x14ac:dyDescent="0.25">
      <c r="B619" s="30">
        <v>45740</v>
      </c>
      <c r="C619" s="90">
        <f t="shared" ref="C619" si="71">E619</f>
        <v>317</v>
      </c>
      <c r="D619" s="47"/>
      <c r="E619" s="26">
        <v>317</v>
      </c>
      <c r="F619" s="26"/>
      <c r="G619" s="26"/>
      <c r="H619" s="26"/>
      <c r="I619" s="26"/>
      <c r="J619" s="47"/>
      <c r="K619" s="26" t="s">
        <v>189</v>
      </c>
      <c r="L619" s="47"/>
      <c r="M619" s="26">
        <v>159</v>
      </c>
      <c r="N619" s="47"/>
      <c r="O619" s="26" t="s">
        <v>189</v>
      </c>
      <c r="P619" s="92" t="s">
        <v>189</v>
      </c>
      <c r="Q619" s="93" t="s">
        <v>189</v>
      </c>
      <c r="R619" s="47"/>
      <c r="S619" s="95" t="s">
        <v>189</v>
      </c>
      <c r="T619" s="96" t="s">
        <v>189</v>
      </c>
      <c r="U619" s="96">
        <v>22.2</v>
      </c>
      <c r="V619" s="182" t="s">
        <v>189</v>
      </c>
      <c r="W619" s="183" t="s">
        <v>189</v>
      </c>
      <c r="X619" s="184" t="s">
        <v>189</v>
      </c>
      <c r="Y619" s="185">
        <v>4.91</v>
      </c>
      <c r="Z619" s="186" t="s">
        <v>189</v>
      </c>
      <c r="AB619" t="s">
        <v>260</v>
      </c>
    </row>
    <row r="620" spans="2:28" ht="13.15" customHeight="1" x14ac:dyDescent="0.25">
      <c r="B620" s="30">
        <v>45742</v>
      </c>
      <c r="C620" s="90">
        <f t="shared" ref="C620" si="72">E620</f>
        <v>240</v>
      </c>
      <c r="D620" s="47"/>
      <c r="E620" s="26">
        <v>240</v>
      </c>
      <c r="F620" s="26"/>
      <c r="G620" s="26"/>
      <c r="H620" s="26"/>
      <c r="I620" s="26"/>
      <c r="J620" s="47"/>
      <c r="K620" s="26" t="s">
        <v>189</v>
      </c>
      <c r="L620" s="47"/>
      <c r="M620" s="26">
        <v>146</v>
      </c>
      <c r="N620" s="47"/>
      <c r="O620" s="26" t="s">
        <v>189</v>
      </c>
      <c r="P620" s="92" t="s">
        <v>189</v>
      </c>
      <c r="Q620" s="93" t="s">
        <v>189</v>
      </c>
      <c r="R620" s="47"/>
      <c r="S620" s="95" t="s">
        <v>189</v>
      </c>
      <c r="T620" s="96" t="s">
        <v>189</v>
      </c>
      <c r="U620" s="96">
        <v>16.600000000000001</v>
      </c>
      <c r="V620" s="182" t="s">
        <v>189</v>
      </c>
      <c r="W620" s="183" t="s">
        <v>189</v>
      </c>
      <c r="X620" s="184" t="s">
        <v>189</v>
      </c>
      <c r="Y620" s="185">
        <v>4.34</v>
      </c>
      <c r="Z620" s="186" t="s">
        <v>189</v>
      </c>
      <c r="AB620" t="s">
        <v>261</v>
      </c>
    </row>
    <row r="621" spans="2:28" ht="13.15" customHeight="1" x14ac:dyDescent="0.25">
      <c r="B621" s="30">
        <v>45744</v>
      </c>
      <c r="C621" s="90">
        <f t="shared" ref="C621" si="73">E621</f>
        <v>248</v>
      </c>
      <c r="D621" s="47"/>
      <c r="E621" s="26">
        <v>248</v>
      </c>
      <c r="F621" s="26"/>
      <c r="G621" s="26"/>
      <c r="H621" s="26"/>
      <c r="I621" s="26"/>
      <c r="J621" s="47"/>
      <c r="K621" s="26" t="s">
        <v>189</v>
      </c>
      <c r="L621" s="47"/>
      <c r="M621" s="26">
        <v>128</v>
      </c>
      <c r="N621" s="47"/>
      <c r="O621" s="26" t="s">
        <v>189</v>
      </c>
      <c r="P621" s="92" t="s">
        <v>189</v>
      </c>
      <c r="Q621" s="93" t="s">
        <v>189</v>
      </c>
      <c r="R621" s="47"/>
      <c r="S621" s="95" t="s">
        <v>189</v>
      </c>
      <c r="T621" s="96" t="s">
        <v>189</v>
      </c>
      <c r="U621" s="96">
        <v>9.5</v>
      </c>
      <c r="V621" s="182" t="s">
        <v>189</v>
      </c>
      <c r="W621" s="183" t="s">
        <v>189</v>
      </c>
      <c r="X621" s="184" t="s">
        <v>189</v>
      </c>
      <c r="Y621" s="185">
        <v>4.12</v>
      </c>
      <c r="Z621" s="186" t="s">
        <v>189</v>
      </c>
      <c r="AB621" t="s">
        <v>262</v>
      </c>
    </row>
    <row r="622" spans="2:28" ht="13.15" customHeight="1" x14ac:dyDescent="0.25">
      <c r="B622" s="30">
        <v>45747</v>
      </c>
      <c r="C622" s="90">
        <f t="shared" ref="C622" si="74">E622</f>
        <v>182</v>
      </c>
      <c r="D622" s="47"/>
      <c r="E622" s="26">
        <v>182</v>
      </c>
      <c r="F622" s="26"/>
      <c r="G622" s="26"/>
      <c r="H622" s="26"/>
      <c r="I622" s="26"/>
      <c r="J622" s="47"/>
      <c r="K622" s="26" t="s">
        <v>189</v>
      </c>
      <c r="L622" s="47"/>
      <c r="M622" s="26">
        <v>117</v>
      </c>
      <c r="N622" s="47"/>
      <c r="O622" s="26" t="s">
        <v>189</v>
      </c>
      <c r="P622" s="92" t="s">
        <v>189</v>
      </c>
      <c r="Q622" s="93" t="s">
        <v>189</v>
      </c>
      <c r="R622" s="47"/>
      <c r="S622" s="95" t="s">
        <v>189</v>
      </c>
      <c r="T622" s="96" t="s">
        <v>189</v>
      </c>
      <c r="U622" s="96">
        <v>7.35</v>
      </c>
      <c r="V622" s="182" t="s">
        <v>189</v>
      </c>
      <c r="W622" s="183" t="s">
        <v>189</v>
      </c>
      <c r="X622" s="184" t="s">
        <v>189</v>
      </c>
      <c r="Y622" s="185">
        <v>3.48</v>
      </c>
      <c r="Z622" s="186" t="s">
        <v>189</v>
      </c>
      <c r="AB622" t="s">
        <v>263</v>
      </c>
    </row>
    <row r="623" spans="2:28" ht="13.15" customHeight="1" x14ac:dyDescent="0.25">
      <c r="B623" s="30">
        <v>45749</v>
      </c>
      <c r="C623" s="90">
        <f t="shared" ref="C623" si="75">E623</f>
        <v>232</v>
      </c>
      <c r="D623" s="47"/>
      <c r="E623" s="26">
        <v>232</v>
      </c>
      <c r="F623" s="26"/>
      <c r="G623" s="26"/>
      <c r="H623" s="26"/>
      <c r="I623" s="26"/>
      <c r="J623" s="47"/>
      <c r="K623" s="26" t="s">
        <v>189</v>
      </c>
      <c r="L623" s="47"/>
      <c r="M623" s="26">
        <v>136</v>
      </c>
      <c r="N623" s="47"/>
      <c r="O623" s="26" t="s">
        <v>189</v>
      </c>
      <c r="P623" s="92" t="s">
        <v>189</v>
      </c>
      <c r="Q623" s="93" t="s">
        <v>189</v>
      </c>
      <c r="R623" s="47"/>
      <c r="S623" s="95" t="s">
        <v>189</v>
      </c>
      <c r="T623" s="96" t="s">
        <v>189</v>
      </c>
      <c r="U623" s="96">
        <v>8.89</v>
      </c>
      <c r="V623" s="182" t="s">
        <v>189</v>
      </c>
      <c r="W623" s="183" t="s">
        <v>189</v>
      </c>
      <c r="X623" s="184" t="s">
        <v>189</v>
      </c>
      <c r="Y623" s="185">
        <v>3.49</v>
      </c>
      <c r="Z623" s="186" t="s">
        <v>189</v>
      </c>
      <c r="AB623" t="s">
        <v>264</v>
      </c>
    </row>
    <row r="624" spans="2:28" ht="13.15" customHeight="1" x14ac:dyDescent="0.25">
      <c r="B624" s="30">
        <v>45751</v>
      </c>
      <c r="C624" s="90">
        <f t="shared" ref="C624" si="76">E624</f>
        <v>252</v>
      </c>
      <c r="D624" s="47"/>
      <c r="E624" s="26">
        <v>252</v>
      </c>
      <c r="F624" s="26"/>
      <c r="G624" s="26"/>
      <c r="H624" s="26"/>
      <c r="I624" s="26"/>
      <c r="J624" s="47"/>
      <c r="K624" s="26" t="s">
        <v>189</v>
      </c>
      <c r="L624" s="47"/>
      <c r="M624" s="26">
        <v>141</v>
      </c>
      <c r="N624" s="47"/>
      <c r="O624" s="26" t="s">
        <v>189</v>
      </c>
      <c r="P624" s="92" t="s">
        <v>189</v>
      </c>
      <c r="Q624" s="93" t="s">
        <v>189</v>
      </c>
      <c r="R624" s="47"/>
      <c r="S624" s="95" t="s">
        <v>189</v>
      </c>
      <c r="T624" s="96" t="s">
        <v>189</v>
      </c>
      <c r="U624" s="96" t="s">
        <v>189</v>
      </c>
      <c r="V624" s="182" t="s">
        <v>189</v>
      </c>
      <c r="W624" s="183" t="s">
        <v>189</v>
      </c>
      <c r="X624" s="184" t="s">
        <v>189</v>
      </c>
      <c r="Y624" s="185">
        <v>3.21</v>
      </c>
      <c r="Z624" s="186" t="s">
        <v>189</v>
      </c>
      <c r="AB624" t="s">
        <v>265</v>
      </c>
    </row>
    <row r="625" spans="2:28" ht="13.15" customHeight="1" x14ac:dyDescent="0.25">
      <c r="B625" s="30">
        <v>45754</v>
      </c>
      <c r="C625" s="90">
        <f t="shared" ref="C625" si="77">E625</f>
        <v>226</v>
      </c>
      <c r="D625" s="47"/>
      <c r="E625" s="26">
        <v>226</v>
      </c>
      <c r="F625" s="26"/>
      <c r="G625" s="26"/>
      <c r="H625" s="26"/>
      <c r="I625" s="26"/>
      <c r="J625" s="47"/>
      <c r="K625" s="26" t="s">
        <v>189</v>
      </c>
      <c r="L625" s="47"/>
      <c r="M625" s="26">
        <v>146</v>
      </c>
      <c r="N625" s="47"/>
      <c r="O625" s="26" t="s">
        <v>189</v>
      </c>
      <c r="P625" s="92" t="s">
        <v>189</v>
      </c>
      <c r="Q625" s="93" t="s">
        <v>189</v>
      </c>
      <c r="R625" s="47"/>
      <c r="S625" s="95" t="s">
        <v>189</v>
      </c>
      <c r="T625" s="96" t="s">
        <v>189</v>
      </c>
      <c r="U625" s="96">
        <v>11.1</v>
      </c>
      <c r="V625" s="182" t="s">
        <v>189</v>
      </c>
      <c r="W625" s="183" t="s">
        <v>189</v>
      </c>
      <c r="X625" s="184" t="s">
        <v>189</v>
      </c>
      <c r="Y625" s="185">
        <v>2.88</v>
      </c>
      <c r="Z625" s="186" t="s">
        <v>189</v>
      </c>
      <c r="AB625" t="s">
        <v>266</v>
      </c>
    </row>
    <row r="626" spans="2:28" ht="13.15" customHeight="1" x14ac:dyDescent="0.25">
      <c r="B626" s="30">
        <v>45756</v>
      </c>
      <c r="C626" s="90">
        <f t="shared" ref="C626" si="78">E626</f>
        <v>166</v>
      </c>
      <c r="D626" s="47"/>
      <c r="E626" s="26">
        <v>166</v>
      </c>
      <c r="F626" s="26"/>
      <c r="G626" s="26"/>
      <c r="H626" s="26"/>
      <c r="I626" s="26"/>
      <c r="J626" s="47"/>
      <c r="K626" s="26" t="s">
        <v>189</v>
      </c>
      <c r="L626" s="47"/>
      <c r="M626" s="26">
        <v>124</v>
      </c>
      <c r="N626" s="47"/>
      <c r="O626" s="26" t="s">
        <v>189</v>
      </c>
      <c r="P626" s="92" t="s">
        <v>189</v>
      </c>
      <c r="Q626" s="93" t="s">
        <v>189</v>
      </c>
      <c r="R626" s="47"/>
      <c r="S626" s="95" t="s">
        <v>189</v>
      </c>
      <c r="T626" s="96" t="s">
        <v>189</v>
      </c>
      <c r="U626" s="96">
        <v>12</v>
      </c>
      <c r="V626" s="182" t="s">
        <v>189</v>
      </c>
      <c r="W626" s="183" t="s">
        <v>189</v>
      </c>
      <c r="X626" s="184" t="s">
        <v>189</v>
      </c>
      <c r="Y626" s="185">
        <v>2.4300000000000002</v>
      </c>
      <c r="Z626" s="186" t="s">
        <v>189</v>
      </c>
      <c r="AB626" t="s">
        <v>267</v>
      </c>
    </row>
    <row r="627" spans="2:28" ht="13.15" customHeight="1" x14ac:dyDescent="0.25">
      <c r="B627" s="30">
        <v>45758</v>
      </c>
      <c r="C627" s="90">
        <f t="shared" ref="C627" si="79">E627</f>
        <v>162</v>
      </c>
      <c r="D627" s="47"/>
      <c r="E627" s="26">
        <v>162</v>
      </c>
      <c r="F627" s="26"/>
      <c r="G627" s="26"/>
      <c r="H627" s="26"/>
      <c r="I627" s="26"/>
      <c r="J627" s="47"/>
      <c r="K627" s="26" t="s">
        <v>189</v>
      </c>
      <c r="L627" s="47"/>
      <c r="M627" s="26">
        <v>112</v>
      </c>
      <c r="N627" s="47"/>
      <c r="O627" s="26" t="s">
        <v>189</v>
      </c>
      <c r="P627" s="92" t="s">
        <v>189</v>
      </c>
      <c r="Q627" s="93" t="s">
        <v>189</v>
      </c>
      <c r="R627" s="47"/>
      <c r="S627" s="95" t="s">
        <v>189</v>
      </c>
      <c r="T627" s="96" t="s">
        <v>189</v>
      </c>
      <c r="U627" s="96" t="s">
        <v>189</v>
      </c>
      <c r="V627" s="182" t="s">
        <v>189</v>
      </c>
      <c r="W627" s="183" t="s">
        <v>189</v>
      </c>
      <c r="X627" s="184" t="s">
        <v>189</v>
      </c>
      <c r="Y627" s="185">
        <v>1.95</v>
      </c>
      <c r="Z627" s="186" t="s">
        <v>189</v>
      </c>
      <c r="AB627" t="s">
        <v>268</v>
      </c>
    </row>
    <row r="628" spans="2:28" ht="13.15" customHeight="1" x14ac:dyDescent="0.25">
      <c r="B628" s="30">
        <v>45761</v>
      </c>
      <c r="C628" s="90">
        <f t="shared" ref="C628" si="80">E628</f>
        <v>204</v>
      </c>
      <c r="D628" s="47"/>
      <c r="E628" s="26">
        <v>204</v>
      </c>
      <c r="F628" s="26"/>
      <c r="G628" s="26"/>
      <c r="H628" s="26"/>
      <c r="I628" s="26"/>
      <c r="J628" s="47"/>
      <c r="K628" s="26" t="s">
        <v>189</v>
      </c>
      <c r="L628" s="47"/>
      <c r="M628" s="26">
        <v>125</v>
      </c>
      <c r="N628" s="47"/>
      <c r="O628" s="26" t="s">
        <v>189</v>
      </c>
      <c r="P628" s="92" t="s">
        <v>189</v>
      </c>
      <c r="Q628" s="93" t="s">
        <v>189</v>
      </c>
      <c r="R628" s="47"/>
      <c r="S628" s="95" t="s">
        <v>189</v>
      </c>
      <c r="T628" s="96" t="s">
        <v>189</v>
      </c>
      <c r="U628" s="96">
        <v>4.62</v>
      </c>
      <c r="V628" s="182" t="s">
        <v>189</v>
      </c>
      <c r="W628" s="183" t="s">
        <v>189</v>
      </c>
      <c r="X628" s="184" t="s">
        <v>189</v>
      </c>
      <c r="Y628" s="185">
        <v>4.42</v>
      </c>
      <c r="Z628" s="186" t="s">
        <v>189</v>
      </c>
      <c r="AB628" t="s">
        <v>269</v>
      </c>
    </row>
    <row r="629" spans="2:28" ht="13.15" customHeight="1" x14ac:dyDescent="0.25">
      <c r="B629" s="30">
        <v>45763</v>
      </c>
      <c r="C629" s="90">
        <f t="shared" ref="C629" si="81">E629</f>
        <v>168</v>
      </c>
      <c r="D629" s="47"/>
      <c r="E629" s="26">
        <v>168</v>
      </c>
      <c r="F629" s="26"/>
      <c r="G629" s="26"/>
      <c r="H629" s="26"/>
      <c r="I629" s="26"/>
      <c r="J629" s="47"/>
      <c r="K629" s="26" t="s">
        <v>189</v>
      </c>
      <c r="L629" s="47"/>
      <c r="M629" s="26">
        <v>89.6</v>
      </c>
      <c r="N629" s="47"/>
      <c r="O629" s="26" t="s">
        <v>189</v>
      </c>
      <c r="P629" s="92" t="s">
        <v>189</v>
      </c>
      <c r="Q629" s="93" t="s">
        <v>189</v>
      </c>
      <c r="R629" s="47"/>
      <c r="S629" s="95" t="s">
        <v>189</v>
      </c>
      <c r="T629" s="96" t="s">
        <v>189</v>
      </c>
      <c r="U629" s="96">
        <v>4.3</v>
      </c>
      <c r="V629" s="182" t="s">
        <v>189</v>
      </c>
      <c r="W629" s="183" t="s">
        <v>189</v>
      </c>
      <c r="X629" s="184" t="s">
        <v>189</v>
      </c>
      <c r="Y629" s="185">
        <v>3.55</v>
      </c>
      <c r="Z629" s="186" t="s">
        <v>189</v>
      </c>
      <c r="AB629" t="s">
        <v>270</v>
      </c>
    </row>
    <row r="630" spans="2:28" ht="13.15" customHeight="1" x14ac:dyDescent="0.25">
      <c r="B630" s="30">
        <v>45768</v>
      </c>
      <c r="C630" s="90">
        <f t="shared" ref="C630" si="82">E630</f>
        <v>215</v>
      </c>
      <c r="D630" s="47"/>
      <c r="E630" s="26">
        <v>215</v>
      </c>
      <c r="F630" s="26"/>
      <c r="G630" s="26"/>
      <c r="H630" s="26"/>
      <c r="I630" s="26"/>
      <c r="J630" s="47"/>
      <c r="K630" s="26" t="s">
        <v>189</v>
      </c>
      <c r="L630" s="47"/>
      <c r="M630" s="26">
        <v>98.3</v>
      </c>
      <c r="N630" s="47"/>
      <c r="O630" s="26" t="s">
        <v>189</v>
      </c>
      <c r="P630" s="92" t="s">
        <v>189</v>
      </c>
      <c r="Q630" s="93" t="s">
        <v>189</v>
      </c>
      <c r="R630" s="47"/>
      <c r="S630" s="95" t="s">
        <v>189</v>
      </c>
      <c r="T630" s="96" t="s">
        <v>189</v>
      </c>
      <c r="U630" s="96">
        <v>3.99</v>
      </c>
      <c r="V630" s="182" t="s">
        <v>189</v>
      </c>
      <c r="W630" s="183" t="s">
        <v>189</v>
      </c>
      <c r="X630" s="184" t="s">
        <v>189</v>
      </c>
      <c r="Y630" s="185">
        <v>2.97</v>
      </c>
      <c r="Z630" s="186" t="s">
        <v>189</v>
      </c>
      <c r="AB630" t="s">
        <v>271</v>
      </c>
    </row>
    <row r="631" spans="2:28" ht="13.15" customHeight="1" x14ac:dyDescent="0.25">
      <c r="B631" s="30">
        <v>45770</v>
      </c>
      <c r="C631" s="90">
        <f t="shared" ref="C631" si="83">E631</f>
        <v>235</v>
      </c>
      <c r="D631" s="47"/>
      <c r="E631" s="26">
        <v>235</v>
      </c>
      <c r="F631" s="26"/>
      <c r="G631" s="26"/>
      <c r="H631" s="26"/>
      <c r="I631" s="26"/>
      <c r="J631" s="47"/>
      <c r="K631" s="26" t="s">
        <v>189</v>
      </c>
      <c r="L631" s="47"/>
      <c r="M631" s="26">
        <v>103</v>
      </c>
      <c r="N631" s="47"/>
      <c r="O631" s="26" t="s">
        <v>189</v>
      </c>
      <c r="P631" s="92" t="s">
        <v>189</v>
      </c>
      <c r="Q631" s="93" t="s">
        <v>189</v>
      </c>
      <c r="R631" s="47"/>
      <c r="S631" s="95" t="s">
        <v>189</v>
      </c>
      <c r="T631" s="96" t="s">
        <v>189</v>
      </c>
      <c r="U631" s="96">
        <v>2.09</v>
      </c>
      <c r="V631" s="182" t="s">
        <v>189</v>
      </c>
      <c r="W631" s="183" t="s">
        <v>189</v>
      </c>
      <c r="X631" s="184" t="s">
        <v>189</v>
      </c>
      <c r="Y631" s="185">
        <v>2.5299999999999998</v>
      </c>
      <c r="Z631" s="186" t="s">
        <v>189</v>
      </c>
      <c r="AB631" t="s">
        <v>272</v>
      </c>
    </row>
    <row r="632" spans="2:28" ht="13.15" customHeight="1" x14ac:dyDescent="0.25">
      <c r="B632" s="30">
        <v>45772</v>
      </c>
      <c r="C632" s="90">
        <f t="shared" ref="C632" si="84">E632</f>
        <v>124</v>
      </c>
      <c r="D632" s="47"/>
      <c r="E632" s="26">
        <v>124</v>
      </c>
      <c r="F632" s="26"/>
      <c r="G632" s="26"/>
      <c r="H632" s="26"/>
      <c r="I632" s="26"/>
      <c r="J632" s="47"/>
      <c r="K632" s="26" t="s">
        <v>189</v>
      </c>
      <c r="L632" s="47"/>
      <c r="M632" s="26">
        <v>103</v>
      </c>
      <c r="N632" s="47"/>
      <c r="O632" s="26" t="s">
        <v>189</v>
      </c>
      <c r="P632" s="92" t="s">
        <v>189</v>
      </c>
      <c r="Q632" s="93" t="s">
        <v>189</v>
      </c>
      <c r="R632" s="47"/>
      <c r="S632" s="95" t="s">
        <v>189</v>
      </c>
      <c r="T632" s="96" t="s">
        <v>189</v>
      </c>
      <c r="U632" s="96" t="s">
        <v>189</v>
      </c>
      <c r="V632" s="182" t="s">
        <v>189</v>
      </c>
      <c r="W632" s="183" t="s">
        <v>189</v>
      </c>
      <c r="X632" s="184" t="s">
        <v>189</v>
      </c>
      <c r="Y632" s="185">
        <v>3.94</v>
      </c>
      <c r="Z632" s="186" t="s">
        <v>189</v>
      </c>
      <c r="AB632" t="s">
        <v>273</v>
      </c>
    </row>
    <row r="633" spans="2:28" ht="13.15" customHeight="1" x14ac:dyDescent="0.25">
      <c r="B633" s="30">
        <v>45775</v>
      </c>
      <c r="C633" s="90">
        <f t="shared" ref="C633" si="85">E633</f>
        <v>191</v>
      </c>
      <c r="D633" s="47"/>
      <c r="E633" s="26">
        <v>191</v>
      </c>
      <c r="F633" s="26"/>
      <c r="G633" s="26"/>
      <c r="H633" s="26"/>
      <c r="I633" s="26"/>
      <c r="J633" s="47"/>
      <c r="K633" s="26" t="s">
        <v>189</v>
      </c>
      <c r="L633" s="47"/>
      <c r="M633" s="26">
        <v>97.4</v>
      </c>
      <c r="N633" s="47"/>
      <c r="O633" s="26" t="s">
        <v>189</v>
      </c>
      <c r="P633" s="92" t="s">
        <v>189</v>
      </c>
      <c r="Q633" s="93" t="s">
        <v>189</v>
      </c>
      <c r="R633" s="47"/>
      <c r="S633" s="95" t="s">
        <v>189</v>
      </c>
      <c r="T633" s="96" t="s">
        <v>189</v>
      </c>
      <c r="U633" s="96" t="s">
        <v>189</v>
      </c>
      <c r="V633" s="182" t="s">
        <v>189</v>
      </c>
      <c r="W633" s="183" t="s">
        <v>189</v>
      </c>
      <c r="X633" s="184" t="s">
        <v>189</v>
      </c>
      <c r="Y633" s="185">
        <v>3.85</v>
      </c>
      <c r="Z633" s="186" t="s">
        <v>189</v>
      </c>
      <c r="AB633" t="s">
        <v>274</v>
      </c>
    </row>
    <row r="634" spans="2:28" ht="13.15" customHeight="1" x14ac:dyDescent="0.25">
      <c r="B634" s="30">
        <v>45777</v>
      </c>
      <c r="C634" s="90">
        <f t="shared" ref="C634" si="86">E634</f>
        <v>233</v>
      </c>
      <c r="D634" s="47"/>
      <c r="E634" s="26">
        <v>233</v>
      </c>
      <c r="F634" s="26"/>
      <c r="G634" s="26"/>
      <c r="H634" s="26"/>
      <c r="I634" s="26"/>
      <c r="J634" s="47"/>
      <c r="K634" s="26" t="s">
        <v>189</v>
      </c>
      <c r="L634" s="47"/>
      <c r="M634" s="26">
        <v>106</v>
      </c>
      <c r="N634" s="47"/>
      <c r="O634" s="26" t="s">
        <v>189</v>
      </c>
      <c r="P634" s="92" t="s">
        <v>189</v>
      </c>
      <c r="Q634" s="93" t="s">
        <v>189</v>
      </c>
      <c r="R634" s="47"/>
      <c r="S634" s="95" t="s">
        <v>189</v>
      </c>
      <c r="T634" s="96" t="s">
        <v>189</v>
      </c>
      <c r="U634" s="96" t="s">
        <v>189</v>
      </c>
      <c r="V634" s="182" t="s">
        <v>189</v>
      </c>
      <c r="W634" s="183" t="s">
        <v>189</v>
      </c>
      <c r="X634" s="184" t="s">
        <v>189</v>
      </c>
      <c r="Y634" s="185">
        <v>3.62</v>
      </c>
      <c r="Z634" s="186" t="s">
        <v>189</v>
      </c>
      <c r="AB634" t="s">
        <v>275</v>
      </c>
    </row>
    <row r="635" spans="2:28" ht="13.15" customHeight="1" x14ac:dyDescent="0.25">
      <c r="B635" s="30">
        <v>45779</v>
      </c>
      <c r="C635" s="90">
        <f t="shared" ref="C635" si="87">E635</f>
        <v>232</v>
      </c>
      <c r="D635" s="47"/>
      <c r="E635" s="26">
        <v>232</v>
      </c>
      <c r="F635" s="26"/>
      <c r="G635" s="26"/>
      <c r="H635" s="26"/>
      <c r="I635" s="26"/>
      <c r="J635" s="47"/>
      <c r="K635" s="26" t="s">
        <v>189</v>
      </c>
      <c r="L635" s="47"/>
      <c r="M635" s="26">
        <v>86.5</v>
      </c>
      <c r="N635" s="47"/>
      <c r="O635" s="26" t="s">
        <v>189</v>
      </c>
      <c r="P635" s="92" t="s">
        <v>189</v>
      </c>
      <c r="Q635" s="93" t="s">
        <v>189</v>
      </c>
      <c r="R635" s="47"/>
      <c r="S635" s="95" t="s">
        <v>189</v>
      </c>
      <c r="T635" s="96" t="s">
        <v>189</v>
      </c>
      <c r="U635" s="96" t="s">
        <v>189</v>
      </c>
      <c r="V635" s="182" t="s">
        <v>189</v>
      </c>
      <c r="W635" s="183" t="s">
        <v>189</v>
      </c>
      <c r="X635" s="184" t="s">
        <v>189</v>
      </c>
      <c r="Y635" s="185">
        <v>2.81</v>
      </c>
      <c r="Z635" s="186" t="s">
        <v>189</v>
      </c>
      <c r="AB635" t="s">
        <v>276</v>
      </c>
    </row>
    <row r="636" spans="2:28" ht="13.15" customHeight="1" x14ac:dyDescent="0.25">
      <c r="B636" s="30">
        <v>45782</v>
      </c>
      <c r="C636" s="90">
        <f t="shared" ref="C636" si="88">E636</f>
        <v>215</v>
      </c>
      <c r="D636" s="47"/>
      <c r="E636" s="26">
        <v>215</v>
      </c>
      <c r="F636" s="26"/>
      <c r="G636" s="26"/>
      <c r="H636" s="26"/>
      <c r="I636" s="26"/>
      <c r="J636" s="47"/>
      <c r="K636" s="26" t="s">
        <v>189</v>
      </c>
      <c r="L636" s="47"/>
      <c r="M636" s="26">
        <v>82</v>
      </c>
      <c r="N636" s="47"/>
      <c r="O636" s="26" t="s">
        <v>189</v>
      </c>
      <c r="P636" s="92" t="s">
        <v>189</v>
      </c>
      <c r="Q636" s="93" t="s">
        <v>189</v>
      </c>
      <c r="R636" s="47"/>
      <c r="S636" s="95" t="s">
        <v>189</v>
      </c>
      <c r="T636" s="96" t="s">
        <v>189</v>
      </c>
      <c r="U636" s="96" t="s">
        <v>189</v>
      </c>
      <c r="V636" s="182" t="s">
        <v>189</v>
      </c>
      <c r="W636" s="183" t="s">
        <v>189</v>
      </c>
      <c r="X636" s="184" t="s">
        <v>189</v>
      </c>
      <c r="Y636" s="185">
        <v>2.68</v>
      </c>
      <c r="Z636" s="186" t="s">
        <v>189</v>
      </c>
      <c r="AB636" t="s">
        <v>277</v>
      </c>
    </row>
    <row r="637" spans="2:28" ht="13.15" customHeight="1" x14ac:dyDescent="0.25">
      <c r="B637" s="30">
        <v>45784</v>
      </c>
      <c r="C637" s="90">
        <f t="shared" ref="C637" si="89">E637</f>
        <v>220</v>
      </c>
      <c r="D637" s="47"/>
      <c r="E637" s="26">
        <v>220</v>
      </c>
      <c r="F637" s="26"/>
      <c r="G637" s="26"/>
      <c r="H637" s="26"/>
      <c r="I637" s="26"/>
      <c r="J637" s="47"/>
      <c r="K637" s="26" t="s">
        <v>189</v>
      </c>
      <c r="L637" s="47"/>
      <c r="M637" s="26">
        <v>95.2</v>
      </c>
      <c r="N637" s="47"/>
      <c r="O637" s="26" t="s">
        <v>189</v>
      </c>
      <c r="P637" s="92" t="s">
        <v>189</v>
      </c>
      <c r="Q637" s="93" t="s">
        <v>189</v>
      </c>
      <c r="R637" s="47"/>
      <c r="S637" s="95" t="s">
        <v>189</v>
      </c>
      <c r="T637" s="96" t="s">
        <v>189</v>
      </c>
      <c r="U637" s="96" t="s">
        <v>189</v>
      </c>
      <c r="V637" s="182" t="s">
        <v>189</v>
      </c>
      <c r="W637" s="183" t="s">
        <v>189</v>
      </c>
      <c r="X637" s="184" t="s">
        <v>189</v>
      </c>
      <c r="Y637" s="185">
        <v>2.17</v>
      </c>
      <c r="Z637" s="186" t="s">
        <v>189</v>
      </c>
      <c r="AB637" t="s">
        <v>278</v>
      </c>
    </row>
    <row r="638" spans="2:28" ht="13.15" customHeight="1" x14ac:dyDescent="0.25">
      <c r="B638" s="30">
        <v>45786</v>
      </c>
      <c r="C638" s="90">
        <f t="shared" ref="C638" si="90">E638</f>
        <v>114</v>
      </c>
      <c r="D638" s="47"/>
      <c r="E638" s="26">
        <v>114</v>
      </c>
      <c r="F638" s="26"/>
      <c r="G638" s="26"/>
      <c r="H638" s="26"/>
      <c r="I638" s="26"/>
      <c r="J638" s="47"/>
      <c r="K638" s="26" t="s">
        <v>189</v>
      </c>
      <c r="L638" s="47"/>
      <c r="M638" s="26">
        <v>45.3</v>
      </c>
      <c r="N638" s="47"/>
      <c r="O638" s="26" t="s">
        <v>189</v>
      </c>
      <c r="P638" s="92" t="s">
        <v>189</v>
      </c>
      <c r="Q638" s="93" t="s">
        <v>189</v>
      </c>
      <c r="R638" s="47"/>
      <c r="S638" s="95" t="s">
        <v>189</v>
      </c>
      <c r="T638" s="96" t="s">
        <v>189</v>
      </c>
      <c r="U638" s="96" t="s">
        <v>189</v>
      </c>
      <c r="V638" s="182" t="s">
        <v>189</v>
      </c>
      <c r="W638" s="183" t="s">
        <v>189</v>
      </c>
      <c r="X638" s="184" t="s">
        <v>189</v>
      </c>
      <c r="Y638" s="185">
        <v>4.84</v>
      </c>
      <c r="Z638" s="186" t="s">
        <v>189</v>
      </c>
      <c r="AB638" t="s">
        <v>279</v>
      </c>
    </row>
    <row r="639" spans="2:28" ht="13.15" customHeight="1" x14ac:dyDescent="0.25">
      <c r="B639" s="30">
        <v>45789</v>
      </c>
      <c r="C639" s="90">
        <f t="shared" ref="C639" si="91">E639</f>
        <v>107</v>
      </c>
      <c r="D639" s="47"/>
      <c r="E639" s="26">
        <v>107</v>
      </c>
      <c r="F639" s="26"/>
      <c r="G639" s="26"/>
      <c r="H639" s="26"/>
      <c r="I639" s="26"/>
      <c r="J639" s="47"/>
      <c r="K639" s="26" t="s">
        <v>189</v>
      </c>
      <c r="L639" s="47"/>
      <c r="M639" s="26">
        <v>135</v>
      </c>
      <c r="N639" s="47"/>
      <c r="O639" s="26" t="s">
        <v>189</v>
      </c>
      <c r="P639" s="92" t="s">
        <v>189</v>
      </c>
      <c r="Q639" s="93" t="s">
        <v>189</v>
      </c>
      <c r="R639" s="47"/>
      <c r="S639" s="95" t="s">
        <v>189</v>
      </c>
      <c r="T639" s="96" t="s">
        <v>189</v>
      </c>
      <c r="U639" s="96" t="s">
        <v>189</v>
      </c>
      <c r="V639" s="182" t="s">
        <v>189</v>
      </c>
      <c r="W639" s="183" t="s">
        <v>189</v>
      </c>
      <c r="X639" s="184" t="s">
        <v>189</v>
      </c>
      <c r="Y639" s="185">
        <v>4.3899999999999997</v>
      </c>
      <c r="Z639" s="186" t="s">
        <v>189</v>
      </c>
      <c r="AB639" t="s">
        <v>280</v>
      </c>
    </row>
    <row r="640" spans="2:28" ht="13.15" customHeight="1" x14ac:dyDescent="0.25">
      <c r="B640" s="30">
        <v>45791</v>
      </c>
      <c r="C640" s="90">
        <f t="shared" ref="C640" si="92">E640</f>
        <v>140</v>
      </c>
      <c r="D640" s="47"/>
      <c r="E640" s="26">
        <v>140</v>
      </c>
      <c r="F640" s="26"/>
      <c r="G640" s="26"/>
      <c r="H640" s="26"/>
      <c r="I640" s="26"/>
      <c r="J640" s="47"/>
      <c r="K640" s="26" t="s">
        <v>189</v>
      </c>
      <c r="L640" s="47"/>
      <c r="M640" s="26">
        <v>148</v>
      </c>
      <c r="N640" s="47"/>
      <c r="O640" s="26" t="s">
        <v>189</v>
      </c>
      <c r="P640" s="92" t="s">
        <v>189</v>
      </c>
      <c r="Q640" s="93" t="s">
        <v>189</v>
      </c>
      <c r="R640" s="47"/>
      <c r="S640" s="95" t="s">
        <v>189</v>
      </c>
      <c r="T640" s="96" t="s">
        <v>189</v>
      </c>
      <c r="U640" s="96" t="s">
        <v>189</v>
      </c>
      <c r="V640" s="182" t="s">
        <v>189</v>
      </c>
      <c r="W640" s="183" t="s">
        <v>189</v>
      </c>
      <c r="X640" s="184" t="s">
        <v>189</v>
      </c>
      <c r="Y640" s="185">
        <v>4.0999999999999996</v>
      </c>
      <c r="Z640" s="186" t="s">
        <v>189</v>
      </c>
      <c r="AB640" t="s">
        <v>281</v>
      </c>
    </row>
    <row r="641" spans="2:28" ht="13.15" customHeight="1" x14ac:dyDescent="0.25">
      <c r="B641" s="30">
        <v>45793</v>
      </c>
      <c r="C641" s="90">
        <f t="shared" ref="C641" si="93">E641</f>
        <v>176</v>
      </c>
      <c r="D641" s="47"/>
      <c r="E641" s="26">
        <v>176</v>
      </c>
      <c r="F641" s="26"/>
      <c r="G641" s="26"/>
      <c r="H641" s="26"/>
      <c r="I641" s="26"/>
      <c r="J641" s="47"/>
      <c r="K641" s="26" t="s">
        <v>189</v>
      </c>
      <c r="L641" s="47"/>
      <c r="M641" s="26">
        <v>171</v>
      </c>
      <c r="N641" s="47"/>
      <c r="O641" s="26" t="s">
        <v>189</v>
      </c>
      <c r="P641" s="92" t="s">
        <v>189</v>
      </c>
      <c r="Q641" s="93" t="s">
        <v>189</v>
      </c>
      <c r="R641" s="47"/>
      <c r="S641" s="95" t="s">
        <v>189</v>
      </c>
      <c r="T641" s="96" t="s">
        <v>189</v>
      </c>
      <c r="U641" s="96" t="s">
        <v>189</v>
      </c>
      <c r="V641" s="182" t="s">
        <v>189</v>
      </c>
      <c r="W641" s="183" t="s">
        <v>189</v>
      </c>
      <c r="X641" s="184" t="s">
        <v>189</v>
      </c>
      <c r="Y641" s="185">
        <v>4.83</v>
      </c>
      <c r="Z641" s="186" t="s">
        <v>189</v>
      </c>
      <c r="AB641" t="s">
        <v>282</v>
      </c>
    </row>
    <row r="642" spans="2:28" ht="13.15" customHeight="1" x14ac:dyDescent="0.25">
      <c r="B642" s="30">
        <v>45796</v>
      </c>
      <c r="C642" s="90">
        <f t="shared" ref="C642" si="94">E642</f>
        <v>110</v>
      </c>
      <c r="D642" s="47"/>
      <c r="E642" s="26">
        <v>110</v>
      </c>
      <c r="F642" s="26"/>
      <c r="G642" s="26"/>
      <c r="H642" s="26"/>
      <c r="I642" s="26"/>
      <c r="J642" s="47"/>
      <c r="K642" s="26" t="s">
        <v>189</v>
      </c>
      <c r="L642" s="47"/>
      <c r="M642" s="26">
        <v>159</v>
      </c>
      <c r="N642" s="47"/>
      <c r="O642" s="26" t="s">
        <v>189</v>
      </c>
      <c r="P642" s="92" t="s">
        <v>189</v>
      </c>
      <c r="Q642" s="93" t="s">
        <v>189</v>
      </c>
      <c r="R642" s="47"/>
      <c r="S642" s="95" t="s">
        <v>189</v>
      </c>
      <c r="T642" s="96" t="s">
        <v>189</v>
      </c>
      <c r="U642" s="96" t="s">
        <v>189</v>
      </c>
      <c r="V642" s="182" t="s">
        <v>189</v>
      </c>
      <c r="W642" s="183" t="s">
        <v>189</v>
      </c>
      <c r="X642" s="184" t="s">
        <v>189</v>
      </c>
      <c r="Y642" s="185">
        <v>5.79</v>
      </c>
      <c r="Z642" s="186" t="s">
        <v>189</v>
      </c>
      <c r="AB642" t="s">
        <v>283</v>
      </c>
    </row>
    <row r="643" spans="2:28" ht="13.15" customHeight="1" x14ac:dyDescent="0.25">
      <c r="B643" s="30">
        <v>45798</v>
      </c>
      <c r="C643" s="90">
        <f t="shared" ref="C643" si="95">E643</f>
        <v>63.8</v>
      </c>
      <c r="D643" s="47"/>
      <c r="E643" s="26">
        <v>63.8</v>
      </c>
      <c r="F643" s="26"/>
      <c r="G643" s="26"/>
      <c r="H643" s="26"/>
      <c r="I643" s="26"/>
      <c r="J643" s="47"/>
      <c r="K643" s="26" t="s">
        <v>189</v>
      </c>
      <c r="L643" s="47"/>
      <c r="M643" s="26">
        <v>48.4</v>
      </c>
      <c r="N643" s="47"/>
      <c r="O643" s="26" t="s">
        <v>189</v>
      </c>
      <c r="P643" s="92" t="s">
        <v>189</v>
      </c>
      <c r="Q643" s="93" t="s">
        <v>189</v>
      </c>
      <c r="R643" s="47"/>
      <c r="S643" s="95" t="s">
        <v>189</v>
      </c>
      <c r="T643" s="96" t="s">
        <v>189</v>
      </c>
      <c r="U643" s="96" t="s">
        <v>189</v>
      </c>
      <c r="V643" s="182" t="s">
        <v>189</v>
      </c>
      <c r="W643" s="183" t="s">
        <v>189</v>
      </c>
      <c r="X643" s="184" t="s">
        <v>189</v>
      </c>
      <c r="Y643" s="185">
        <v>3.25</v>
      </c>
      <c r="Z643" s="186" t="s">
        <v>189</v>
      </c>
      <c r="AB643" t="s">
        <v>284</v>
      </c>
    </row>
    <row r="644" spans="2:28" ht="13.15" customHeight="1" x14ac:dyDescent="0.25">
      <c r="B644" s="30">
        <v>45800</v>
      </c>
      <c r="C644" s="90">
        <f t="shared" ref="C644" si="96">E644</f>
        <v>50.6</v>
      </c>
      <c r="D644" s="47"/>
      <c r="E644" s="26">
        <v>50.6</v>
      </c>
      <c r="F644" s="26"/>
      <c r="G644" s="26"/>
      <c r="H644" s="26"/>
      <c r="I644" s="26"/>
      <c r="J644" s="47"/>
      <c r="K644" s="26" t="s">
        <v>189</v>
      </c>
      <c r="L644" s="47"/>
      <c r="M644" s="26">
        <v>100</v>
      </c>
      <c r="N644" s="47"/>
      <c r="O644" s="26" t="s">
        <v>189</v>
      </c>
      <c r="P644" s="92" t="s">
        <v>189</v>
      </c>
      <c r="Q644" s="93" t="s">
        <v>189</v>
      </c>
      <c r="R644" s="47"/>
      <c r="S644" s="95" t="s">
        <v>189</v>
      </c>
      <c r="T644" s="96" t="s">
        <v>189</v>
      </c>
      <c r="U644" s="96" t="s">
        <v>189</v>
      </c>
      <c r="V644" s="182" t="s">
        <v>189</v>
      </c>
      <c r="W644" s="183" t="s">
        <v>189</v>
      </c>
      <c r="X644" s="184" t="s">
        <v>189</v>
      </c>
      <c r="Y644" s="185">
        <v>4.4400000000000004</v>
      </c>
      <c r="Z644" s="186" t="s">
        <v>189</v>
      </c>
      <c r="AB644" t="s">
        <v>285</v>
      </c>
    </row>
    <row r="645" spans="2:28" ht="12.75" customHeight="1" x14ac:dyDescent="0.25">
      <c r="B645" s="30">
        <v>45803</v>
      </c>
      <c r="C645" s="90">
        <f t="shared" ref="C645" si="97">E645</f>
        <v>116</v>
      </c>
      <c r="D645" s="47"/>
      <c r="E645" s="26">
        <v>116</v>
      </c>
      <c r="F645" s="26"/>
      <c r="G645" s="26"/>
      <c r="H645" s="26"/>
      <c r="I645" s="26"/>
      <c r="J645" s="47"/>
      <c r="K645" s="26" t="s">
        <v>189</v>
      </c>
      <c r="L645" s="47"/>
      <c r="M645" s="26">
        <v>113</v>
      </c>
      <c r="N645" s="47"/>
      <c r="O645" s="26" t="s">
        <v>189</v>
      </c>
      <c r="P645" s="92" t="s">
        <v>189</v>
      </c>
      <c r="Q645" s="93" t="s">
        <v>189</v>
      </c>
      <c r="R645" s="47"/>
      <c r="S645" s="95" t="s">
        <v>189</v>
      </c>
      <c r="T645" s="96" t="s">
        <v>189</v>
      </c>
      <c r="U645" s="96" t="s">
        <v>189</v>
      </c>
      <c r="V645" s="182" t="s">
        <v>189</v>
      </c>
      <c r="W645" s="183" t="s">
        <v>189</v>
      </c>
      <c r="X645" s="184" t="s">
        <v>189</v>
      </c>
      <c r="Y645" s="185">
        <v>5.07</v>
      </c>
      <c r="Z645" s="186" t="s">
        <v>189</v>
      </c>
      <c r="AB645" t="s">
        <v>286</v>
      </c>
    </row>
    <row r="646" spans="2:28" ht="13.15" customHeight="1" x14ac:dyDescent="0.25">
      <c r="B646" s="30">
        <v>45805</v>
      </c>
      <c r="C646" s="90">
        <f t="shared" ref="C646" si="98">E646</f>
        <v>139</v>
      </c>
      <c r="D646" s="47"/>
      <c r="E646" s="26">
        <v>139</v>
      </c>
      <c r="F646" s="26"/>
      <c r="G646" s="26"/>
      <c r="H646" s="26"/>
      <c r="I646" s="26"/>
      <c r="J646" s="47"/>
      <c r="K646" s="26" t="s">
        <v>189</v>
      </c>
      <c r="L646" s="47"/>
      <c r="M646" s="26">
        <v>165</v>
      </c>
      <c r="N646" s="47"/>
      <c r="O646" s="26" t="s">
        <v>189</v>
      </c>
      <c r="P646" s="92" t="s">
        <v>189</v>
      </c>
      <c r="Q646" s="93" t="s">
        <v>189</v>
      </c>
      <c r="R646" s="47"/>
      <c r="S646" s="95" t="s">
        <v>189</v>
      </c>
      <c r="T646" s="96" t="s">
        <v>189</v>
      </c>
      <c r="U646" s="96" t="s">
        <v>189</v>
      </c>
      <c r="V646" s="182" t="s">
        <v>189</v>
      </c>
      <c r="W646" s="183" t="s">
        <v>189</v>
      </c>
      <c r="X646" s="184" t="s">
        <v>189</v>
      </c>
      <c r="Y646" s="185">
        <v>5.68</v>
      </c>
      <c r="Z646" s="186" t="s">
        <v>189</v>
      </c>
      <c r="AB646" t="s">
        <v>287</v>
      </c>
    </row>
    <row r="647" spans="2:28" ht="13.15" customHeight="1" x14ac:dyDescent="0.25">
      <c r="B647" s="30">
        <v>45807</v>
      </c>
      <c r="C647" s="90">
        <f t="shared" ref="C647" si="99">E647</f>
        <v>134</v>
      </c>
      <c r="D647" s="47"/>
      <c r="E647" s="26">
        <v>134</v>
      </c>
      <c r="F647" s="26"/>
      <c r="G647" s="26"/>
      <c r="H647" s="26"/>
      <c r="I647" s="26"/>
      <c r="J647" s="47"/>
      <c r="K647" s="26" t="s">
        <v>189</v>
      </c>
      <c r="L647" s="47"/>
      <c r="M647" s="26">
        <v>126</v>
      </c>
      <c r="N647" s="47"/>
      <c r="O647" s="26" t="s">
        <v>189</v>
      </c>
      <c r="P647" s="92" t="s">
        <v>189</v>
      </c>
      <c r="Q647" s="93" t="s">
        <v>189</v>
      </c>
      <c r="R647" s="47"/>
      <c r="S647" s="95" t="s">
        <v>189</v>
      </c>
      <c r="T647" s="96" t="s">
        <v>189</v>
      </c>
      <c r="U647" s="96" t="s">
        <v>189</v>
      </c>
      <c r="V647" s="182" t="s">
        <v>189</v>
      </c>
      <c r="W647" s="183" t="s">
        <v>189</v>
      </c>
      <c r="X647" s="184" t="s">
        <v>189</v>
      </c>
      <c r="Y647" s="185">
        <v>4.2699999999999996</v>
      </c>
      <c r="Z647" s="186" t="s">
        <v>189</v>
      </c>
      <c r="AB647" t="s">
        <v>288</v>
      </c>
    </row>
    <row r="648" spans="2:28" ht="13.15" customHeight="1" x14ac:dyDescent="0.25">
      <c r="B648" s="30">
        <v>45810</v>
      </c>
      <c r="C648" s="90">
        <f t="shared" ref="C648" si="100">E648</f>
        <v>130</v>
      </c>
      <c r="D648" s="47"/>
      <c r="E648" s="26">
        <v>130</v>
      </c>
      <c r="F648" s="26"/>
      <c r="G648" s="26"/>
      <c r="H648" s="26"/>
      <c r="I648" s="26"/>
      <c r="J648" s="47"/>
      <c r="K648" s="26" t="s">
        <v>189</v>
      </c>
      <c r="L648" s="47"/>
      <c r="M648" s="26">
        <v>189</v>
      </c>
      <c r="N648" s="47"/>
      <c r="O648" s="26" t="s">
        <v>189</v>
      </c>
      <c r="P648" s="92" t="s">
        <v>189</v>
      </c>
      <c r="Q648" s="93" t="s">
        <v>189</v>
      </c>
      <c r="R648" s="47"/>
      <c r="S648" s="95" t="s">
        <v>189</v>
      </c>
      <c r="T648" s="96" t="s">
        <v>189</v>
      </c>
      <c r="U648" s="96" t="s">
        <v>189</v>
      </c>
      <c r="V648" s="182" t="s">
        <v>189</v>
      </c>
      <c r="W648" s="183" t="s">
        <v>189</v>
      </c>
      <c r="X648" s="184" t="s">
        <v>189</v>
      </c>
      <c r="Y648" s="185">
        <v>4.1399999999999997</v>
      </c>
      <c r="Z648" s="186" t="s">
        <v>189</v>
      </c>
      <c r="AB648" t="s">
        <v>289</v>
      </c>
    </row>
    <row r="649" spans="2:28" ht="13.15" customHeight="1" x14ac:dyDescent="0.25">
      <c r="B649" s="30">
        <v>45812</v>
      </c>
      <c r="C649" s="90">
        <f t="shared" ref="C649" si="101">E649</f>
        <v>147</v>
      </c>
      <c r="D649" s="47"/>
      <c r="E649" s="26">
        <v>147</v>
      </c>
      <c r="F649" s="26"/>
      <c r="G649" s="26"/>
      <c r="H649" s="26"/>
      <c r="I649" s="26"/>
      <c r="J649" s="47"/>
      <c r="K649" s="26" t="s">
        <v>189</v>
      </c>
      <c r="L649" s="47"/>
      <c r="M649" s="26">
        <v>108</v>
      </c>
      <c r="N649" s="47"/>
      <c r="O649" s="26" t="s">
        <v>189</v>
      </c>
      <c r="P649" s="92" t="s">
        <v>189</v>
      </c>
      <c r="Q649" s="93" t="s">
        <v>189</v>
      </c>
      <c r="R649" s="47"/>
      <c r="S649" s="95" t="s">
        <v>189</v>
      </c>
      <c r="T649" s="96" t="s">
        <v>189</v>
      </c>
      <c r="U649" s="96" t="s">
        <v>189</v>
      </c>
      <c r="V649" s="182" t="s">
        <v>189</v>
      </c>
      <c r="W649" s="183" t="s">
        <v>189</v>
      </c>
      <c r="X649" s="184" t="s">
        <v>189</v>
      </c>
      <c r="Y649" s="185">
        <v>3.6</v>
      </c>
      <c r="Z649" s="186" t="s">
        <v>189</v>
      </c>
      <c r="AB649" t="s">
        <v>290</v>
      </c>
    </row>
    <row r="650" spans="2:28" ht="13.15" customHeight="1" x14ac:dyDescent="0.25">
      <c r="B650" s="30">
        <v>45814</v>
      </c>
      <c r="C650" s="90">
        <f t="shared" ref="C650" si="102">E650</f>
        <v>119</v>
      </c>
      <c r="D650" s="47"/>
      <c r="E650" s="26">
        <v>119</v>
      </c>
      <c r="F650" s="26"/>
      <c r="G650" s="26"/>
      <c r="H650" s="26"/>
      <c r="I650" s="26"/>
      <c r="J650" s="47"/>
      <c r="K650" s="26" t="s">
        <v>189</v>
      </c>
      <c r="L650" s="47"/>
      <c r="M650" s="26">
        <v>103</v>
      </c>
      <c r="N650" s="47"/>
      <c r="O650" s="26" t="s">
        <v>189</v>
      </c>
      <c r="P650" s="92" t="s">
        <v>189</v>
      </c>
      <c r="Q650" s="93" t="s">
        <v>189</v>
      </c>
      <c r="R650" s="47"/>
      <c r="S650" s="95" t="s">
        <v>189</v>
      </c>
      <c r="T650" s="96" t="s">
        <v>189</v>
      </c>
      <c r="U650" s="96" t="s">
        <v>189</v>
      </c>
      <c r="V650" s="182" t="s">
        <v>189</v>
      </c>
      <c r="W650" s="183" t="s">
        <v>189</v>
      </c>
      <c r="X650" s="184" t="s">
        <v>189</v>
      </c>
      <c r="Y650" s="185">
        <v>3.45</v>
      </c>
      <c r="Z650" s="186" t="s">
        <v>189</v>
      </c>
      <c r="AB650" t="s">
        <v>291</v>
      </c>
    </row>
    <row r="651" spans="2:28" ht="13.15" customHeight="1" x14ac:dyDescent="0.25">
      <c r="B651" s="30">
        <v>45819</v>
      </c>
      <c r="C651" s="90">
        <f t="shared" ref="C651" si="103">E651</f>
        <v>43.1</v>
      </c>
      <c r="D651" s="47"/>
      <c r="E651" s="26">
        <v>43.1</v>
      </c>
      <c r="F651" s="26"/>
      <c r="G651" s="26"/>
      <c r="H651" s="26"/>
      <c r="I651" s="26"/>
      <c r="J651" s="47"/>
      <c r="K651" s="26" t="s">
        <v>189</v>
      </c>
      <c r="L651" s="47"/>
      <c r="M651" s="26">
        <v>75.099999999999994</v>
      </c>
      <c r="N651" s="47"/>
      <c r="O651" s="26" t="s">
        <v>189</v>
      </c>
      <c r="P651" s="92" t="s">
        <v>189</v>
      </c>
      <c r="Q651" s="93" t="s">
        <v>189</v>
      </c>
      <c r="R651" s="47"/>
      <c r="S651" s="95" t="s">
        <v>189</v>
      </c>
      <c r="T651" s="96" t="s">
        <v>189</v>
      </c>
      <c r="U651" s="96" t="s">
        <v>189</v>
      </c>
      <c r="V651" s="182" t="s">
        <v>189</v>
      </c>
      <c r="W651" s="183" t="s">
        <v>189</v>
      </c>
      <c r="X651" s="184" t="s">
        <v>189</v>
      </c>
      <c r="Y651" s="185">
        <v>5.0999999999999996</v>
      </c>
      <c r="Z651" s="186" t="s">
        <v>189</v>
      </c>
      <c r="AB651" t="s">
        <v>292</v>
      </c>
    </row>
    <row r="652" spans="2:28" ht="13.15" customHeight="1" x14ac:dyDescent="0.25">
      <c r="B652" s="30">
        <v>45821</v>
      </c>
      <c r="C652" s="90">
        <f t="shared" ref="C652" si="104">E652</f>
        <v>83.7</v>
      </c>
      <c r="D652" s="47"/>
      <c r="E652" s="26">
        <v>83.7</v>
      </c>
      <c r="F652" s="26"/>
      <c r="G652" s="26"/>
      <c r="H652" s="26"/>
      <c r="I652" s="26"/>
      <c r="J652" s="47"/>
      <c r="K652" s="26" t="s">
        <v>189</v>
      </c>
      <c r="L652" s="47"/>
      <c r="M652" s="26">
        <v>67.599999999999994</v>
      </c>
      <c r="N652" s="47"/>
      <c r="O652" s="26" t="s">
        <v>189</v>
      </c>
      <c r="P652" s="92" t="s">
        <v>189</v>
      </c>
      <c r="Q652" s="93" t="s">
        <v>189</v>
      </c>
      <c r="R652" s="47"/>
      <c r="S652" s="95" t="s">
        <v>189</v>
      </c>
      <c r="T652" s="96" t="s">
        <v>189</v>
      </c>
      <c r="U652" s="96" t="s">
        <v>189</v>
      </c>
      <c r="V652" s="182" t="s">
        <v>189</v>
      </c>
      <c r="W652" s="183" t="s">
        <v>189</v>
      </c>
      <c r="X652" s="184" t="s">
        <v>189</v>
      </c>
      <c r="Y652" s="185">
        <v>4.4400000000000004</v>
      </c>
      <c r="Z652" s="186" t="s">
        <v>189</v>
      </c>
      <c r="AB652" t="s">
        <v>293</v>
      </c>
    </row>
    <row r="653" spans="2:28" ht="13.15" customHeight="1" x14ac:dyDescent="0.25">
      <c r="B653" s="30">
        <v>45824</v>
      </c>
      <c r="C653" s="90">
        <f t="shared" ref="C653" si="105">E653</f>
        <v>75.2</v>
      </c>
      <c r="D653" s="47"/>
      <c r="E653" s="26">
        <v>75.2</v>
      </c>
      <c r="F653" s="26"/>
      <c r="G653" s="26"/>
      <c r="H653" s="26"/>
      <c r="I653" s="26"/>
      <c r="J653" s="47"/>
      <c r="K653" s="26" t="s">
        <v>189</v>
      </c>
      <c r="L653" s="47"/>
      <c r="M653" s="26">
        <v>149</v>
      </c>
      <c r="N653" s="47"/>
      <c r="O653" s="26" t="s">
        <v>189</v>
      </c>
      <c r="P653" s="92" t="s">
        <v>189</v>
      </c>
      <c r="Q653" s="93" t="s">
        <v>189</v>
      </c>
      <c r="R653" s="47"/>
      <c r="S653" s="95" t="s">
        <v>189</v>
      </c>
      <c r="T653" s="96" t="s">
        <v>189</v>
      </c>
      <c r="U653" s="96" t="s">
        <v>189</v>
      </c>
      <c r="V653" s="182" t="s">
        <v>189</v>
      </c>
      <c r="W653" s="183" t="s">
        <v>189</v>
      </c>
      <c r="X653" s="184" t="s">
        <v>189</v>
      </c>
      <c r="Y653" s="185">
        <v>3.79</v>
      </c>
      <c r="Z653" s="186" t="s">
        <v>189</v>
      </c>
      <c r="AB653" t="s">
        <v>294</v>
      </c>
    </row>
    <row r="654" spans="2:28" ht="12.75" customHeight="1" x14ac:dyDescent="0.25">
      <c r="B654" s="30">
        <v>45826</v>
      </c>
      <c r="C654" s="90">
        <f t="shared" ref="C654" si="106">E654</f>
        <v>103</v>
      </c>
      <c r="D654" s="47"/>
      <c r="E654" s="26">
        <v>103</v>
      </c>
      <c r="F654" s="26"/>
      <c r="G654" s="26"/>
      <c r="H654" s="26"/>
      <c r="I654" s="26"/>
      <c r="J654" s="47"/>
      <c r="K654" s="26" t="s">
        <v>189</v>
      </c>
      <c r="L654" s="47"/>
      <c r="M654" s="26">
        <v>111</v>
      </c>
      <c r="N654" s="47"/>
      <c r="O654" s="26" t="s">
        <v>189</v>
      </c>
      <c r="P654" s="92" t="s">
        <v>189</v>
      </c>
      <c r="Q654" s="93" t="s">
        <v>189</v>
      </c>
      <c r="R654" s="47"/>
      <c r="S654" s="95" t="s">
        <v>189</v>
      </c>
      <c r="T654" s="96" t="s">
        <v>189</v>
      </c>
      <c r="U654" s="96" t="s">
        <v>189</v>
      </c>
      <c r="V654" s="182" t="s">
        <v>189</v>
      </c>
      <c r="W654" s="183" t="s">
        <v>189</v>
      </c>
      <c r="X654" s="184" t="s">
        <v>189</v>
      </c>
      <c r="Y654" s="185">
        <v>5.33</v>
      </c>
      <c r="Z654" s="186" t="s">
        <v>189</v>
      </c>
      <c r="AB654" t="s">
        <v>295</v>
      </c>
    </row>
    <row r="655" spans="2:28" ht="12.75" customHeight="1" x14ac:dyDescent="0.25">
      <c r="B655" s="30">
        <v>45828</v>
      </c>
      <c r="C655" s="90">
        <f t="shared" ref="C655" si="107">E655</f>
        <v>96.5</v>
      </c>
      <c r="D655" s="47"/>
      <c r="E655" s="26">
        <v>96.5</v>
      </c>
      <c r="F655" s="26"/>
      <c r="G655" s="26"/>
      <c r="H655" s="26"/>
      <c r="I655" s="26"/>
      <c r="J655" s="47"/>
      <c r="K655" s="26" t="s">
        <v>189</v>
      </c>
      <c r="L655" s="47"/>
      <c r="M655" s="26">
        <v>105</v>
      </c>
      <c r="N655" s="47"/>
      <c r="O655" s="26" t="s">
        <v>189</v>
      </c>
      <c r="P655" s="92" t="s">
        <v>189</v>
      </c>
      <c r="Q655" s="93" t="s">
        <v>189</v>
      </c>
      <c r="R655" s="47"/>
      <c r="S655" s="95" t="s">
        <v>189</v>
      </c>
      <c r="T655" s="96" t="s">
        <v>189</v>
      </c>
      <c r="U655" s="96" t="s">
        <v>189</v>
      </c>
      <c r="V655" s="182" t="s">
        <v>189</v>
      </c>
      <c r="W655" s="183" t="s">
        <v>189</v>
      </c>
      <c r="X655" s="184" t="s">
        <v>189</v>
      </c>
      <c r="Y655" s="185">
        <v>5.87</v>
      </c>
      <c r="Z655" s="186" t="s">
        <v>189</v>
      </c>
      <c r="AB655" t="s">
        <v>296</v>
      </c>
    </row>
    <row r="656" spans="2:28" ht="12.75" customHeight="1" x14ac:dyDescent="0.25">
      <c r="B656" s="30">
        <v>45831</v>
      </c>
      <c r="C656" s="90">
        <f t="shared" ref="C656" si="108">E656</f>
        <v>81.400000000000006</v>
      </c>
      <c r="D656" s="47"/>
      <c r="E656" s="26">
        <v>81.400000000000006</v>
      </c>
      <c r="F656" s="26"/>
      <c r="G656" s="26"/>
      <c r="H656" s="26"/>
      <c r="I656" s="26"/>
      <c r="J656" s="47"/>
      <c r="K656" s="26" t="s">
        <v>189</v>
      </c>
      <c r="L656" s="47"/>
      <c r="M656" s="26">
        <v>108</v>
      </c>
      <c r="N656" s="47"/>
      <c r="O656" s="26" t="s">
        <v>189</v>
      </c>
      <c r="P656" s="92" t="s">
        <v>189</v>
      </c>
      <c r="Q656" s="93" t="s">
        <v>189</v>
      </c>
      <c r="R656" s="47"/>
      <c r="S656" s="95" t="s">
        <v>189</v>
      </c>
      <c r="T656" s="96" t="s">
        <v>189</v>
      </c>
      <c r="U656" s="96" t="s">
        <v>189</v>
      </c>
      <c r="V656" s="182" t="s">
        <v>189</v>
      </c>
      <c r="W656" s="183" t="s">
        <v>189</v>
      </c>
      <c r="X656" s="184" t="s">
        <v>189</v>
      </c>
      <c r="Y656" s="185">
        <v>2.37</v>
      </c>
      <c r="Z656" s="186" t="s">
        <v>189</v>
      </c>
      <c r="AB656" t="s">
        <v>297</v>
      </c>
    </row>
    <row r="657" spans="2:28" ht="12.75" customHeight="1" x14ac:dyDescent="0.25">
      <c r="B657" s="30">
        <v>45833</v>
      </c>
      <c r="C657" s="90">
        <f t="shared" ref="C657" si="109">E657</f>
        <v>95.4</v>
      </c>
      <c r="D657" s="47"/>
      <c r="E657" s="26">
        <v>95.4</v>
      </c>
      <c r="F657" s="26"/>
      <c r="G657" s="26"/>
      <c r="H657" s="26"/>
      <c r="I657" s="26"/>
      <c r="J657" s="47"/>
      <c r="K657" s="26" t="s">
        <v>189</v>
      </c>
      <c r="L657" s="47"/>
      <c r="M657" s="26">
        <v>156</v>
      </c>
      <c r="N657" s="47"/>
      <c r="O657" s="26" t="s">
        <v>189</v>
      </c>
      <c r="P657" s="92" t="s">
        <v>189</v>
      </c>
      <c r="Q657" s="93" t="s">
        <v>189</v>
      </c>
      <c r="R657" s="47"/>
      <c r="S657" s="95" t="s">
        <v>189</v>
      </c>
      <c r="T657" s="96" t="s">
        <v>189</v>
      </c>
      <c r="U657" s="96" t="s">
        <v>189</v>
      </c>
      <c r="V657" s="182" t="s">
        <v>189</v>
      </c>
      <c r="W657" s="183" t="s">
        <v>189</v>
      </c>
      <c r="X657" s="184" t="s">
        <v>189</v>
      </c>
      <c r="Y657" s="185">
        <v>5.63</v>
      </c>
      <c r="Z657" s="186" t="s">
        <v>189</v>
      </c>
      <c r="AB657" t="s">
        <v>298</v>
      </c>
    </row>
    <row r="658" spans="2:28" ht="12.75" customHeight="1" x14ac:dyDescent="0.25">
      <c r="B658" s="30">
        <v>45835</v>
      </c>
      <c r="C658" s="90">
        <f t="shared" ref="C658" si="110">E658</f>
        <v>90.8</v>
      </c>
      <c r="D658" s="47"/>
      <c r="E658" s="26">
        <v>90.8</v>
      </c>
      <c r="F658" s="26"/>
      <c r="G658" s="26"/>
      <c r="H658" s="26"/>
      <c r="I658" s="26"/>
      <c r="J658" s="47"/>
      <c r="K658" s="26" t="s">
        <v>189</v>
      </c>
      <c r="L658" s="47"/>
      <c r="M658" s="26">
        <v>46.7</v>
      </c>
      <c r="N658" s="47"/>
      <c r="O658" s="26" t="s">
        <v>189</v>
      </c>
      <c r="P658" s="92" t="s">
        <v>189</v>
      </c>
      <c r="Q658" s="93" t="s">
        <v>189</v>
      </c>
      <c r="R658" s="47"/>
      <c r="S658" s="95" t="s">
        <v>189</v>
      </c>
      <c r="T658" s="96" t="s">
        <v>189</v>
      </c>
      <c r="U658" s="96" t="s">
        <v>189</v>
      </c>
      <c r="V658" s="182" t="s">
        <v>189</v>
      </c>
      <c r="W658" s="183" t="s">
        <v>189</v>
      </c>
      <c r="X658" s="184" t="s">
        <v>189</v>
      </c>
      <c r="Y658" s="185">
        <v>5.46</v>
      </c>
      <c r="Z658" s="186" t="s">
        <v>189</v>
      </c>
      <c r="AB658" t="s">
        <v>299</v>
      </c>
    </row>
    <row r="659" spans="2:28" ht="12.75" customHeight="1" x14ac:dyDescent="0.25">
      <c r="B659" s="30">
        <v>45838</v>
      </c>
      <c r="C659" s="90">
        <f t="shared" ref="C659" si="111">E659</f>
        <v>114</v>
      </c>
      <c r="D659" s="47"/>
      <c r="E659" s="26">
        <v>114</v>
      </c>
      <c r="F659" s="26"/>
      <c r="G659" s="26"/>
      <c r="H659" s="26"/>
      <c r="I659" s="26"/>
      <c r="J659" s="47"/>
      <c r="K659" s="26" t="s">
        <v>189</v>
      </c>
      <c r="L659" s="47"/>
      <c r="M659" s="26">
        <v>133</v>
      </c>
      <c r="N659" s="47"/>
      <c r="O659" s="26" t="s">
        <v>189</v>
      </c>
      <c r="P659" s="92" t="s">
        <v>189</v>
      </c>
      <c r="Q659" s="93" t="s">
        <v>189</v>
      </c>
      <c r="R659" s="47"/>
      <c r="S659" s="95" t="s">
        <v>189</v>
      </c>
      <c r="T659" s="96" t="s">
        <v>189</v>
      </c>
      <c r="U659" s="96" t="s">
        <v>189</v>
      </c>
      <c r="V659" s="182" t="s">
        <v>189</v>
      </c>
      <c r="W659" s="183" t="s">
        <v>189</v>
      </c>
      <c r="X659" s="184" t="s">
        <v>189</v>
      </c>
      <c r="Y659" s="185">
        <v>5.41</v>
      </c>
      <c r="Z659" s="186" t="s">
        <v>189</v>
      </c>
      <c r="AB659" t="s">
        <v>300</v>
      </c>
    </row>
    <row r="660" spans="2:28" ht="12.75" customHeight="1" x14ac:dyDescent="0.25">
      <c r="B660" s="30">
        <v>45840</v>
      </c>
      <c r="C660" s="90">
        <f t="shared" ref="C660" si="112">E660</f>
        <v>76.400000000000006</v>
      </c>
      <c r="D660" s="47"/>
      <c r="E660" s="26">
        <v>76.400000000000006</v>
      </c>
      <c r="F660" s="26"/>
      <c r="G660" s="26"/>
      <c r="H660" s="26"/>
      <c r="I660" s="26"/>
      <c r="J660" s="47"/>
      <c r="K660" s="26" t="s">
        <v>189</v>
      </c>
      <c r="L660" s="47"/>
      <c r="M660" s="26">
        <v>43.4</v>
      </c>
      <c r="N660" s="47"/>
      <c r="O660" s="26" t="s">
        <v>189</v>
      </c>
      <c r="P660" s="92" t="s">
        <v>189</v>
      </c>
      <c r="Q660" s="93" t="s">
        <v>189</v>
      </c>
      <c r="R660" s="47"/>
      <c r="S660" s="95" t="s">
        <v>189</v>
      </c>
      <c r="T660" s="96" t="s">
        <v>189</v>
      </c>
      <c r="U660" s="96" t="s">
        <v>189</v>
      </c>
      <c r="V660" s="182" t="s">
        <v>189</v>
      </c>
      <c r="W660" s="183" t="s">
        <v>189</v>
      </c>
      <c r="X660" s="184" t="s">
        <v>189</v>
      </c>
      <c r="Y660" s="185">
        <v>5.05</v>
      </c>
      <c r="Z660" s="186" t="s">
        <v>189</v>
      </c>
      <c r="AB660" t="s">
        <v>301</v>
      </c>
    </row>
    <row r="661" spans="2:28" ht="12.75" customHeight="1" x14ac:dyDescent="0.25">
      <c r="B661" s="30">
        <v>45842</v>
      </c>
      <c r="C661" s="90">
        <f t="shared" ref="C661" si="113">E661</f>
        <v>67.3</v>
      </c>
      <c r="D661" s="47"/>
      <c r="E661" s="26">
        <v>67.3</v>
      </c>
      <c r="F661" s="26"/>
      <c r="G661" s="26"/>
      <c r="H661" s="26"/>
      <c r="I661" s="26"/>
      <c r="J661" s="47"/>
      <c r="K661" s="26" t="s">
        <v>189</v>
      </c>
      <c r="L661" s="47"/>
      <c r="M661" s="26">
        <v>50.5</v>
      </c>
      <c r="N661" s="47"/>
      <c r="O661" s="26" t="s">
        <v>189</v>
      </c>
      <c r="P661" s="92" t="s">
        <v>189</v>
      </c>
      <c r="Q661" s="93" t="s">
        <v>189</v>
      </c>
      <c r="R661" s="47"/>
      <c r="S661" s="95" t="s">
        <v>189</v>
      </c>
      <c r="T661" s="96" t="s">
        <v>189</v>
      </c>
      <c r="U661" s="96" t="s">
        <v>189</v>
      </c>
      <c r="V661" s="182" t="s">
        <v>189</v>
      </c>
      <c r="W661" s="183" t="s">
        <v>189</v>
      </c>
      <c r="X661" s="184" t="s">
        <v>189</v>
      </c>
      <c r="Y661" s="185">
        <v>5.25</v>
      </c>
      <c r="Z661" s="186" t="s">
        <v>189</v>
      </c>
      <c r="AB661" t="s">
        <v>302</v>
      </c>
    </row>
    <row r="662" spans="2:28" ht="12.75" customHeight="1" x14ac:dyDescent="0.25">
      <c r="B662" s="30">
        <v>45845</v>
      </c>
      <c r="C662" s="90">
        <f t="shared" ref="C662" si="114">E662</f>
        <v>87</v>
      </c>
      <c r="D662" s="47"/>
      <c r="E662" s="26">
        <v>87</v>
      </c>
      <c r="F662" s="26"/>
      <c r="G662" s="26"/>
      <c r="H662" s="26"/>
      <c r="I662" s="26"/>
      <c r="J662" s="47"/>
      <c r="K662" s="26" t="s">
        <v>189</v>
      </c>
      <c r="L662" s="47"/>
      <c r="M662" s="26">
        <v>130</v>
      </c>
      <c r="N662" s="47"/>
      <c r="O662" s="26" t="s">
        <v>189</v>
      </c>
      <c r="P662" s="92" t="s">
        <v>189</v>
      </c>
      <c r="Q662" s="93" t="s">
        <v>189</v>
      </c>
      <c r="R662" s="47"/>
      <c r="S662" s="95" t="s">
        <v>189</v>
      </c>
      <c r="T662" s="96" t="s">
        <v>189</v>
      </c>
      <c r="U662" s="96" t="s">
        <v>189</v>
      </c>
      <c r="V662" s="182" t="s">
        <v>189</v>
      </c>
      <c r="W662" s="183" t="s">
        <v>189</v>
      </c>
      <c r="X662" s="184" t="s">
        <v>189</v>
      </c>
      <c r="Y662" s="185">
        <v>1.88</v>
      </c>
      <c r="Z662" s="186" t="s">
        <v>189</v>
      </c>
      <c r="AB662" t="s">
        <v>303</v>
      </c>
    </row>
    <row r="663" spans="2:28" ht="12.75" customHeight="1" x14ac:dyDescent="0.25">
      <c r="B663" s="30">
        <v>45847</v>
      </c>
      <c r="C663" s="90">
        <f t="shared" ref="C663" si="115">E663</f>
        <v>67.3</v>
      </c>
      <c r="D663" s="47"/>
      <c r="E663" s="26">
        <v>67.3</v>
      </c>
      <c r="F663" s="26"/>
      <c r="G663" s="26"/>
      <c r="H663" s="26"/>
      <c r="I663" s="26"/>
      <c r="J663" s="47"/>
      <c r="K663" s="26" t="s">
        <v>189</v>
      </c>
      <c r="L663" s="47"/>
      <c r="M663" s="26">
        <v>130</v>
      </c>
      <c r="N663" s="47"/>
      <c r="O663" s="26" t="s">
        <v>189</v>
      </c>
      <c r="P663" s="92" t="s">
        <v>189</v>
      </c>
      <c r="Q663" s="93" t="s">
        <v>189</v>
      </c>
      <c r="R663" s="47"/>
      <c r="S663" s="95" t="s">
        <v>189</v>
      </c>
      <c r="T663" s="96" t="s">
        <v>189</v>
      </c>
      <c r="U663" s="96" t="s">
        <v>189</v>
      </c>
      <c r="V663" s="182" t="s">
        <v>189</v>
      </c>
      <c r="W663" s="183" t="s">
        <v>189</v>
      </c>
      <c r="X663" s="184" t="s">
        <v>189</v>
      </c>
      <c r="Y663" s="185">
        <v>1.75</v>
      </c>
      <c r="Z663" s="186" t="s">
        <v>189</v>
      </c>
      <c r="AB663" t="s">
        <v>304</v>
      </c>
    </row>
    <row r="664" spans="2:28" ht="12.75" customHeight="1" x14ac:dyDescent="0.25">
      <c r="B664" s="30">
        <v>45849</v>
      </c>
      <c r="C664" s="90">
        <f t="shared" ref="C664" si="116">E664</f>
        <v>34.299999999999997</v>
      </c>
      <c r="D664" s="47"/>
      <c r="E664" s="26">
        <v>34.299999999999997</v>
      </c>
      <c r="F664" s="26"/>
      <c r="G664" s="26"/>
      <c r="H664" s="26"/>
      <c r="I664" s="26"/>
      <c r="J664" s="47"/>
      <c r="K664" s="26" t="s">
        <v>189</v>
      </c>
      <c r="L664" s="47"/>
      <c r="M664" s="26">
        <v>126</v>
      </c>
      <c r="N664" s="47"/>
      <c r="O664" s="26" t="s">
        <v>189</v>
      </c>
      <c r="P664" s="92" t="s">
        <v>189</v>
      </c>
      <c r="Q664" s="93" t="s">
        <v>189</v>
      </c>
      <c r="R664" s="47"/>
      <c r="S664" s="95" t="s">
        <v>189</v>
      </c>
      <c r="T664" s="96" t="s">
        <v>189</v>
      </c>
      <c r="U664" s="96" t="s">
        <v>189</v>
      </c>
      <c r="V664" s="182" t="s">
        <v>189</v>
      </c>
      <c r="W664" s="183" t="s">
        <v>189</v>
      </c>
      <c r="X664" s="184" t="s">
        <v>189</v>
      </c>
      <c r="Y664" s="185">
        <v>1.72</v>
      </c>
      <c r="Z664" s="186" t="s">
        <v>189</v>
      </c>
      <c r="AB664" t="s">
        <v>305</v>
      </c>
    </row>
    <row r="665" spans="2:28" ht="12.75" customHeight="1" x14ac:dyDescent="0.25">
      <c r="B665" s="30">
        <v>45852</v>
      </c>
      <c r="C665" s="90">
        <f t="shared" ref="C665" si="117">E665</f>
        <v>117</v>
      </c>
      <c r="D665" s="47"/>
      <c r="E665" s="26">
        <v>117</v>
      </c>
      <c r="F665" s="26"/>
      <c r="G665" s="26"/>
      <c r="H665" s="26"/>
      <c r="I665" s="26"/>
      <c r="J665" s="47"/>
      <c r="K665" s="26" t="s">
        <v>189</v>
      </c>
      <c r="L665" s="47"/>
      <c r="M665" s="26">
        <v>119</v>
      </c>
      <c r="N665" s="47"/>
      <c r="O665" s="26" t="s">
        <v>189</v>
      </c>
      <c r="P665" s="92" t="s">
        <v>189</v>
      </c>
      <c r="Q665" s="93" t="s">
        <v>189</v>
      </c>
      <c r="R665" s="47"/>
      <c r="S665" s="95" t="s">
        <v>189</v>
      </c>
      <c r="T665" s="96" t="s">
        <v>189</v>
      </c>
      <c r="U665" s="96" t="s">
        <v>189</v>
      </c>
      <c r="V665" s="182" t="s">
        <v>189</v>
      </c>
      <c r="W665" s="183" t="s">
        <v>189</v>
      </c>
      <c r="X665" s="184" t="s">
        <v>189</v>
      </c>
      <c r="Y665" s="185">
        <v>1.76</v>
      </c>
      <c r="Z665" s="186" t="s">
        <v>189</v>
      </c>
      <c r="AB665" t="s">
        <v>306</v>
      </c>
    </row>
    <row r="666" spans="2:28" ht="12.75" customHeight="1" x14ac:dyDescent="0.25">
      <c r="B666" s="30">
        <v>45854</v>
      </c>
      <c r="C666" s="90">
        <f t="shared" ref="C666" si="118">E666</f>
        <v>68.8</v>
      </c>
      <c r="D666" s="47"/>
      <c r="E666" s="26">
        <v>68.8</v>
      </c>
      <c r="F666" s="26"/>
      <c r="G666" s="26"/>
      <c r="H666" s="26"/>
      <c r="I666" s="26"/>
      <c r="J666" s="47"/>
      <c r="K666" s="26" t="s">
        <v>189</v>
      </c>
      <c r="L666" s="47"/>
      <c r="M666" s="26">
        <v>118</v>
      </c>
      <c r="N666" s="47"/>
      <c r="O666" s="26" t="s">
        <v>189</v>
      </c>
      <c r="P666" s="92" t="s">
        <v>189</v>
      </c>
      <c r="Q666" s="93" t="s">
        <v>189</v>
      </c>
      <c r="R666" s="47"/>
      <c r="S666" s="95" t="s">
        <v>189</v>
      </c>
      <c r="T666" s="96" t="s">
        <v>189</v>
      </c>
      <c r="U666" s="96" t="s">
        <v>189</v>
      </c>
      <c r="V666" s="182" t="s">
        <v>189</v>
      </c>
      <c r="W666" s="183" t="s">
        <v>189</v>
      </c>
      <c r="X666" s="184" t="s">
        <v>189</v>
      </c>
      <c r="Y666" s="185">
        <v>1.86</v>
      </c>
      <c r="Z666" s="186" t="s">
        <v>189</v>
      </c>
      <c r="AB666" t="s">
        <v>307</v>
      </c>
    </row>
    <row r="667" spans="2:28" ht="12.75" customHeight="1" x14ac:dyDescent="0.25">
      <c r="B667" s="30">
        <v>45856</v>
      </c>
      <c r="C667" s="90">
        <f t="shared" ref="C667" si="119">E667</f>
        <v>67.400000000000006</v>
      </c>
      <c r="D667" s="47"/>
      <c r="E667" s="26">
        <v>67.400000000000006</v>
      </c>
      <c r="F667" s="26"/>
      <c r="G667" s="26"/>
      <c r="H667" s="26"/>
      <c r="I667" s="26"/>
      <c r="J667" s="47"/>
      <c r="K667" s="26" t="s">
        <v>189</v>
      </c>
      <c r="L667" s="47"/>
      <c r="M667" s="26">
        <v>48.9</v>
      </c>
      <c r="N667" s="47"/>
      <c r="O667" s="26" t="s">
        <v>189</v>
      </c>
      <c r="P667" s="92" t="s">
        <v>189</v>
      </c>
      <c r="Q667" s="93" t="s">
        <v>189</v>
      </c>
      <c r="R667" s="47"/>
      <c r="S667" s="95" t="s">
        <v>189</v>
      </c>
      <c r="T667" s="96" t="s">
        <v>189</v>
      </c>
      <c r="U667" s="96" t="s">
        <v>189</v>
      </c>
      <c r="V667" s="182" t="s">
        <v>189</v>
      </c>
      <c r="W667" s="183" t="s">
        <v>189</v>
      </c>
      <c r="X667" s="184" t="s">
        <v>189</v>
      </c>
      <c r="Y667" s="185">
        <v>4.9800000000000004</v>
      </c>
      <c r="Z667" s="186" t="s">
        <v>189</v>
      </c>
      <c r="AB667" t="s">
        <v>308</v>
      </c>
    </row>
    <row r="668" spans="2:28" ht="12.75" customHeight="1" x14ac:dyDescent="0.25">
      <c r="B668" s="30">
        <v>45859</v>
      </c>
      <c r="C668" s="90">
        <f t="shared" ref="C668" si="120">E668</f>
        <v>78.099999999999994</v>
      </c>
      <c r="D668" s="47"/>
      <c r="E668" s="26">
        <v>78.099999999999994</v>
      </c>
      <c r="F668" s="26"/>
      <c r="G668" s="26"/>
      <c r="H668" s="26"/>
      <c r="I668" s="26"/>
      <c r="J668" s="47"/>
      <c r="K668" s="26" t="s">
        <v>189</v>
      </c>
      <c r="L668" s="47"/>
      <c r="M668" s="26">
        <v>48.3</v>
      </c>
      <c r="N668" s="47"/>
      <c r="O668" s="26" t="s">
        <v>189</v>
      </c>
      <c r="P668" s="92" t="s">
        <v>189</v>
      </c>
      <c r="Q668" s="93" t="s">
        <v>189</v>
      </c>
      <c r="R668" s="47"/>
      <c r="S668" s="95" t="s">
        <v>189</v>
      </c>
      <c r="T668" s="96" t="s">
        <v>189</v>
      </c>
      <c r="U668" s="96" t="s">
        <v>189</v>
      </c>
      <c r="V668" s="182" t="s">
        <v>189</v>
      </c>
      <c r="W668" s="183" t="s">
        <v>189</v>
      </c>
      <c r="X668" s="184" t="s">
        <v>189</v>
      </c>
      <c r="Y668" s="185">
        <v>4.74</v>
      </c>
      <c r="Z668" s="186" t="s">
        <v>189</v>
      </c>
      <c r="AB668" t="s">
        <v>309</v>
      </c>
    </row>
    <row r="669" spans="2:28" ht="12.75" customHeight="1" x14ac:dyDescent="0.25">
      <c r="B669" s="30">
        <v>45861</v>
      </c>
      <c r="C669" s="90">
        <f t="shared" ref="C669" si="121">E669</f>
        <v>19.5</v>
      </c>
      <c r="D669" s="47"/>
      <c r="E669" s="26">
        <v>19.5</v>
      </c>
      <c r="F669" s="26"/>
      <c r="G669" s="26"/>
      <c r="H669" s="26"/>
      <c r="I669" s="26"/>
      <c r="J669" s="47"/>
      <c r="K669" s="26" t="s">
        <v>189</v>
      </c>
      <c r="L669" s="47"/>
      <c r="M669" s="26">
        <v>46.9</v>
      </c>
      <c r="N669" s="47"/>
      <c r="O669" s="26" t="s">
        <v>189</v>
      </c>
      <c r="P669" s="92" t="s">
        <v>189</v>
      </c>
      <c r="Q669" s="93" t="s">
        <v>189</v>
      </c>
      <c r="R669" s="47"/>
      <c r="S669" s="95" t="s">
        <v>189</v>
      </c>
      <c r="T669" s="96" t="s">
        <v>189</v>
      </c>
      <c r="U669" s="96" t="s">
        <v>189</v>
      </c>
      <c r="V669" s="182" t="s">
        <v>189</v>
      </c>
      <c r="W669" s="183" t="s">
        <v>189</v>
      </c>
      <c r="X669" s="184" t="s">
        <v>189</v>
      </c>
      <c r="Y669" s="185">
        <v>4.29</v>
      </c>
      <c r="Z669" s="186" t="s">
        <v>189</v>
      </c>
      <c r="AB669" t="s">
        <v>310</v>
      </c>
    </row>
    <row r="670" spans="2:28" ht="12.75" customHeight="1" x14ac:dyDescent="0.25">
      <c r="B670" s="30">
        <v>45863</v>
      </c>
      <c r="C670" s="90">
        <f t="shared" ref="C670" si="122">E670</f>
        <v>97.2</v>
      </c>
      <c r="D670" s="47"/>
      <c r="E670" s="26">
        <v>97.2</v>
      </c>
      <c r="F670" s="26"/>
      <c r="G670" s="26"/>
      <c r="H670" s="26"/>
      <c r="I670" s="26"/>
      <c r="J670" s="47"/>
      <c r="K670" s="26" t="s">
        <v>189</v>
      </c>
      <c r="L670" s="47"/>
      <c r="M670" s="26">
        <v>77.5</v>
      </c>
      <c r="N670" s="47"/>
      <c r="O670" s="26" t="s">
        <v>189</v>
      </c>
      <c r="P670" s="92" t="s">
        <v>189</v>
      </c>
      <c r="Q670" s="93" t="s">
        <v>189</v>
      </c>
      <c r="R670" s="47"/>
      <c r="S670" s="95" t="s">
        <v>189</v>
      </c>
      <c r="T670" s="96" t="s">
        <v>189</v>
      </c>
      <c r="U670" s="96" t="s">
        <v>189</v>
      </c>
      <c r="V670" s="182" t="s">
        <v>189</v>
      </c>
      <c r="W670" s="183" t="s">
        <v>189</v>
      </c>
      <c r="X670" s="184" t="s">
        <v>189</v>
      </c>
      <c r="Y670" s="185">
        <v>7.05</v>
      </c>
      <c r="Z670" s="186" t="s">
        <v>189</v>
      </c>
      <c r="AB670" t="s">
        <v>311</v>
      </c>
    </row>
    <row r="671" spans="2:28" ht="12.75" customHeight="1" x14ac:dyDescent="0.25">
      <c r="B671" s="30">
        <v>45866</v>
      </c>
      <c r="C671" s="90">
        <f t="shared" ref="C671" si="123">E671</f>
        <v>38.1</v>
      </c>
      <c r="D671" s="47"/>
      <c r="E671" s="26">
        <v>38.1</v>
      </c>
      <c r="F671" s="26"/>
      <c r="G671" s="26"/>
      <c r="H671" s="26"/>
      <c r="I671" s="26"/>
      <c r="J671" s="47"/>
      <c r="K671" s="26" t="s">
        <v>189</v>
      </c>
      <c r="L671" s="47"/>
      <c r="M671" s="26">
        <v>55.1</v>
      </c>
      <c r="N671" s="47"/>
      <c r="O671" s="26" t="s">
        <v>189</v>
      </c>
      <c r="P671" s="92" t="s">
        <v>189</v>
      </c>
      <c r="Q671" s="93" t="s">
        <v>189</v>
      </c>
      <c r="R671" s="47"/>
      <c r="S671" s="95" t="s">
        <v>189</v>
      </c>
      <c r="T671" s="96" t="s">
        <v>189</v>
      </c>
      <c r="U671" s="96" t="s">
        <v>189</v>
      </c>
      <c r="V671" s="182" t="s">
        <v>189</v>
      </c>
      <c r="W671" s="183" t="s">
        <v>189</v>
      </c>
      <c r="X671" s="184" t="s">
        <v>189</v>
      </c>
      <c r="Y671" s="185">
        <v>5.66</v>
      </c>
      <c r="Z671" s="186" t="s">
        <v>189</v>
      </c>
      <c r="AB671" t="s">
        <v>312</v>
      </c>
    </row>
    <row r="672" spans="2:28" ht="12.75" customHeight="1" x14ac:dyDescent="0.25">
      <c r="B672" s="30">
        <v>45868</v>
      </c>
      <c r="C672" s="90">
        <f t="shared" ref="C672" si="124">E672</f>
        <v>109</v>
      </c>
      <c r="D672" s="47"/>
      <c r="E672" s="26">
        <v>109</v>
      </c>
      <c r="F672" s="26"/>
      <c r="G672" s="26"/>
      <c r="H672" s="26"/>
      <c r="I672" s="26"/>
      <c r="J672" s="47"/>
      <c r="K672" s="26" t="s">
        <v>189</v>
      </c>
      <c r="L672" s="47"/>
      <c r="M672" s="26">
        <v>58.9</v>
      </c>
      <c r="N672" s="47"/>
      <c r="O672" s="26" t="s">
        <v>189</v>
      </c>
      <c r="P672" s="92" t="s">
        <v>189</v>
      </c>
      <c r="Q672" s="93" t="s">
        <v>189</v>
      </c>
      <c r="R672" s="47"/>
      <c r="S672" s="95" t="s">
        <v>189</v>
      </c>
      <c r="T672" s="96" t="s">
        <v>189</v>
      </c>
      <c r="U672" s="96" t="s">
        <v>189</v>
      </c>
      <c r="V672" s="182" t="s">
        <v>189</v>
      </c>
      <c r="W672" s="183" t="s">
        <v>189</v>
      </c>
      <c r="X672" s="184" t="s">
        <v>189</v>
      </c>
      <c r="Y672" s="185">
        <v>5.47</v>
      </c>
      <c r="Z672" s="186" t="s">
        <v>189</v>
      </c>
      <c r="AB672" t="s">
        <v>313</v>
      </c>
    </row>
    <row r="673" spans="2:28" ht="12.75" customHeight="1" x14ac:dyDescent="0.25">
      <c r="B673" s="30">
        <v>45870</v>
      </c>
      <c r="C673" s="90">
        <f t="shared" ref="C673" si="125">E673</f>
        <v>58.9</v>
      </c>
      <c r="D673" s="47"/>
      <c r="E673" s="26">
        <v>58.9</v>
      </c>
      <c r="F673" s="26"/>
      <c r="G673" s="26"/>
      <c r="H673" s="26"/>
      <c r="I673" s="26"/>
      <c r="J673" s="47"/>
      <c r="K673" s="26" t="s">
        <v>189</v>
      </c>
      <c r="L673" s="47"/>
      <c r="M673" s="26">
        <v>39</v>
      </c>
      <c r="N673" s="47"/>
      <c r="O673" s="26" t="s">
        <v>189</v>
      </c>
      <c r="P673" s="92" t="s">
        <v>189</v>
      </c>
      <c r="Q673" s="93" t="s">
        <v>189</v>
      </c>
      <c r="R673" s="47"/>
      <c r="S673" s="95" t="s">
        <v>189</v>
      </c>
      <c r="T673" s="96" t="s">
        <v>189</v>
      </c>
      <c r="U673" s="96" t="s">
        <v>189</v>
      </c>
      <c r="V673" s="182" t="s">
        <v>189</v>
      </c>
      <c r="W673" s="183" t="s">
        <v>189</v>
      </c>
      <c r="X673" s="184" t="s">
        <v>189</v>
      </c>
      <c r="Y673" s="185">
        <v>5.51</v>
      </c>
      <c r="Z673" s="186" t="s">
        <v>189</v>
      </c>
      <c r="AB673" t="s">
        <v>314</v>
      </c>
    </row>
    <row r="674" spans="2:28" ht="12.75" customHeight="1" x14ac:dyDescent="0.25">
      <c r="B674" s="30">
        <v>45873</v>
      </c>
      <c r="C674" s="90">
        <f t="shared" ref="C674" si="126">E674</f>
        <v>80.599999999999994</v>
      </c>
      <c r="D674" s="47"/>
      <c r="E674" s="26">
        <v>80.599999999999994</v>
      </c>
      <c r="F674" s="26"/>
      <c r="G674" s="26"/>
      <c r="H674" s="26"/>
      <c r="I674" s="26"/>
      <c r="J674" s="47"/>
      <c r="K674" s="26" t="s">
        <v>189</v>
      </c>
      <c r="L674" s="47"/>
      <c r="M674" s="26">
        <v>57.4</v>
      </c>
      <c r="N674" s="47"/>
      <c r="O674" s="26" t="s">
        <v>189</v>
      </c>
      <c r="P674" s="92" t="s">
        <v>189</v>
      </c>
      <c r="Q674" s="93" t="s">
        <v>189</v>
      </c>
      <c r="R674" s="47"/>
      <c r="S674" s="95" t="s">
        <v>189</v>
      </c>
      <c r="T674" s="96" t="s">
        <v>189</v>
      </c>
      <c r="U674" s="96" t="s">
        <v>189</v>
      </c>
      <c r="V674" s="182" t="s">
        <v>189</v>
      </c>
      <c r="W674" s="183" t="s">
        <v>189</v>
      </c>
      <c r="X674" s="184" t="s">
        <v>189</v>
      </c>
      <c r="Y674" s="185">
        <v>4.82</v>
      </c>
      <c r="Z674" s="186" t="s">
        <v>189</v>
      </c>
      <c r="AB674" t="s">
        <v>315</v>
      </c>
    </row>
    <row r="675" spans="2:28" ht="12.75" customHeight="1" x14ac:dyDescent="0.25">
      <c r="B675" s="30">
        <v>45875</v>
      </c>
      <c r="C675" s="90">
        <f t="shared" ref="C675" si="127">E675</f>
        <v>8.18</v>
      </c>
      <c r="D675" s="47"/>
      <c r="E675" s="26">
        <v>8.18</v>
      </c>
      <c r="F675" s="26"/>
      <c r="G675" s="26"/>
      <c r="H675" s="26"/>
      <c r="I675" s="26"/>
      <c r="J675" s="47"/>
      <c r="K675" s="26" t="s">
        <v>189</v>
      </c>
      <c r="L675" s="47"/>
      <c r="M675" s="26">
        <v>32.299999999999997</v>
      </c>
      <c r="N675" s="47"/>
      <c r="O675" s="26" t="s">
        <v>189</v>
      </c>
      <c r="P675" s="92" t="s">
        <v>189</v>
      </c>
      <c r="Q675" s="93" t="s">
        <v>189</v>
      </c>
      <c r="R675" s="47"/>
      <c r="S675" s="95" t="s">
        <v>189</v>
      </c>
      <c r="T675" s="96" t="s">
        <v>189</v>
      </c>
      <c r="U675" s="96" t="s">
        <v>189</v>
      </c>
      <c r="V675" s="182" t="s">
        <v>189</v>
      </c>
      <c r="W675" s="183" t="s">
        <v>189</v>
      </c>
      <c r="X675" s="184" t="s">
        <v>189</v>
      </c>
      <c r="Y675" s="185">
        <v>4.3899999999999997</v>
      </c>
      <c r="Z675" s="186" t="s">
        <v>189</v>
      </c>
      <c r="AB675" t="s">
        <v>316</v>
      </c>
    </row>
    <row r="676" spans="2:28" ht="12.75" customHeight="1" x14ac:dyDescent="0.25">
      <c r="B676" s="30">
        <v>45877</v>
      </c>
      <c r="C676" s="90">
        <f t="shared" ref="C676" si="128">E676</f>
        <v>64.400000000000006</v>
      </c>
      <c r="D676" s="47"/>
      <c r="E676" s="26">
        <v>64.400000000000006</v>
      </c>
      <c r="F676" s="26"/>
      <c r="G676" s="26"/>
      <c r="H676" s="26"/>
      <c r="I676" s="26"/>
      <c r="J676" s="47"/>
      <c r="K676" s="26" t="s">
        <v>189</v>
      </c>
      <c r="L676" s="47"/>
      <c r="M676" s="26">
        <v>104</v>
      </c>
      <c r="N676" s="47"/>
      <c r="O676" s="26" t="s">
        <v>189</v>
      </c>
      <c r="P676" s="92" t="s">
        <v>189</v>
      </c>
      <c r="Q676" s="93" t="s">
        <v>189</v>
      </c>
      <c r="R676" s="47"/>
      <c r="S676" s="95" t="s">
        <v>189</v>
      </c>
      <c r="T676" s="96" t="s">
        <v>189</v>
      </c>
      <c r="U676" s="96" t="s">
        <v>189</v>
      </c>
      <c r="V676" s="182" t="s">
        <v>189</v>
      </c>
      <c r="W676" s="183" t="s">
        <v>189</v>
      </c>
      <c r="X676" s="184" t="s">
        <v>189</v>
      </c>
      <c r="Y676" s="185">
        <v>5.34</v>
      </c>
      <c r="Z676" s="186" t="s">
        <v>189</v>
      </c>
      <c r="AB676" t="s">
        <v>317</v>
      </c>
    </row>
    <row r="677" spans="2:28" ht="12.75" customHeight="1" x14ac:dyDescent="0.25">
      <c r="B677" s="30">
        <v>45880</v>
      </c>
      <c r="C677" s="90">
        <f t="shared" ref="C677" si="129">E677</f>
        <v>58</v>
      </c>
      <c r="D677" s="47"/>
      <c r="E677" s="26">
        <v>58</v>
      </c>
      <c r="F677" s="26"/>
      <c r="G677" s="26"/>
      <c r="H677" s="26"/>
      <c r="I677" s="26"/>
      <c r="J677" s="47"/>
      <c r="K677" s="26" t="s">
        <v>189</v>
      </c>
      <c r="L677" s="47"/>
      <c r="M677" s="26">
        <v>73.5</v>
      </c>
      <c r="N677" s="47"/>
      <c r="O677" s="26" t="s">
        <v>189</v>
      </c>
      <c r="P677" s="92" t="s">
        <v>189</v>
      </c>
      <c r="Q677" s="93" t="s">
        <v>189</v>
      </c>
      <c r="R677" s="47"/>
      <c r="S677" s="95" t="s">
        <v>189</v>
      </c>
      <c r="T677" s="96" t="s">
        <v>189</v>
      </c>
      <c r="U677" s="96" t="s">
        <v>189</v>
      </c>
      <c r="V677" s="182" t="s">
        <v>189</v>
      </c>
      <c r="W677" s="183" t="s">
        <v>189</v>
      </c>
      <c r="X677" s="184" t="s">
        <v>189</v>
      </c>
      <c r="Y677" s="185">
        <v>5.72</v>
      </c>
      <c r="Z677" s="186" t="s">
        <v>189</v>
      </c>
      <c r="AB677" t="s">
        <v>318</v>
      </c>
    </row>
    <row r="678" spans="2:28" ht="12.75" customHeight="1" x14ac:dyDescent="0.25">
      <c r="B678" s="30">
        <v>45882</v>
      </c>
      <c r="C678" s="90">
        <f t="shared" ref="C678" si="130">E678</f>
        <v>54.6</v>
      </c>
      <c r="D678" s="47"/>
      <c r="E678" s="344">
        <v>54.6</v>
      </c>
      <c r="F678" s="26"/>
      <c r="G678" s="26"/>
      <c r="H678" s="26"/>
      <c r="I678" s="26"/>
      <c r="J678" s="47"/>
      <c r="K678" s="26" t="s">
        <v>189</v>
      </c>
      <c r="L678" s="47"/>
      <c r="M678" s="344">
        <v>63.8</v>
      </c>
      <c r="N678" s="47"/>
      <c r="O678" s="26" t="s">
        <v>189</v>
      </c>
      <c r="P678" s="92" t="s">
        <v>189</v>
      </c>
      <c r="Q678" s="93" t="s">
        <v>189</v>
      </c>
      <c r="R678" s="47"/>
      <c r="S678" s="95" t="s">
        <v>189</v>
      </c>
      <c r="T678" s="96" t="s">
        <v>189</v>
      </c>
      <c r="U678" s="96" t="s">
        <v>189</v>
      </c>
      <c r="V678" s="182" t="s">
        <v>189</v>
      </c>
      <c r="W678" s="183" t="s">
        <v>189</v>
      </c>
      <c r="X678" s="184" t="s">
        <v>189</v>
      </c>
      <c r="Y678" s="185">
        <v>5.52</v>
      </c>
      <c r="Z678" s="186" t="s">
        <v>189</v>
      </c>
      <c r="AB678" t="s">
        <v>319</v>
      </c>
    </row>
    <row r="679" spans="2:28" ht="12.75" customHeight="1" x14ac:dyDescent="0.25">
      <c r="B679" s="30">
        <v>45887</v>
      </c>
      <c r="C679" s="90">
        <f t="shared" ref="C679" si="131">E679</f>
        <v>59.3</v>
      </c>
      <c r="D679" s="47"/>
      <c r="E679" s="344">
        <v>59.3</v>
      </c>
      <c r="F679" s="26"/>
      <c r="G679" s="26"/>
      <c r="H679" s="26"/>
      <c r="I679" s="26"/>
      <c r="J679" s="47"/>
      <c r="K679" s="26" t="s">
        <v>189</v>
      </c>
      <c r="L679" s="47"/>
      <c r="M679" s="344">
        <v>68.7</v>
      </c>
      <c r="N679" s="47"/>
      <c r="O679" s="26" t="s">
        <v>189</v>
      </c>
      <c r="P679" s="92" t="s">
        <v>189</v>
      </c>
      <c r="Q679" s="93" t="s">
        <v>189</v>
      </c>
      <c r="R679" s="47"/>
      <c r="S679" s="95" t="s">
        <v>189</v>
      </c>
      <c r="T679" s="96" t="s">
        <v>189</v>
      </c>
      <c r="U679" s="96" t="s">
        <v>189</v>
      </c>
      <c r="V679" s="182" t="s">
        <v>189</v>
      </c>
      <c r="W679" s="183" t="s">
        <v>189</v>
      </c>
      <c r="X679" s="184" t="s">
        <v>189</v>
      </c>
      <c r="Y679" s="185">
        <v>5.69</v>
      </c>
      <c r="Z679" s="186" t="s">
        <v>189</v>
      </c>
      <c r="AB679" t="s">
        <v>320</v>
      </c>
    </row>
    <row r="680" spans="2:28" ht="12.75" customHeight="1" x14ac:dyDescent="0.25">
      <c r="B680" s="30">
        <v>45889</v>
      </c>
      <c r="C680" s="90">
        <f t="shared" ref="C680" si="132">E680</f>
        <v>33</v>
      </c>
      <c r="D680" s="47"/>
      <c r="E680" s="344">
        <v>33</v>
      </c>
      <c r="F680" s="26"/>
      <c r="G680" s="26"/>
      <c r="H680" s="26"/>
      <c r="I680" s="26"/>
      <c r="J680" s="47"/>
      <c r="K680" s="26" t="s">
        <v>189</v>
      </c>
      <c r="L680" s="47"/>
      <c r="M680" s="344">
        <v>50.8</v>
      </c>
      <c r="N680" s="47"/>
      <c r="O680" s="26" t="s">
        <v>189</v>
      </c>
      <c r="P680" s="92" t="s">
        <v>189</v>
      </c>
      <c r="Q680" s="93" t="s">
        <v>189</v>
      </c>
      <c r="R680" s="47"/>
      <c r="S680" s="95" t="s">
        <v>189</v>
      </c>
      <c r="T680" s="96" t="s">
        <v>189</v>
      </c>
      <c r="U680" s="96" t="s">
        <v>189</v>
      </c>
      <c r="V680" s="182" t="s">
        <v>189</v>
      </c>
      <c r="W680" s="183" t="s">
        <v>189</v>
      </c>
      <c r="X680" s="184" t="s">
        <v>189</v>
      </c>
      <c r="Y680" s="185">
        <v>5.18</v>
      </c>
      <c r="Z680" s="186" t="s">
        <v>189</v>
      </c>
      <c r="AB680" t="s">
        <v>321</v>
      </c>
    </row>
    <row r="681" spans="2:28" ht="12.75" customHeight="1" x14ac:dyDescent="0.25">
      <c r="B681" s="30">
        <v>45891</v>
      </c>
      <c r="C681" s="90">
        <f t="shared" ref="C681" si="133">E681</f>
        <v>39.9</v>
      </c>
      <c r="D681" s="47"/>
      <c r="E681" s="344">
        <v>39.9</v>
      </c>
      <c r="F681" s="26"/>
      <c r="G681" s="26"/>
      <c r="H681" s="26"/>
      <c r="I681" s="26"/>
      <c r="J681" s="47"/>
      <c r="K681" s="26" t="s">
        <v>189</v>
      </c>
      <c r="L681" s="47"/>
      <c r="M681" s="344">
        <v>88.9</v>
      </c>
      <c r="N681" s="47"/>
      <c r="O681" s="26" t="s">
        <v>189</v>
      </c>
      <c r="P681" s="92" t="s">
        <v>189</v>
      </c>
      <c r="Q681" s="93" t="s">
        <v>189</v>
      </c>
      <c r="R681" s="47"/>
      <c r="S681" s="95" t="s">
        <v>189</v>
      </c>
      <c r="T681" s="96" t="s">
        <v>189</v>
      </c>
      <c r="U681" s="96" t="s">
        <v>189</v>
      </c>
      <c r="V681" s="182" t="s">
        <v>189</v>
      </c>
      <c r="W681" s="183" t="s">
        <v>189</v>
      </c>
      <c r="X681" s="184" t="s">
        <v>189</v>
      </c>
      <c r="Y681" s="185">
        <v>5.47</v>
      </c>
      <c r="Z681" s="186" t="s">
        <v>189</v>
      </c>
      <c r="AB681" t="s">
        <v>322</v>
      </c>
    </row>
    <row r="682" spans="2:28" ht="12.75" customHeight="1" x14ac:dyDescent="0.25">
      <c r="B682" s="30">
        <v>45894</v>
      </c>
      <c r="C682" s="90">
        <f t="shared" ref="C682" si="134">E682</f>
        <v>55.1</v>
      </c>
      <c r="D682" s="47"/>
      <c r="E682" s="344">
        <v>55.1</v>
      </c>
      <c r="F682" s="26"/>
      <c r="G682" s="26"/>
      <c r="H682" s="26"/>
      <c r="I682" s="26"/>
      <c r="J682" s="47"/>
      <c r="K682" s="26" t="s">
        <v>189</v>
      </c>
      <c r="L682" s="47"/>
      <c r="M682" s="344">
        <v>40.200000000000003</v>
      </c>
      <c r="N682" s="47"/>
      <c r="O682" s="26" t="s">
        <v>189</v>
      </c>
      <c r="P682" s="92" t="s">
        <v>189</v>
      </c>
      <c r="Q682" s="93" t="s">
        <v>189</v>
      </c>
      <c r="R682" s="47"/>
      <c r="S682" s="95" t="s">
        <v>189</v>
      </c>
      <c r="T682" s="96" t="s">
        <v>189</v>
      </c>
      <c r="U682" s="96" t="s">
        <v>189</v>
      </c>
      <c r="V682" s="182" t="s">
        <v>189</v>
      </c>
      <c r="W682" s="183" t="s">
        <v>189</v>
      </c>
      <c r="X682" s="184" t="s">
        <v>189</v>
      </c>
      <c r="Y682" s="185">
        <v>4.95</v>
      </c>
      <c r="Z682" s="186" t="s">
        <v>189</v>
      </c>
      <c r="AB682" t="s">
        <v>323</v>
      </c>
    </row>
    <row r="683" spans="2:28" ht="12.75" customHeight="1" x14ac:dyDescent="0.25">
      <c r="B683" s="30">
        <v>45896</v>
      </c>
      <c r="C683" s="90">
        <f t="shared" ref="C683" si="135">E683</f>
        <v>17.8</v>
      </c>
      <c r="D683" s="47"/>
      <c r="E683" s="344">
        <v>17.8</v>
      </c>
      <c r="F683" s="26"/>
      <c r="G683" s="26"/>
      <c r="H683" s="26"/>
      <c r="I683" s="26"/>
      <c r="J683" s="47"/>
      <c r="K683" s="26" t="s">
        <v>189</v>
      </c>
      <c r="L683" s="47"/>
      <c r="M683" s="344">
        <v>38.1</v>
      </c>
      <c r="N683" s="47"/>
      <c r="O683" s="26" t="s">
        <v>189</v>
      </c>
      <c r="P683" s="92" t="s">
        <v>189</v>
      </c>
      <c r="Q683" s="93" t="s">
        <v>189</v>
      </c>
      <c r="R683" s="47"/>
      <c r="S683" s="95" t="s">
        <v>189</v>
      </c>
      <c r="T683" s="96" t="s">
        <v>189</v>
      </c>
      <c r="U683" s="96" t="s">
        <v>189</v>
      </c>
      <c r="V683" s="182" t="s">
        <v>189</v>
      </c>
      <c r="W683" s="183" t="s">
        <v>189</v>
      </c>
      <c r="X683" s="184" t="s">
        <v>189</v>
      </c>
      <c r="Y683" s="185">
        <v>4.3099999999999996</v>
      </c>
      <c r="Z683" s="186" t="s">
        <v>189</v>
      </c>
      <c r="AB683" t="s">
        <v>324</v>
      </c>
    </row>
    <row r="684" spans="2:28" ht="12.75" customHeight="1" x14ac:dyDescent="0.25">
      <c r="B684" s="30">
        <v>45898</v>
      </c>
      <c r="C684" s="90">
        <f t="shared" ref="C684" si="136">E684</f>
        <v>84.2</v>
      </c>
      <c r="D684" s="47"/>
      <c r="E684" s="344">
        <v>84.2</v>
      </c>
      <c r="F684" s="26"/>
      <c r="G684" s="26"/>
      <c r="H684" s="26"/>
      <c r="I684" s="26"/>
      <c r="J684" s="47"/>
      <c r="K684" s="26" t="s">
        <v>189</v>
      </c>
      <c r="L684" s="47"/>
      <c r="M684" s="344">
        <v>35.299999999999997</v>
      </c>
      <c r="N684" s="47"/>
      <c r="O684" s="26" t="s">
        <v>189</v>
      </c>
      <c r="P684" s="92" t="s">
        <v>189</v>
      </c>
      <c r="Q684" s="93" t="s">
        <v>189</v>
      </c>
      <c r="R684" s="47"/>
      <c r="S684" s="95" t="s">
        <v>189</v>
      </c>
      <c r="T684" s="96" t="s">
        <v>189</v>
      </c>
      <c r="U684" s="96" t="s">
        <v>189</v>
      </c>
      <c r="V684" s="182" t="s">
        <v>189</v>
      </c>
      <c r="W684" s="183" t="s">
        <v>189</v>
      </c>
      <c r="X684" s="184" t="s">
        <v>189</v>
      </c>
      <c r="Y684" s="185">
        <v>4.9400000000000004</v>
      </c>
      <c r="Z684" s="186" t="s">
        <v>189</v>
      </c>
      <c r="AB684" t="s">
        <v>325</v>
      </c>
    </row>
    <row r="685" spans="2:28" ht="12.75" customHeight="1" x14ac:dyDescent="0.25">
      <c r="B685" s="30">
        <v>45901</v>
      </c>
      <c r="C685" s="90">
        <f t="shared" ref="C685" si="137">E685</f>
        <v>54.6</v>
      </c>
      <c r="D685" s="47"/>
      <c r="E685" s="344">
        <v>54.6</v>
      </c>
      <c r="F685" s="26"/>
      <c r="G685" s="26"/>
      <c r="H685" s="26"/>
      <c r="I685" s="26"/>
      <c r="J685" s="47"/>
      <c r="K685" s="26" t="s">
        <v>189</v>
      </c>
      <c r="L685" s="47"/>
      <c r="M685" s="344">
        <v>51.1</v>
      </c>
      <c r="N685" s="47"/>
      <c r="O685" s="26" t="s">
        <v>189</v>
      </c>
      <c r="P685" s="92" t="s">
        <v>189</v>
      </c>
      <c r="Q685" s="93" t="s">
        <v>189</v>
      </c>
      <c r="R685" s="47"/>
      <c r="S685" s="95" t="s">
        <v>189</v>
      </c>
      <c r="T685" s="96" t="s">
        <v>189</v>
      </c>
      <c r="U685" s="96" t="s">
        <v>189</v>
      </c>
      <c r="V685" s="182" t="s">
        <v>189</v>
      </c>
      <c r="W685" s="183" t="s">
        <v>189</v>
      </c>
      <c r="X685" s="184" t="s">
        <v>189</v>
      </c>
      <c r="Y685" s="185">
        <v>5.45</v>
      </c>
      <c r="Z685" s="186" t="s">
        <v>189</v>
      </c>
      <c r="AB685" t="s">
        <v>326</v>
      </c>
    </row>
    <row r="686" spans="2:28" ht="12.75" customHeight="1" x14ac:dyDescent="0.25">
      <c r="B686" s="30">
        <v>45903</v>
      </c>
      <c r="C686" s="90">
        <f t="shared" ref="C686" si="138">E686</f>
        <v>76.099999999999994</v>
      </c>
      <c r="D686" s="47"/>
      <c r="E686" s="344">
        <v>76.099999999999994</v>
      </c>
      <c r="F686" s="26"/>
      <c r="G686" s="26"/>
      <c r="H686" s="26"/>
      <c r="I686" s="26"/>
      <c r="J686" s="47"/>
      <c r="K686" s="26" t="s">
        <v>189</v>
      </c>
      <c r="L686" s="47"/>
      <c r="M686" s="344">
        <v>54.3</v>
      </c>
      <c r="N686" s="47"/>
      <c r="O686" s="26" t="s">
        <v>189</v>
      </c>
      <c r="P686" s="92" t="s">
        <v>189</v>
      </c>
      <c r="Q686" s="93" t="s">
        <v>189</v>
      </c>
      <c r="R686" s="47"/>
      <c r="S686" s="95" t="s">
        <v>189</v>
      </c>
      <c r="T686" s="96" t="s">
        <v>189</v>
      </c>
      <c r="U686" s="96" t="s">
        <v>189</v>
      </c>
      <c r="V686" s="182" t="s">
        <v>189</v>
      </c>
      <c r="W686" s="183" t="s">
        <v>189</v>
      </c>
      <c r="X686" s="184" t="s">
        <v>189</v>
      </c>
      <c r="Y686" s="185">
        <v>5.49</v>
      </c>
      <c r="Z686" s="186" t="s">
        <v>189</v>
      </c>
      <c r="AB686" t="s">
        <v>327</v>
      </c>
    </row>
    <row r="687" spans="2:28" ht="12.75" customHeight="1" x14ac:dyDescent="0.25">
      <c r="B687" s="30">
        <v>45905</v>
      </c>
      <c r="C687" s="90">
        <f t="shared" ref="C687" si="139">E687</f>
        <v>137</v>
      </c>
      <c r="D687" s="47"/>
      <c r="E687" s="344">
        <v>137</v>
      </c>
      <c r="F687" s="26"/>
      <c r="G687" s="26"/>
      <c r="H687" s="26"/>
      <c r="I687" s="26"/>
      <c r="J687" s="47"/>
      <c r="K687" s="26" t="s">
        <v>189</v>
      </c>
      <c r="L687" s="47"/>
      <c r="M687" s="344">
        <v>55.6</v>
      </c>
      <c r="N687" s="47"/>
      <c r="O687" s="26" t="s">
        <v>189</v>
      </c>
      <c r="P687" s="92" t="s">
        <v>189</v>
      </c>
      <c r="Q687" s="93" t="s">
        <v>189</v>
      </c>
      <c r="R687" s="47"/>
      <c r="S687" s="95" t="s">
        <v>189</v>
      </c>
      <c r="T687" s="96" t="s">
        <v>189</v>
      </c>
      <c r="U687" s="96" t="s">
        <v>189</v>
      </c>
      <c r="V687" s="182" t="s">
        <v>189</v>
      </c>
      <c r="W687" s="183" t="s">
        <v>189</v>
      </c>
      <c r="X687" s="184" t="s">
        <v>189</v>
      </c>
      <c r="Y687" s="185">
        <v>5.23</v>
      </c>
      <c r="Z687" s="186" t="s">
        <v>189</v>
      </c>
      <c r="AB687" t="s">
        <v>328</v>
      </c>
    </row>
    <row r="688" spans="2:28" ht="12.75" customHeight="1" x14ac:dyDescent="0.25">
      <c r="B688" s="30">
        <v>45910</v>
      </c>
      <c r="C688" s="90">
        <f t="shared" ref="C688" si="140">E688</f>
        <v>84.4</v>
      </c>
      <c r="D688" s="47"/>
      <c r="E688" s="344">
        <v>84.4</v>
      </c>
      <c r="F688" s="26"/>
      <c r="G688" s="26"/>
      <c r="H688" s="26"/>
      <c r="I688" s="26"/>
      <c r="J688" s="47"/>
      <c r="K688" s="26" t="s">
        <v>189</v>
      </c>
      <c r="L688" s="47"/>
      <c r="M688" s="344">
        <v>54.9</v>
      </c>
      <c r="N688" s="47"/>
      <c r="O688" s="26" t="s">
        <v>189</v>
      </c>
      <c r="P688" s="92" t="s">
        <v>189</v>
      </c>
      <c r="Q688" s="93" t="s">
        <v>189</v>
      </c>
      <c r="R688" s="47"/>
      <c r="S688" s="95" t="s">
        <v>189</v>
      </c>
      <c r="T688" s="96" t="s">
        <v>189</v>
      </c>
      <c r="U688" s="96" t="s">
        <v>189</v>
      </c>
      <c r="V688" s="182" t="s">
        <v>189</v>
      </c>
      <c r="W688" s="183" t="s">
        <v>189</v>
      </c>
      <c r="X688" s="184" t="s">
        <v>189</v>
      </c>
      <c r="Y688" s="185">
        <v>5.17</v>
      </c>
      <c r="Z688" s="186" t="s">
        <v>189</v>
      </c>
      <c r="AB688" t="s">
        <v>329</v>
      </c>
    </row>
    <row r="689" spans="2:28" ht="12.75" customHeight="1" x14ac:dyDescent="0.25">
      <c r="B689" s="30">
        <v>45912</v>
      </c>
      <c r="C689" s="90">
        <f t="shared" ref="C689" si="141">E689</f>
        <v>84.146956800000012</v>
      </c>
      <c r="D689" s="47"/>
      <c r="E689" s="344">
        <v>84.146956800000012</v>
      </c>
      <c r="F689" s="26"/>
      <c r="G689" s="26"/>
      <c r="H689" s="26"/>
      <c r="I689" s="26"/>
      <c r="J689" s="47"/>
      <c r="K689" s="26" t="s">
        <v>189</v>
      </c>
      <c r="L689" s="47"/>
      <c r="M689" s="344">
        <v>54.103574000000002</v>
      </c>
      <c r="N689" s="47"/>
      <c r="O689" s="26" t="s">
        <v>189</v>
      </c>
      <c r="P689" s="92" t="s">
        <v>189</v>
      </c>
      <c r="Q689" s="93" t="s">
        <v>189</v>
      </c>
      <c r="R689" s="47"/>
      <c r="S689" s="95" t="s">
        <v>189</v>
      </c>
      <c r="T689" s="96" t="s">
        <v>189</v>
      </c>
      <c r="U689" s="96" t="s">
        <v>189</v>
      </c>
      <c r="V689" s="182" t="s">
        <v>189</v>
      </c>
      <c r="W689" s="183" t="s">
        <v>189</v>
      </c>
      <c r="X689" s="184" t="s">
        <v>189</v>
      </c>
      <c r="Y689" s="185">
        <v>8.306894999999999</v>
      </c>
      <c r="Z689" s="186" t="s">
        <v>189</v>
      </c>
      <c r="AB689" t="s">
        <v>330</v>
      </c>
    </row>
    <row r="690" spans="2:28" ht="12.75" customHeight="1" x14ac:dyDescent="0.25">
      <c r="B690" s="30">
        <v>45917</v>
      </c>
      <c r="C690" s="90">
        <f t="shared" ref="C690" si="142">E690</f>
        <v>23.221800000000002</v>
      </c>
      <c r="D690" s="47"/>
      <c r="E690" s="344">
        <v>23.221800000000002</v>
      </c>
      <c r="F690" s="26"/>
      <c r="G690" s="26"/>
      <c r="H690" s="26"/>
      <c r="I690" s="26"/>
      <c r="J690" s="47"/>
      <c r="K690" s="26" t="s">
        <v>189</v>
      </c>
      <c r="L690" s="47"/>
      <c r="M690" s="344">
        <v>136.1</v>
      </c>
      <c r="N690" s="47"/>
      <c r="O690" s="26" t="s">
        <v>189</v>
      </c>
      <c r="P690" s="92" t="s">
        <v>189</v>
      </c>
      <c r="Q690" s="93" t="s">
        <v>189</v>
      </c>
      <c r="R690" s="47"/>
      <c r="S690" s="95" t="s">
        <v>189</v>
      </c>
      <c r="T690" s="96" t="s">
        <v>189</v>
      </c>
      <c r="U690" s="96" t="s">
        <v>189</v>
      </c>
      <c r="V690" s="182" t="s">
        <v>189</v>
      </c>
      <c r="W690" s="183" t="s">
        <v>189</v>
      </c>
      <c r="X690" s="184" t="s">
        <v>189</v>
      </c>
      <c r="Y690" s="185">
        <v>9.1999999999999993</v>
      </c>
      <c r="Z690" s="186" t="s">
        <v>189</v>
      </c>
    </row>
    <row r="691" spans="2:28" ht="12.75" customHeight="1" x14ac:dyDescent="0.25">
      <c r="B691" s="30">
        <v>45919</v>
      </c>
      <c r="C691" s="90">
        <f t="shared" ref="C691" si="143">E691</f>
        <v>37.4</v>
      </c>
      <c r="D691" s="47"/>
      <c r="E691" s="344">
        <v>37.4</v>
      </c>
      <c r="F691" s="26"/>
      <c r="G691" s="26"/>
      <c r="H691" s="26"/>
      <c r="I691" s="26"/>
      <c r="J691" s="47"/>
      <c r="K691" s="26" t="s">
        <v>189</v>
      </c>
      <c r="L691" s="47"/>
      <c r="M691" s="344">
        <v>99</v>
      </c>
      <c r="N691" s="47"/>
      <c r="O691" s="26" t="s">
        <v>189</v>
      </c>
      <c r="P691" s="92" t="s">
        <v>189</v>
      </c>
      <c r="Q691" s="93" t="s">
        <v>189</v>
      </c>
      <c r="R691" s="47"/>
      <c r="S691" s="95" t="s">
        <v>189</v>
      </c>
      <c r="T691" s="96" t="s">
        <v>189</v>
      </c>
      <c r="U691" s="96" t="s">
        <v>189</v>
      </c>
      <c r="V691" s="182" t="s">
        <v>189</v>
      </c>
      <c r="W691" s="183" t="s">
        <v>189</v>
      </c>
      <c r="X691" s="184" t="s">
        <v>189</v>
      </c>
      <c r="Y691" s="185">
        <v>10.3</v>
      </c>
      <c r="Z691" s="186" t="s">
        <v>189</v>
      </c>
    </row>
    <row r="692" spans="2:28" ht="12.75" customHeight="1" x14ac:dyDescent="0.25">
      <c r="B692" s="30">
        <v>45922</v>
      </c>
      <c r="C692" s="90">
        <f t="shared" ref="C692" si="144">E692</f>
        <v>80.7</v>
      </c>
      <c r="D692" s="47"/>
      <c r="E692" s="344">
        <v>80.7</v>
      </c>
      <c r="F692" s="26"/>
      <c r="G692" s="26"/>
      <c r="H692" s="26"/>
      <c r="I692" s="26"/>
      <c r="J692" s="47"/>
      <c r="K692" s="26" t="s">
        <v>189</v>
      </c>
      <c r="L692" s="47"/>
      <c r="M692" s="344">
        <v>147</v>
      </c>
      <c r="N692" s="47"/>
      <c r="O692" s="26" t="s">
        <v>189</v>
      </c>
      <c r="P692" s="92" t="s">
        <v>189</v>
      </c>
      <c r="Q692" s="93" t="s">
        <v>189</v>
      </c>
      <c r="R692" s="47"/>
      <c r="S692" s="95" t="s">
        <v>189</v>
      </c>
      <c r="T692" s="96" t="s">
        <v>189</v>
      </c>
      <c r="U692" s="96" t="s">
        <v>189</v>
      </c>
      <c r="V692" s="182" t="s">
        <v>189</v>
      </c>
      <c r="W692" s="183" t="s">
        <v>189</v>
      </c>
      <c r="X692" s="184" t="s">
        <v>189</v>
      </c>
      <c r="Y692" s="185">
        <v>10.9</v>
      </c>
      <c r="Z692" s="186" t="s">
        <v>189</v>
      </c>
    </row>
    <row r="693" spans="2:28" ht="12.75" customHeight="1" x14ac:dyDescent="0.25">
      <c r="B693" s="30">
        <v>45924</v>
      </c>
      <c r="C693" s="90">
        <f t="shared" ref="C693" si="145">E693</f>
        <v>78.400000000000006</v>
      </c>
      <c r="D693" s="47"/>
      <c r="E693" s="344">
        <v>78.400000000000006</v>
      </c>
      <c r="F693" s="26"/>
      <c r="G693" s="26"/>
      <c r="H693" s="26"/>
      <c r="I693" s="26"/>
      <c r="J693" s="47"/>
      <c r="K693" s="26" t="s">
        <v>189</v>
      </c>
      <c r="L693" s="47"/>
      <c r="M693" s="344">
        <v>135</v>
      </c>
      <c r="N693" s="47"/>
      <c r="O693" s="26" t="s">
        <v>189</v>
      </c>
      <c r="P693" s="92" t="s">
        <v>189</v>
      </c>
      <c r="Q693" s="93" t="s">
        <v>189</v>
      </c>
      <c r="R693" s="47"/>
      <c r="S693" s="95" t="s">
        <v>189</v>
      </c>
      <c r="T693" s="96" t="s">
        <v>189</v>
      </c>
      <c r="U693" s="96" t="s">
        <v>189</v>
      </c>
      <c r="V693" s="182" t="s">
        <v>189</v>
      </c>
      <c r="W693" s="183" t="s">
        <v>189</v>
      </c>
      <c r="X693" s="184" t="s">
        <v>189</v>
      </c>
      <c r="Y693" s="185">
        <v>7.47</v>
      </c>
      <c r="Z693" s="186" t="s">
        <v>189</v>
      </c>
    </row>
    <row r="694" spans="2:28" ht="12.75" customHeight="1" x14ac:dyDescent="0.25">
      <c r="B694" s="30">
        <v>45926</v>
      </c>
      <c r="C694" s="90">
        <f t="shared" ref="C694" si="146">E694</f>
        <v>61.3</v>
      </c>
      <c r="D694" s="47"/>
      <c r="E694" s="344">
        <v>61.3</v>
      </c>
      <c r="F694" s="26"/>
      <c r="G694" s="26"/>
      <c r="H694" s="26"/>
      <c r="I694" s="26"/>
      <c r="J694" s="47"/>
      <c r="K694" s="26" t="s">
        <v>189</v>
      </c>
      <c r="L694" s="47"/>
      <c r="M694" s="344">
        <v>236</v>
      </c>
      <c r="N694" s="47"/>
      <c r="O694" s="26" t="s">
        <v>189</v>
      </c>
      <c r="P694" s="92" t="s">
        <v>189</v>
      </c>
      <c r="Q694" s="93" t="s">
        <v>189</v>
      </c>
      <c r="R694" s="47"/>
      <c r="S694" s="95" t="s">
        <v>189</v>
      </c>
      <c r="T694" s="96" t="s">
        <v>189</v>
      </c>
      <c r="U694" s="96" t="s">
        <v>189</v>
      </c>
      <c r="V694" s="182" t="s">
        <v>189</v>
      </c>
      <c r="W694" s="183" t="s">
        <v>189</v>
      </c>
      <c r="X694" s="184" t="s">
        <v>189</v>
      </c>
      <c r="Y694" s="185">
        <v>3.6</v>
      </c>
      <c r="Z694" s="186" t="s">
        <v>189</v>
      </c>
    </row>
    <row r="695" spans="2:28" ht="12.75" customHeight="1" x14ac:dyDescent="0.25">
      <c r="B695" s="30">
        <v>45929</v>
      </c>
      <c r="C695" s="90">
        <f t="shared" ref="C695" si="147">E695</f>
        <v>118.5</v>
      </c>
      <c r="D695" s="47"/>
      <c r="E695" s="344">
        <v>118.5</v>
      </c>
      <c r="F695" s="26"/>
      <c r="G695" s="26"/>
      <c r="H695" s="26"/>
      <c r="I695" s="26"/>
      <c r="J695" s="47"/>
      <c r="K695" s="26" t="s">
        <v>189</v>
      </c>
      <c r="L695" s="47"/>
      <c r="M695" s="344">
        <v>213.3</v>
      </c>
      <c r="N695" s="47"/>
      <c r="O695" s="26" t="s">
        <v>189</v>
      </c>
      <c r="P695" s="92" t="s">
        <v>189</v>
      </c>
      <c r="Q695" s="93" t="s">
        <v>189</v>
      </c>
      <c r="R695" s="47"/>
      <c r="S695" s="95" t="s">
        <v>189</v>
      </c>
      <c r="T695" s="96" t="s">
        <v>189</v>
      </c>
      <c r="U695" s="96" t="s">
        <v>189</v>
      </c>
      <c r="V695" s="182" t="s">
        <v>189</v>
      </c>
      <c r="W695" s="183" t="s">
        <v>189</v>
      </c>
      <c r="X695" s="184" t="s">
        <v>189</v>
      </c>
      <c r="Y695" s="185">
        <v>4.05</v>
      </c>
      <c r="Z695" s="186" t="s">
        <v>189</v>
      </c>
    </row>
    <row r="696" spans="2:28" ht="12.75" customHeight="1" x14ac:dyDescent="0.25">
      <c r="B696" s="30">
        <v>45931</v>
      </c>
      <c r="C696" s="90">
        <f>E696</f>
        <v>385</v>
      </c>
      <c r="D696" s="47"/>
      <c r="E696" s="344">
        <v>385</v>
      </c>
      <c r="F696" s="26"/>
      <c r="G696" s="26"/>
      <c r="H696" s="26"/>
      <c r="I696" s="26"/>
      <c r="J696" s="47"/>
      <c r="K696" s="26" t="s">
        <v>189</v>
      </c>
      <c r="L696" s="47"/>
      <c r="M696" s="26" t="s">
        <v>189</v>
      </c>
      <c r="N696" s="47"/>
      <c r="O696" s="26" t="s">
        <v>189</v>
      </c>
      <c r="P696" s="92" t="s">
        <v>189</v>
      </c>
      <c r="Q696" s="93" t="s">
        <v>189</v>
      </c>
      <c r="R696" s="47"/>
      <c r="S696" s="95" t="s">
        <v>189</v>
      </c>
      <c r="T696" s="96" t="s">
        <v>189</v>
      </c>
      <c r="U696" s="96" t="s">
        <v>189</v>
      </c>
      <c r="V696" s="182" t="s">
        <v>189</v>
      </c>
      <c r="W696" s="183" t="s">
        <v>189</v>
      </c>
      <c r="X696" s="184" t="s">
        <v>189</v>
      </c>
      <c r="Y696" s="185">
        <v>4.04</v>
      </c>
      <c r="Z696" s="186" t="s">
        <v>189</v>
      </c>
      <c r="AB696" t="s">
        <v>331</v>
      </c>
    </row>
    <row r="697" spans="2:28" ht="12.75" customHeight="1" x14ac:dyDescent="0.25">
      <c r="B697" s="30">
        <v>45933</v>
      </c>
      <c r="C697" s="90">
        <f t="shared" ref="C697" si="148">E697</f>
        <v>50.177493749999996</v>
      </c>
      <c r="D697" s="47"/>
      <c r="E697" s="344">
        <v>50.177493749999996</v>
      </c>
      <c r="F697" s="26"/>
      <c r="G697" s="26"/>
      <c r="H697" s="26"/>
      <c r="I697" s="26"/>
      <c r="J697" s="47"/>
      <c r="K697" s="26">
        <v>61.489873000000003</v>
      </c>
      <c r="L697" s="47"/>
      <c r="M697" s="344">
        <v>237.59187699999998</v>
      </c>
      <c r="N697" s="47"/>
      <c r="O697" s="26" t="s">
        <v>189</v>
      </c>
      <c r="P697" s="92" t="s">
        <v>189</v>
      </c>
      <c r="Q697" s="93" t="s">
        <v>189</v>
      </c>
      <c r="R697" s="47"/>
      <c r="S697" s="95" t="s">
        <v>189</v>
      </c>
      <c r="T697" s="96" t="s">
        <v>189</v>
      </c>
      <c r="U697" s="96" t="s">
        <v>189</v>
      </c>
      <c r="V697" s="182" t="s">
        <v>189</v>
      </c>
      <c r="W697" s="183" t="s">
        <v>189</v>
      </c>
      <c r="X697" s="184" t="s">
        <v>189</v>
      </c>
      <c r="Y697" s="185">
        <v>2.8063750000000001</v>
      </c>
      <c r="Z697" s="186" t="s">
        <v>189</v>
      </c>
    </row>
    <row r="698" spans="2:28" ht="12.75" customHeight="1" x14ac:dyDescent="0.25">
      <c r="B698" s="30">
        <v>45936</v>
      </c>
      <c r="C698" s="252" t="s">
        <v>189</v>
      </c>
      <c r="D698" s="47"/>
      <c r="E698" s="342" t="s">
        <v>189</v>
      </c>
      <c r="F698" s="26"/>
      <c r="G698" s="26"/>
      <c r="H698" s="26"/>
      <c r="I698" s="26"/>
      <c r="J698" s="47"/>
      <c r="K698" s="344">
        <v>36.1</v>
      </c>
      <c r="L698" s="47"/>
      <c r="M698" s="27">
        <v>167</v>
      </c>
      <c r="N698" s="47"/>
      <c r="O698" s="26" t="s">
        <v>189</v>
      </c>
      <c r="P698" s="92" t="s">
        <v>189</v>
      </c>
      <c r="Q698" s="93" t="s">
        <v>189</v>
      </c>
      <c r="R698" s="47"/>
      <c r="S698" s="95" t="s">
        <v>189</v>
      </c>
      <c r="T698" s="96" t="s">
        <v>189</v>
      </c>
      <c r="U698" s="96" t="s">
        <v>189</v>
      </c>
      <c r="V698" s="182" t="s">
        <v>189</v>
      </c>
      <c r="W698" s="183" t="s">
        <v>189</v>
      </c>
      <c r="X698" s="184" t="s">
        <v>189</v>
      </c>
      <c r="Y698" s="185">
        <v>1.96</v>
      </c>
      <c r="Z698" s="186" t="s">
        <v>189</v>
      </c>
    </row>
    <row r="699" spans="2:28" ht="12.75" customHeight="1" x14ac:dyDescent="0.25">
      <c r="B699" s="30">
        <v>45938</v>
      </c>
      <c r="C699" s="252">
        <f>E699</f>
        <v>101</v>
      </c>
      <c r="D699" s="47"/>
      <c r="E699" s="62">
        <v>101</v>
      </c>
      <c r="F699" s="26"/>
      <c r="G699" s="26"/>
      <c r="H699" s="26"/>
      <c r="I699" s="26"/>
      <c r="J699" s="47"/>
      <c r="K699" s="344">
        <v>52.4</v>
      </c>
      <c r="L699" s="47"/>
      <c r="M699" s="27">
        <v>230</v>
      </c>
      <c r="N699" s="47"/>
      <c r="O699" s="26" t="s">
        <v>189</v>
      </c>
      <c r="P699" s="92" t="s">
        <v>189</v>
      </c>
      <c r="Q699" s="93" t="s">
        <v>189</v>
      </c>
      <c r="R699" s="47"/>
      <c r="S699" s="95" t="s">
        <v>189</v>
      </c>
      <c r="T699" s="96" t="s">
        <v>189</v>
      </c>
      <c r="U699" s="96" t="s">
        <v>189</v>
      </c>
      <c r="V699" s="182" t="s">
        <v>189</v>
      </c>
      <c r="W699" s="183" t="s">
        <v>189</v>
      </c>
      <c r="X699" s="184" t="s">
        <v>189</v>
      </c>
      <c r="Y699" s="365">
        <v>42.7</v>
      </c>
      <c r="Z699" s="186" t="s">
        <v>189</v>
      </c>
    </row>
    <row r="700" spans="2:28" ht="12.75" customHeight="1" x14ac:dyDescent="0.25">
      <c r="B700" s="30">
        <v>45943</v>
      </c>
      <c r="C700" s="366">
        <f>E700</f>
        <v>952</v>
      </c>
      <c r="D700" s="47"/>
      <c r="E700" s="62">
        <v>952</v>
      </c>
      <c r="F700" s="26"/>
      <c r="G700" s="26"/>
      <c r="H700" s="26"/>
      <c r="I700" s="26"/>
      <c r="J700" s="47"/>
      <c r="K700" s="26" t="s">
        <v>189</v>
      </c>
      <c r="L700" s="47"/>
      <c r="M700" s="26" t="s">
        <v>189</v>
      </c>
      <c r="N700" s="47"/>
      <c r="O700" s="26" t="s">
        <v>189</v>
      </c>
      <c r="P700" s="92" t="s">
        <v>189</v>
      </c>
      <c r="Q700" s="93" t="s">
        <v>189</v>
      </c>
      <c r="R700" s="47"/>
      <c r="S700" s="95" t="s">
        <v>189</v>
      </c>
      <c r="T700" s="96" t="s">
        <v>189</v>
      </c>
      <c r="U700" s="96" t="s">
        <v>189</v>
      </c>
      <c r="V700" s="182" t="s">
        <v>189</v>
      </c>
      <c r="W700" s="183" t="s">
        <v>189</v>
      </c>
      <c r="X700" s="184" t="s">
        <v>189</v>
      </c>
      <c r="Y700" s="365" t="s">
        <v>189</v>
      </c>
      <c r="Z700" s="186" t="s">
        <v>189</v>
      </c>
      <c r="AB700" t="s">
        <v>332</v>
      </c>
    </row>
    <row r="701" spans="2:28" ht="12.75" customHeight="1" x14ac:dyDescent="0.25">
      <c r="B701" s="30">
        <v>45945</v>
      </c>
      <c r="C701" s="366">
        <f>E701</f>
        <v>708</v>
      </c>
      <c r="D701" s="47"/>
      <c r="E701" s="62">
        <v>708</v>
      </c>
      <c r="F701" s="26"/>
      <c r="G701" s="26"/>
      <c r="H701" s="26"/>
      <c r="I701" s="26"/>
      <c r="J701" s="47"/>
      <c r="K701" s="26" t="s">
        <v>189</v>
      </c>
      <c r="L701" s="47"/>
      <c r="M701" s="26" t="s">
        <v>189</v>
      </c>
      <c r="N701" s="47"/>
      <c r="O701" s="26" t="s">
        <v>189</v>
      </c>
      <c r="P701" s="92" t="s">
        <v>189</v>
      </c>
      <c r="Q701" s="93" t="s">
        <v>189</v>
      </c>
      <c r="R701" s="47"/>
      <c r="S701" s="95" t="s">
        <v>189</v>
      </c>
      <c r="T701" s="96" t="s">
        <v>189</v>
      </c>
      <c r="U701" s="96" t="s">
        <v>189</v>
      </c>
      <c r="V701" s="182" t="s">
        <v>189</v>
      </c>
      <c r="W701" s="183" t="s">
        <v>189</v>
      </c>
      <c r="X701" s="184" t="s">
        <v>189</v>
      </c>
      <c r="Y701" s="365">
        <v>23.6</v>
      </c>
      <c r="Z701" s="186" t="s">
        <v>189</v>
      </c>
      <c r="AB701" t="s">
        <v>333</v>
      </c>
    </row>
    <row r="702" spans="2:28" ht="12.75" customHeight="1" x14ac:dyDescent="0.25">
      <c r="B702" s="30">
        <v>45947</v>
      </c>
      <c r="C702" s="366">
        <f>E702</f>
        <v>557</v>
      </c>
      <c r="D702" s="47"/>
      <c r="E702" s="62">
        <v>557</v>
      </c>
      <c r="F702" s="26"/>
      <c r="G702" s="26"/>
      <c r="H702" s="26"/>
      <c r="I702" s="26"/>
      <c r="J702" s="47"/>
      <c r="K702" s="26" t="s">
        <v>189</v>
      </c>
      <c r="L702" s="47"/>
      <c r="M702" s="26" t="s">
        <v>189</v>
      </c>
      <c r="N702" s="47"/>
      <c r="O702" s="26" t="s">
        <v>189</v>
      </c>
      <c r="P702" s="92" t="s">
        <v>189</v>
      </c>
      <c r="Q702" s="93" t="s">
        <v>189</v>
      </c>
      <c r="R702" s="47"/>
      <c r="S702" s="95" t="s">
        <v>189</v>
      </c>
      <c r="T702" s="96" t="s">
        <v>189</v>
      </c>
      <c r="U702" s="96" t="s">
        <v>189</v>
      </c>
      <c r="V702" s="182" t="s">
        <v>189</v>
      </c>
      <c r="W702" s="183" t="s">
        <v>189</v>
      </c>
      <c r="X702" s="184" t="s">
        <v>189</v>
      </c>
      <c r="Y702" s="365">
        <v>11.6</v>
      </c>
      <c r="Z702" s="186" t="s">
        <v>189</v>
      </c>
      <c r="AB702" t="s">
        <v>334</v>
      </c>
    </row>
  </sheetData>
  <mergeCells count="1">
    <mergeCell ref="D3:Z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C4:J24"/>
  <sheetViews>
    <sheetView topLeftCell="B13" zoomScale="115" zoomScaleNormal="115" workbookViewId="0">
      <selection activeCell="D22" sqref="D22"/>
    </sheetView>
  </sheetViews>
  <sheetFormatPr baseColWidth="10" defaultColWidth="11.42578125" defaultRowHeight="15" x14ac:dyDescent="0.25"/>
  <cols>
    <col min="4" max="4" width="37.7109375" customWidth="1"/>
    <col min="6" max="6" width="8.42578125" customWidth="1"/>
    <col min="7" max="7" width="2.5703125" customWidth="1"/>
    <col min="9" max="9" width="9.42578125" bestFit="1" customWidth="1"/>
  </cols>
  <sheetData>
    <row r="4" spans="3:10" ht="20.25" customHeight="1" x14ac:dyDescent="0.25">
      <c r="C4" s="367" t="s">
        <v>28</v>
      </c>
      <c r="D4" s="367"/>
      <c r="E4" s="367"/>
      <c r="F4" s="367"/>
      <c r="G4" s="367"/>
      <c r="H4" s="367"/>
      <c r="I4" s="367"/>
    </row>
    <row r="5" spans="3:10" ht="20.25" customHeight="1" x14ac:dyDescent="0.25"/>
    <row r="6" spans="3:10" ht="20.25" customHeight="1" x14ac:dyDescent="0.25">
      <c r="C6" s="40" t="s">
        <v>29</v>
      </c>
      <c r="D6" s="41" t="s">
        <v>72</v>
      </c>
    </row>
    <row r="7" spans="3:10" ht="20.25" customHeight="1" x14ac:dyDescent="0.25"/>
    <row r="8" spans="3:10" ht="20.25" customHeight="1" x14ac:dyDescent="0.25">
      <c r="D8" s="77" t="s">
        <v>35</v>
      </c>
      <c r="E8" s="368" t="s">
        <v>77</v>
      </c>
      <c r="F8" s="368"/>
      <c r="G8" s="77"/>
      <c r="H8" s="368" t="s">
        <v>73</v>
      </c>
      <c r="I8" s="368"/>
    </row>
    <row r="9" spans="3:10" ht="20.25" customHeight="1" x14ac:dyDescent="0.35">
      <c r="D9" t="s">
        <v>30</v>
      </c>
      <c r="E9" s="63" t="s">
        <v>79</v>
      </c>
      <c r="F9" t="s">
        <v>2</v>
      </c>
      <c r="G9" s="78"/>
      <c r="H9" s="64">
        <v>242</v>
      </c>
      <c r="I9" t="s">
        <v>83</v>
      </c>
      <c r="J9" s="78"/>
    </row>
    <row r="10" spans="3:10" ht="20.25" customHeight="1" x14ac:dyDescent="0.35">
      <c r="D10" s="80" t="s">
        <v>76</v>
      </c>
      <c r="E10" s="87">
        <v>171.3</v>
      </c>
      <c r="F10" s="80" t="s">
        <v>2</v>
      </c>
      <c r="G10" s="88"/>
      <c r="H10" s="81">
        <v>226</v>
      </c>
      <c r="I10" s="80" t="s">
        <v>84</v>
      </c>
      <c r="J10" s="78"/>
    </row>
    <row r="11" spans="3:10" ht="20.25" customHeight="1" x14ac:dyDescent="0.35">
      <c r="D11" s="84" t="s">
        <v>11</v>
      </c>
      <c r="E11" s="85">
        <v>82.29</v>
      </c>
      <c r="F11" s="84" t="s">
        <v>2</v>
      </c>
      <c r="G11" s="84"/>
      <c r="H11" s="86">
        <v>178</v>
      </c>
      <c r="I11" s="84" t="s">
        <v>85</v>
      </c>
    </row>
    <row r="12" spans="3:10" ht="20.25" customHeight="1" x14ac:dyDescent="0.35">
      <c r="D12" s="84" t="s">
        <v>31</v>
      </c>
      <c r="E12" s="85">
        <v>38.64</v>
      </c>
      <c r="F12" s="84" t="s">
        <v>2</v>
      </c>
      <c r="G12" s="84"/>
      <c r="H12" s="86">
        <v>231</v>
      </c>
      <c r="I12" s="84" t="s">
        <v>85</v>
      </c>
    </row>
    <row r="13" spans="3:10" ht="20.25" customHeight="1" x14ac:dyDescent="0.35">
      <c r="D13" t="s">
        <v>32</v>
      </c>
      <c r="E13" s="39">
        <v>1.69</v>
      </c>
      <c r="F13" t="s">
        <v>2</v>
      </c>
      <c r="H13" s="64">
        <v>273</v>
      </c>
      <c r="I13" t="s">
        <v>83</v>
      </c>
    </row>
    <row r="14" spans="3:10" ht="20.25" customHeight="1" x14ac:dyDescent="0.35">
      <c r="D14" t="s">
        <v>33</v>
      </c>
      <c r="E14" s="61">
        <v>0</v>
      </c>
      <c r="F14" t="s">
        <v>2</v>
      </c>
      <c r="H14" s="64">
        <v>7.9</v>
      </c>
      <c r="I14" t="s">
        <v>83</v>
      </c>
    </row>
    <row r="15" spans="3:10" ht="20.25" customHeight="1" x14ac:dyDescent="0.35">
      <c r="D15" t="s">
        <v>18</v>
      </c>
      <c r="E15" s="39">
        <v>0</v>
      </c>
      <c r="F15" t="s">
        <v>2</v>
      </c>
      <c r="H15" s="65" t="s">
        <v>37</v>
      </c>
      <c r="I15" t="s">
        <v>83</v>
      </c>
    </row>
    <row r="16" spans="3:10" ht="20.25" customHeight="1" x14ac:dyDescent="0.35">
      <c r="D16" t="s">
        <v>34</v>
      </c>
      <c r="E16" s="39">
        <v>0</v>
      </c>
      <c r="F16" t="s">
        <v>2</v>
      </c>
      <c r="H16" s="64">
        <v>52</v>
      </c>
      <c r="I16" t="s">
        <v>83</v>
      </c>
    </row>
    <row r="17" spans="4:10" ht="20.25" customHeight="1" x14ac:dyDescent="0.35">
      <c r="D17" t="s">
        <v>23</v>
      </c>
      <c r="E17" s="39">
        <v>9.6199999999999992</v>
      </c>
      <c r="F17" t="s">
        <v>2</v>
      </c>
      <c r="H17" s="64">
        <v>167</v>
      </c>
      <c r="I17" t="s">
        <v>83</v>
      </c>
    </row>
    <row r="18" spans="4:10" ht="20.25" customHeight="1" thickBot="1" x14ac:dyDescent="0.3"/>
    <row r="19" spans="4:10" ht="20.25" customHeight="1" thickBot="1" x14ac:dyDescent="0.4">
      <c r="D19" s="82" t="s">
        <v>75</v>
      </c>
      <c r="E19" s="83"/>
      <c r="F19" s="83">
        <v>3524</v>
      </c>
      <c r="G19" s="42" t="s">
        <v>82</v>
      </c>
      <c r="H19" s="42"/>
      <c r="I19" s="43"/>
      <c r="J19" s="78" t="s">
        <v>74</v>
      </c>
    </row>
    <row r="21" spans="4:10" x14ac:dyDescent="0.25">
      <c r="D21" s="79"/>
    </row>
    <row r="22" spans="4:10" x14ac:dyDescent="0.25">
      <c r="D22" s="79" t="s">
        <v>81</v>
      </c>
    </row>
    <row r="23" spans="4:10" x14ac:dyDescent="0.25">
      <c r="D23" s="79" t="s">
        <v>78</v>
      </c>
    </row>
    <row r="24" spans="4:10" x14ac:dyDescent="0.25">
      <c r="D24" s="79" t="s">
        <v>80</v>
      </c>
    </row>
  </sheetData>
  <mergeCells count="3">
    <mergeCell ref="C4:I4"/>
    <mergeCell ref="E8:F8"/>
    <mergeCell ref="H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705"/>
  <sheetViews>
    <sheetView zoomScale="70" zoomScaleNormal="70" workbookViewId="0">
      <pane ySplit="7" topLeftCell="A677" activePane="bottomLeft" state="frozen"/>
      <selection pane="bottomLeft" activeCell="M716" sqref="M716"/>
    </sheetView>
  </sheetViews>
  <sheetFormatPr baseColWidth="10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4" width="17.140625" customWidth="1"/>
    <col min="15" max="15" width="17.85546875" customWidth="1"/>
    <col min="16" max="16" width="18.42578125" customWidth="1"/>
    <col min="17" max="18" width="17.140625" customWidth="1"/>
    <col min="19" max="19" width="16.42578125" customWidth="1"/>
    <col min="20" max="20" width="20.5703125" customWidth="1"/>
    <col min="21" max="21" width="19" customWidth="1"/>
    <col min="22" max="22" width="19.85546875" customWidth="1"/>
    <col min="23" max="23" width="17.85546875" bestFit="1" customWidth="1"/>
    <col min="24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9" t="s">
        <v>3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0</v>
      </c>
      <c r="D5" s="24" t="s">
        <v>0</v>
      </c>
      <c r="E5" s="24" t="s">
        <v>0</v>
      </c>
      <c r="F5" s="24" t="s">
        <v>0</v>
      </c>
      <c r="G5" s="24" t="s">
        <v>0</v>
      </c>
      <c r="H5" s="24" t="s">
        <v>0</v>
      </c>
      <c r="I5" s="24" t="s">
        <v>0</v>
      </c>
      <c r="J5" s="24" t="s">
        <v>0</v>
      </c>
      <c r="K5" s="24" t="s">
        <v>0</v>
      </c>
      <c r="L5" s="24" t="s">
        <v>0</v>
      </c>
      <c r="M5" s="24" t="s">
        <v>0</v>
      </c>
      <c r="N5" s="24" t="s">
        <v>0</v>
      </c>
      <c r="O5" s="6" t="s">
        <v>0</v>
      </c>
      <c r="P5" s="8" t="s">
        <v>0</v>
      </c>
      <c r="Q5" s="12" t="s">
        <v>0</v>
      </c>
      <c r="R5" s="16" t="s">
        <v>0</v>
      </c>
      <c r="S5" s="20" t="s">
        <v>0</v>
      </c>
      <c r="T5" s="20" t="s">
        <v>0</v>
      </c>
      <c r="U5" s="187" t="s">
        <v>0</v>
      </c>
      <c r="V5" s="163" t="s">
        <v>0</v>
      </c>
      <c r="W5" s="188" t="s">
        <v>0</v>
      </c>
      <c r="X5" s="189" t="s">
        <v>0</v>
      </c>
      <c r="Y5" s="190" t="s">
        <v>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64">
        <v>18</v>
      </c>
      <c r="X6" s="165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120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182"/>
      <c r="V8" s="158"/>
      <c r="W8" s="184"/>
      <c r="X8" s="185"/>
      <c r="Y8" s="186"/>
    </row>
    <row r="9" spans="2:27" x14ac:dyDescent="0.25">
      <c r="B9" s="30">
        <v>43707</v>
      </c>
      <c r="C9" s="26">
        <v>141</v>
      </c>
      <c r="D9" s="44" t="s">
        <v>37</v>
      </c>
      <c r="E9" s="44"/>
      <c r="F9" s="44"/>
      <c r="G9" s="44"/>
      <c r="H9" s="44"/>
      <c r="I9" s="46"/>
      <c r="J9" s="26">
        <v>151</v>
      </c>
      <c r="K9" s="44" t="s">
        <v>24</v>
      </c>
      <c r="L9" s="44" t="s">
        <v>37</v>
      </c>
      <c r="M9" s="47"/>
      <c r="N9" s="47"/>
      <c r="O9" s="47"/>
      <c r="P9" s="47"/>
      <c r="Q9" s="47"/>
      <c r="R9" s="47"/>
      <c r="S9" s="47"/>
      <c r="T9" s="47"/>
      <c r="U9" s="182"/>
      <c r="V9" s="158"/>
      <c r="W9" s="184"/>
      <c r="X9" s="185"/>
      <c r="Y9" s="186"/>
    </row>
    <row r="10" spans="2:27" x14ac:dyDescent="0.25">
      <c r="B10" s="30">
        <v>43714</v>
      </c>
      <c r="C10" s="26">
        <v>160</v>
      </c>
      <c r="D10" s="44" t="s">
        <v>37</v>
      </c>
      <c r="E10" s="44"/>
      <c r="F10" s="44"/>
      <c r="G10" s="44"/>
      <c r="H10" s="44"/>
      <c r="I10" s="46"/>
      <c r="J10" s="26">
        <v>109</v>
      </c>
      <c r="K10" s="44" t="s">
        <v>24</v>
      </c>
      <c r="L10" s="44" t="s">
        <v>37</v>
      </c>
      <c r="M10" s="47"/>
      <c r="N10" s="47"/>
      <c r="O10" s="47"/>
      <c r="P10" s="47"/>
      <c r="Q10" s="47"/>
      <c r="R10" s="47"/>
      <c r="S10" s="47"/>
      <c r="T10" s="47"/>
      <c r="U10" s="182"/>
      <c r="V10" s="158"/>
      <c r="W10" s="184"/>
      <c r="X10" s="185"/>
      <c r="Y10" s="186"/>
    </row>
    <row r="11" spans="2:27" x14ac:dyDescent="0.25">
      <c r="B11" s="30">
        <v>43728</v>
      </c>
      <c r="C11" s="26">
        <v>0</v>
      </c>
      <c r="D11" s="26">
        <v>124</v>
      </c>
      <c r="E11" s="26"/>
      <c r="F11" s="26"/>
      <c r="G11" s="26"/>
      <c r="H11" s="26"/>
      <c r="I11" s="46"/>
      <c r="J11" s="26">
        <v>134</v>
      </c>
      <c r="K11" s="26">
        <v>352</v>
      </c>
      <c r="L11" s="48" t="s">
        <v>41</v>
      </c>
      <c r="M11" s="47"/>
      <c r="N11" s="47"/>
      <c r="O11" s="47"/>
      <c r="P11" s="47"/>
      <c r="Q11" s="47"/>
      <c r="R11" s="47"/>
      <c r="S11" s="47"/>
      <c r="T11" s="47"/>
      <c r="U11" s="182"/>
      <c r="V11" s="158"/>
      <c r="W11" s="184"/>
      <c r="X11" s="185"/>
      <c r="Y11" s="186"/>
      <c r="AA11" t="s">
        <v>42</v>
      </c>
    </row>
    <row r="12" spans="2:27" x14ac:dyDescent="0.25">
      <c r="B12" s="30">
        <v>43734</v>
      </c>
      <c r="C12" s="26">
        <v>0</v>
      </c>
      <c r="D12" s="26">
        <v>141</v>
      </c>
      <c r="E12" s="26"/>
      <c r="F12" s="26"/>
      <c r="G12" s="26"/>
      <c r="H12" s="26"/>
      <c r="I12" s="46"/>
      <c r="J12" s="26">
        <v>153</v>
      </c>
      <c r="K12" s="26">
        <v>268</v>
      </c>
      <c r="L12" s="26">
        <v>160</v>
      </c>
      <c r="M12" s="47"/>
      <c r="N12" s="47"/>
      <c r="O12" s="47"/>
      <c r="P12" s="47"/>
      <c r="Q12" s="47"/>
      <c r="R12" s="47"/>
      <c r="S12" s="47"/>
      <c r="T12" s="47"/>
      <c r="U12" s="182"/>
      <c r="V12" s="158"/>
      <c r="W12" s="184"/>
      <c r="X12" s="185"/>
      <c r="Y12" s="186"/>
    </row>
    <row r="13" spans="2:27" x14ac:dyDescent="0.25">
      <c r="B13" s="30">
        <v>43740</v>
      </c>
      <c r="C13" s="26">
        <v>0</v>
      </c>
      <c r="D13" s="26">
        <v>125</v>
      </c>
      <c r="E13" s="26"/>
      <c r="F13" s="26"/>
      <c r="G13" s="26"/>
      <c r="H13" s="26"/>
      <c r="I13" s="46"/>
      <c r="J13" s="26">
        <v>118</v>
      </c>
      <c r="K13" s="26">
        <v>262</v>
      </c>
      <c r="L13" s="26">
        <v>164</v>
      </c>
      <c r="M13" s="47"/>
      <c r="N13" s="47"/>
      <c r="O13" s="47"/>
      <c r="P13" s="47"/>
      <c r="Q13" s="47"/>
      <c r="R13" s="47"/>
      <c r="S13" s="47"/>
      <c r="T13" s="47"/>
      <c r="U13" s="182"/>
      <c r="V13" s="158"/>
      <c r="W13" s="184"/>
      <c r="X13" s="185"/>
      <c r="Y13" s="186"/>
    </row>
    <row r="14" spans="2:27" x14ac:dyDescent="0.25">
      <c r="B14" s="30">
        <v>43747</v>
      </c>
      <c r="C14" s="26">
        <v>0</v>
      </c>
      <c r="D14" s="26">
        <v>176</v>
      </c>
      <c r="E14" s="26"/>
      <c r="F14" s="26"/>
      <c r="G14" s="26"/>
      <c r="H14" s="26"/>
      <c r="I14" s="46"/>
      <c r="J14" s="26">
        <v>160</v>
      </c>
      <c r="K14" s="26">
        <v>273</v>
      </c>
      <c r="L14" s="26">
        <v>151</v>
      </c>
      <c r="M14" s="47"/>
      <c r="N14" s="47"/>
      <c r="O14" s="47"/>
      <c r="P14" s="47"/>
      <c r="Q14" s="47"/>
      <c r="R14" s="47"/>
      <c r="S14" s="47"/>
      <c r="T14" s="47"/>
      <c r="U14" s="182"/>
      <c r="V14" s="158"/>
      <c r="W14" s="184"/>
      <c r="X14" s="185"/>
      <c r="Y14" s="186"/>
    </row>
    <row r="15" spans="2:27" x14ac:dyDescent="0.25">
      <c r="B15" s="30">
        <v>43754</v>
      </c>
      <c r="C15" s="26">
        <v>0</v>
      </c>
      <c r="D15" s="26">
        <v>210</v>
      </c>
      <c r="E15" s="26"/>
      <c r="F15" s="26"/>
      <c r="G15" s="26"/>
      <c r="H15" s="26"/>
      <c r="I15" s="46"/>
      <c r="J15" s="26">
        <v>183</v>
      </c>
      <c r="K15" s="26">
        <v>172</v>
      </c>
      <c r="L15" s="26">
        <v>168</v>
      </c>
      <c r="M15" s="47"/>
      <c r="N15" s="47"/>
      <c r="O15" s="47"/>
      <c r="P15" s="47"/>
      <c r="Q15" s="47"/>
      <c r="R15" s="47"/>
      <c r="S15" s="47"/>
      <c r="T15" s="47"/>
      <c r="U15" s="182"/>
      <c r="V15" s="158"/>
      <c r="W15" s="184"/>
      <c r="X15" s="185"/>
      <c r="Y15" s="186"/>
    </row>
    <row r="16" spans="2:27" x14ac:dyDescent="0.25">
      <c r="B16" s="30">
        <v>43761</v>
      </c>
      <c r="C16" s="26">
        <v>153</v>
      </c>
      <c r="D16" s="26">
        <v>84</v>
      </c>
      <c r="E16" s="26"/>
      <c r="F16" s="26"/>
      <c r="G16" s="26"/>
      <c r="H16" s="26"/>
      <c r="I16" s="46"/>
      <c r="J16" s="26">
        <v>125</v>
      </c>
      <c r="K16" s="26">
        <v>50</v>
      </c>
      <c r="L16" s="26">
        <v>31.5</v>
      </c>
      <c r="M16" s="47"/>
      <c r="N16" s="47"/>
      <c r="O16" s="47"/>
      <c r="P16" s="47"/>
      <c r="Q16" s="47"/>
      <c r="R16" s="47"/>
      <c r="S16" s="47"/>
      <c r="T16" s="47"/>
      <c r="U16" s="182"/>
      <c r="V16" s="158"/>
      <c r="W16" s="184"/>
      <c r="X16" s="185"/>
      <c r="Y16" s="186"/>
    </row>
    <row r="17" spans="2:27" x14ac:dyDescent="0.25">
      <c r="B17" s="30">
        <v>43768</v>
      </c>
      <c r="C17" s="26">
        <v>172</v>
      </c>
      <c r="D17" s="26">
        <v>166</v>
      </c>
      <c r="E17" s="26"/>
      <c r="F17" s="26"/>
      <c r="G17" s="26"/>
      <c r="H17" s="26"/>
      <c r="I17" s="46"/>
      <c r="J17" s="26">
        <v>169</v>
      </c>
      <c r="K17" s="26">
        <v>141</v>
      </c>
      <c r="L17" s="26">
        <v>132</v>
      </c>
      <c r="M17" s="26">
        <v>520</v>
      </c>
      <c r="N17" s="47"/>
      <c r="O17" s="47"/>
      <c r="P17" s="47"/>
      <c r="Q17" s="47"/>
      <c r="R17" s="47"/>
      <c r="S17" s="47"/>
      <c r="T17" s="47"/>
      <c r="U17" s="182"/>
      <c r="V17" s="158"/>
      <c r="W17" s="184"/>
      <c r="X17" s="185"/>
      <c r="Y17" s="186"/>
      <c r="AA17" t="s">
        <v>39</v>
      </c>
    </row>
    <row r="18" spans="2:27" x14ac:dyDescent="0.25">
      <c r="B18" s="30">
        <v>43769</v>
      </c>
      <c r="C18" s="47"/>
      <c r="D18" s="26">
        <v>189</v>
      </c>
      <c r="E18" s="26"/>
      <c r="F18" s="26"/>
      <c r="G18" s="26"/>
      <c r="H18" s="26"/>
      <c r="I18" s="46"/>
      <c r="J18" s="47"/>
      <c r="K18" s="47"/>
      <c r="L18" s="47"/>
      <c r="M18" s="47"/>
      <c r="N18" s="47"/>
      <c r="O18" s="2">
        <v>294</v>
      </c>
      <c r="P18" s="10">
        <v>210</v>
      </c>
      <c r="Q18" s="14">
        <v>4</v>
      </c>
      <c r="R18" s="18">
        <v>11.6</v>
      </c>
      <c r="S18" s="22">
        <v>3.8</v>
      </c>
      <c r="T18" s="22">
        <v>146</v>
      </c>
      <c r="U18" s="182"/>
      <c r="V18" s="158"/>
      <c r="W18" s="184"/>
      <c r="X18" s="185"/>
      <c r="Y18" s="186"/>
      <c r="AA18" t="s">
        <v>40</v>
      </c>
    </row>
    <row r="19" spans="2:27" x14ac:dyDescent="0.25">
      <c r="B19" s="30">
        <v>43775</v>
      </c>
      <c r="C19" s="26">
        <v>174</v>
      </c>
      <c r="D19" s="26">
        <v>185</v>
      </c>
      <c r="E19" s="26"/>
      <c r="F19" s="26"/>
      <c r="G19" s="26"/>
      <c r="H19" s="26"/>
      <c r="I19" s="26">
        <v>268</v>
      </c>
      <c r="J19" s="26">
        <v>176</v>
      </c>
      <c r="K19" s="26">
        <v>136</v>
      </c>
      <c r="L19" s="26">
        <v>82</v>
      </c>
      <c r="M19" s="26">
        <v>370</v>
      </c>
      <c r="N19" s="47"/>
      <c r="O19" s="47"/>
      <c r="P19" s="47"/>
      <c r="Q19" s="47"/>
      <c r="R19" s="47"/>
      <c r="S19" s="47"/>
      <c r="T19" s="47"/>
      <c r="U19" s="182"/>
      <c r="V19" s="158"/>
      <c r="W19" s="184"/>
      <c r="X19" s="185"/>
      <c r="Y19" s="186"/>
    </row>
    <row r="20" spans="2:27" x14ac:dyDescent="0.25">
      <c r="B20" s="30">
        <v>43780</v>
      </c>
      <c r="C20" s="26">
        <v>195</v>
      </c>
      <c r="D20" s="26">
        <v>185</v>
      </c>
      <c r="E20" s="26"/>
      <c r="F20" s="26"/>
      <c r="G20" s="26"/>
      <c r="H20" s="26"/>
      <c r="I20" s="26">
        <v>220</v>
      </c>
      <c r="J20" s="26">
        <v>164</v>
      </c>
      <c r="K20" s="26">
        <v>178</v>
      </c>
      <c r="L20" s="26">
        <v>197</v>
      </c>
      <c r="M20" s="26">
        <v>352</v>
      </c>
      <c r="N20" s="47"/>
      <c r="O20" s="2">
        <v>262</v>
      </c>
      <c r="P20" s="10">
        <v>153</v>
      </c>
      <c r="Q20" s="14">
        <v>10.9</v>
      </c>
      <c r="R20" s="18"/>
      <c r="S20" s="22">
        <v>1.57</v>
      </c>
      <c r="T20" s="22">
        <v>191</v>
      </c>
      <c r="U20" s="182"/>
      <c r="V20" s="158"/>
      <c r="W20" s="184"/>
      <c r="X20" s="185"/>
      <c r="Y20" s="186"/>
    </row>
    <row r="21" spans="2:27" x14ac:dyDescent="0.25">
      <c r="B21" s="30">
        <v>43788</v>
      </c>
      <c r="C21" s="26">
        <v>194</v>
      </c>
      <c r="D21" s="26">
        <v>178</v>
      </c>
      <c r="E21" s="26"/>
      <c r="F21" s="26"/>
      <c r="G21" s="26"/>
      <c r="H21" s="26"/>
      <c r="I21" s="26">
        <v>202</v>
      </c>
      <c r="J21" s="26">
        <v>181</v>
      </c>
      <c r="K21" s="26">
        <v>185</v>
      </c>
      <c r="L21" s="26">
        <v>78</v>
      </c>
      <c r="M21" s="26">
        <v>368</v>
      </c>
      <c r="N21" s="47"/>
      <c r="O21" s="2">
        <v>284</v>
      </c>
      <c r="P21" s="10">
        <v>42</v>
      </c>
      <c r="Q21" s="14">
        <v>16.8</v>
      </c>
      <c r="R21" s="18">
        <v>25.3</v>
      </c>
      <c r="S21" s="22">
        <v>15.8</v>
      </c>
      <c r="T21" s="22">
        <v>178</v>
      </c>
      <c r="U21" s="182"/>
      <c r="V21" s="158"/>
      <c r="W21" s="184"/>
      <c r="X21" s="185"/>
      <c r="Y21" s="186"/>
    </row>
    <row r="22" spans="2:27" x14ac:dyDescent="0.25">
      <c r="B22" s="30">
        <v>43795</v>
      </c>
      <c r="C22" s="26">
        <v>210</v>
      </c>
      <c r="D22" s="26">
        <v>193</v>
      </c>
      <c r="E22" s="26"/>
      <c r="F22" s="26"/>
      <c r="G22" s="26"/>
      <c r="H22" s="26"/>
      <c r="I22" s="26">
        <v>204</v>
      </c>
      <c r="J22" s="26">
        <v>132</v>
      </c>
      <c r="K22" s="26">
        <v>170</v>
      </c>
      <c r="L22" s="26">
        <v>168</v>
      </c>
      <c r="M22" s="26">
        <v>368</v>
      </c>
      <c r="N22" s="47"/>
      <c r="O22" s="2">
        <v>273</v>
      </c>
      <c r="P22" s="10">
        <v>5.7</v>
      </c>
      <c r="Q22" s="14">
        <v>3.15</v>
      </c>
      <c r="R22" s="18">
        <v>7.2</v>
      </c>
      <c r="S22" s="22">
        <v>4.0999999999999996</v>
      </c>
      <c r="T22" s="22">
        <v>199</v>
      </c>
      <c r="U22" s="182"/>
      <c r="V22" s="158"/>
      <c r="W22" s="184"/>
      <c r="X22" s="185"/>
      <c r="Y22" s="186"/>
    </row>
    <row r="23" spans="2:27" x14ac:dyDescent="0.25">
      <c r="B23" s="30">
        <v>43804</v>
      </c>
      <c r="C23" s="26">
        <v>193</v>
      </c>
      <c r="D23" s="26">
        <v>150</v>
      </c>
      <c r="E23" s="26"/>
      <c r="F23" s="26"/>
      <c r="G23" s="26"/>
      <c r="H23" s="26"/>
      <c r="I23" s="26">
        <v>330</v>
      </c>
      <c r="J23" s="26">
        <v>185</v>
      </c>
      <c r="K23" s="26">
        <v>165</v>
      </c>
      <c r="L23" s="26">
        <v>80</v>
      </c>
      <c r="M23" s="26">
        <v>390</v>
      </c>
      <c r="N23" s="47"/>
      <c r="O23" s="2">
        <v>302</v>
      </c>
      <c r="P23" s="10">
        <v>154</v>
      </c>
      <c r="Q23" s="14">
        <v>63</v>
      </c>
      <c r="R23" s="18">
        <v>8.4</v>
      </c>
      <c r="S23" s="22">
        <v>25.2</v>
      </c>
      <c r="T23" s="22">
        <v>161</v>
      </c>
      <c r="U23" s="182"/>
      <c r="V23" s="158"/>
      <c r="W23" s="184"/>
      <c r="X23" s="185"/>
      <c r="Y23" s="186"/>
      <c r="AA23" t="s">
        <v>48</v>
      </c>
    </row>
    <row r="24" spans="2:27" x14ac:dyDescent="0.25">
      <c r="B24" s="30">
        <v>43809</v>
      </c>
      <c r="C24" s="26">
        <v>290</v>
      </c>
      <c r="D24" s="26">
        <v>205</v>
      </c>
      <c r="E24" s="26"/>
      <c r="F24" s="26"/>
      <c r="G24" s="26"/>
      <c r="H24" s="26"/>
      <c r="I24" s="26">
        <v>231</v>
      </c>
      <c r="J24" s="26">
        <v>191</v>
      </c>
      <c r="K24" s="26">
        <v>179</v>
      </c>
      <c r="L24" s="26">
        <v>185</v>
      </c>
      <c r="M24" s="26">
        <v>380</v>
      </c>
      <c r="N24" s="47"/>
      <c r="O24" s="2">
        <v>315</v>
      </c>
      <c r="P24" s="10">
        <v>170</v>
      </c>
      <c r="Q24" s="14">
        <v>6.3</v>
      </c>
      <c r="R24" s="45" t="s">
        <v>37</v>
      </c>
      <c r="S24" s="22">
        <v>27.3</v>
      </c>
      <c r="T24" s="22">
        <v>209</v>
      </c>
      <c r="U24" s="182"/>
      <c r="V24" s="158"/>
      <c r="W24" s="184"/>
      <c r="X24" s="185"/>
      <c r="Y24" s="186"/>
    </row>
    <row r="25" spans="2:27" x14ac:dyDescent="0.25">
      <c r="B25" s="30">
        <v>43816</v>
      </c>
      <c r="C25" s="26">
        <v>197</v>
      </c>
      <c r="D25" s="26">
        <v>208</v>
      </c>
      <c r="E25" s="26"/>
      <c r="F25" s="26"/>
      <c r="G25" s="26"/>
      <c r="H25" s="26"/>
      <c r="I25" s="26">
        <v>242</v>
      </c>
      <c r="J25" s="26">
        <v>191</v>
      </c>
      <c r="K25" s="26">
        <v>181</v>
      </c>
      <c r="L25" s="26">
        <v>189</v>
      </c>
      <c r="M25" s="26">
        <v>380</v>
      </c>
      <c r="N25" s="47"/>
      <c r="O25" s="2">
        <v>299</v>
      </c>
      <c r="P25" s="10">
        <v>151</v>
      </c>
      <c r="Q25" s="14">
        <v>12.2</v>
      </c>
      <c r="R25" s="45" t="s">
        <v>24</v>
      </c>
      <c r="S25" s="22">
        <v>35.200000000000003</v>
      </c>
      <c r="T25" s="22">
        <v>204</v>
      </c>
      <c r="U25" s="182"/>
      <c r="V25" s="158"/>
      <c r="W25" s="184"/>
      <c r="X25" s="185"/>
      <c r="Y25" s="186"/>
    </row>
    <row r="26" spans="2:27" x14ac:dyDescent="0.25">
      <c r="B26" s="30">
        <v>43822</v>
      </c>
      <c r="C26" s="26">
        <v>239.92500000000001</v>
      </c>
      <c r="D26" s="26">
        <v>201.6</v>
      </c>
      <c r="E26" s="26"/>
      <c r="F26" s="26"/>
      <c r="G26" s="26"/>
      <c r="H26" s="26"/>
      <c r="I26" s="26">
        <v>225.75</v>
      </c>
      <c r="J26" s="26">
        <v>163.80000000000001</v>
      </c>
      <c r="K26" s="26">
        <v>182.7</v>
      </c>
      <c r="L26" s="26">
        <v>180.6</v>
      </c>
      <c r="M26" s="26">
        <v>362.25</v>
      </c>
      <c r="N26" s="47"/>
      <c r="O26" s="2">
        <v>309.75</v>
      </c>
      <c r="P26" s="10">
        <v>90.2</v>
      </c>
      <c r="Q26" s="14">
        <v>4.18</v>
      </c>
      <c r="R26" s="45" t="s">
        <v>37</v>
      </c>
      <c r="S26" s="22">
        <v>38.85</v>
      </c>
      <c r="T26" s="22">
        <v>192</v>
      </c>
      <c r="U26" s="182"/>
      <c r="V26" s="158"/>
      <c r="W26" s="184"/>
      <c r="X26" s="185"/>
      <c r="Y26" s="186"/>
    </row>
    <row r="27" spans="2:27" x14ac:dyDescent="0.25">
      <c r="B27" s="30">
        <v>43829</v>
      </c>
      <c r="C27" s="26">
        <v>247.8</v>
      </c>
      <c r="D27" s="26">
        <v>210</v>
      </c>
      <c r="E27" s="26"/>
      <c r="F27" s="26"/>
      <c r="G27" s="26"/>
      <c r="H27" s="26"/>
      <c r="I27" s="26">
        <v>231</v>
      </c>
      <c r="J27" s="26">
        <v>182.7</v>
      </c>
      <c r="K27" s="26">
        <v>182.7</v>
      </c>
      <c r="L27" s="26">
        <v>170.1</v>
      </c>
      <c r="M27" s="26">
        <v>346.5</v>
      </c>
      <c r="N27" s="47"/>
      <c r="O27" s="2">
        <v>278.25</v>
      </c>
      <c r="P27" s="10">
        <v>15.4</v>
      </c>
      <c r="Q27" s="14">
        <v>19.8</v>
      </c>
      <c r="R27" s="45" t="s">
        <v>37</v>
      </c>
      <c r="S27" s="22">
        <v>22.574999999999999</v>
      </c>
      <c r="T27" s="22">
        <v>193.2</v>
      </c>
      <c r="U27" s="182"/>
      <c r="V27" s="158"/>
      <c r="W27" s="184"/>
      <c r="X27" s="185"/>
      <c r="Y27" s="186"/>
    </row>
    <row r="28" spans="2:27" x14ac:dyDescent="0.25">
      <c r="B28" s="30">
        <v>43837</v>
      </c>
      <c r="C28" s="26">
        <v>234.15</v>
      </c>
      <c r="D28" s="26">
        <v>197.4</v>
      </c>
      <c r="E28" s="26"/>
      <c r="F28" s="26"/>
      <c r="G28" s="26"/>
      <c r="H28" s="26"/>
      <c r="I28" s="26">
        <v>204.75</v>
      </c>
      <c r="J28" s="26">
        <v>168</v>
      </c>
      <c r="K28" s="26">
        <v>174.3</v>
      </c>
      <c r="L28" s="26">
        <v>191.1</v>
      </c>
      <c r="M28" s="26">
        <v>346.5</v>
      </c>
      <c r="N28" s="47"/>
      <c r="O28" s="2">
        <v>283.5</v>
      </c>
      <c r="P28" s="10">
        <v>5.3550000000000004</v>
      </c>
      <c r="Q28" s="14">
        <v>4.08</v>
      </c>
      <c r="R28" s="45" t="s">
        <v>37</v>
      </c>
      <c r="S28" s="22">
        <v>22.05</v>
      </c>
      <c r="T28" s="22">
        <v>191.1</v>
      </c>
      <c r="U28" s="182"/>
      <c r="V28" s="158"/>
      <c r="W28" s="184"/>
      <c r="X28" s="185"/>
      <c r="Y28" s="186"/>
    </row>
    <row r="29" spans="2:27" x14ac:dyDescent="0.25">
      <c r="B29" s="30">
        <v>43844</v>
      </c>
      <c r="C29" s="26">
        <v>220</v>
      </c>
      <c r="D29" s="26">
        <v>158</v>
      </c>
      <c r="E29" s="26"/>
      <c r="F29" s="26"/>
      <c r="G29" s="26"/>
      <c r="H29" s="26"/>
      <c r="I29" s="26">
        <v>209</v>
      </c>
      <c r="J29" s="26">
        <v>176</v>
      </c>
      <c r="K29" s="26">
        <v>143</v>
      </c>
      <c r="L29" s="26">
        <v>90</v>
      </c>
      <c r="M29" s="26">
        <v>368</v>
      </c>
      <c r="N29" s="47"/>
      <c r="O29" s="2">
        <v>315</v>
      </c>
      <c r="P29" s="10">
        <v>5.3</v>
      </c>
      <c r="Q29" s="14">
        <v>3.19</v>
      </c>
      <c r="R29" s="45" t="s">
        <v>37</v>
      </c>
      <c r="S29" s="22">
        <v>33.1</v>
      </c>
      <c r="T29" s="22">
        <v>163</v>
      </c>
      <c r="U29" s="182"/>
      <c r="V29" s="158"/>
      <c r="W29" s="184"/>
      <c r="X29" s="185"/>
      <c r="Y29" s="186"/>
    </row>
    <row r="30" spans="2:27" x14ac:dyDescent="0.25">
      <c r="B30" s="30">
        <v>43852</v>
      </c>
      <c r="C30" s="44" t="s">
        <v>37</v>
      </c>
      <c r="D30" s="26">
        <v>84</v>
      </c>
      <c r="E30" s="26"/>
      <c r="F30" s="26"/>
      <c r="G30" s="26"/>
      <c r="H30" s="26"/>
      <c r="I30" s="26">
        <v>299</v>
      </c>
      <c r="J30" s="26">
        <v>91</v>
      </c>
      <c r="K30" s="26">
        <v>57</v>
      </c>
      <c r="L30" s="26">
        <v>19.5</v>
      </c>
      <c r="M30" s="26">
        <v>352</v>
      </c>
      <c r="N30" s="47"/>
      <c r="O30" s="2">
        <v>168</v>
      </c>
      <c r="P30" s="10">
        <v>130</v>
      </c>
      <c r="Q30" s="14">
        <v>27</v>
      </c>
      <c r="R30" s="45" t="s">
        <v>24</v>
      </c>
      <c r="S30" s="22">
        <v>27.3</v>
      </c>
      <c r="T30" s="22">
        <v>134</v>
      </c>
      <c r="U30" s="182"/>
      <c r="V30" s="158"/>
      <c r="W30" s="184"/>
      <c r="X30" s="185"/>
      <c r="Y30" s="186"/>
      <c r="AA30" t="s">
        <v>45</v>
      </c>
    </row>
    <row r="31" spans="2:27" x14ac:dyDescent="0.25">
      <c r="B31" s="30">
        <v>43858</v>
      </c>
      <c r="C31" s="26">
        <v>268</v>
      </c>
      <c r="D31" s="26">
        <v>210</v>
      </c>
      <c r="E31" s="26"/>
      <c r="F31" s="26"/>
      <c r="G31" s="26"/>
      <c r="H31" s="26"/>
      <c r="I31" s="26">
        <v>268</v>
      </c>
      <c r="J31" s="26">
        <v>181</v>
      </c>
      <c r="K31" s="26">
        <v>172</v>
      </c>
      <c r="L31" s="26">
        <v>190</v>
      </c>
      <c r="M31" s="26">
        <v>380</v>
      </c>
      <c r="N31" s="47"/>
      <c r="O31" s="2">
        <v>341</v>
      </c>
      <c r="P31" s="10">
        <v>131</v>
      </c>
      <c r="Q31" s="14">
        <v>5.2</v>
      </c>
      <c r="R31" s="45" t="s">
        <v>24</v>
      </c>
      <c r="S31" s="22">
        <v>38</v>
      </c>
      <c r="T31" s="22">
        <v>158</v>
      </c>
      <c r="U31" s="182"/>
      <c r="V31" s="158"/>
      <c r="W31" s="184"/>
      <c r="X31" s="185"/>
      <c r="Y31" s="186"/>
    </row>
    <row r="32" spans="2:27" x14ac:dyDescent="0.25">
      <c r="B32" s="30">
        <v>43865</v>
      </c>
      <c r="C32" s="26">
        <v>274</v>
      </c>
      <c r="D32" s="26">
        <v>204</v>
      </c>
      <c r="E32" s="26"/>
      <c r="F32" s="26"/>
      <c r="G32" s="26"/>
      <c r="H32" s="26"/>
      <c r="I32" s="26">
        <v>294</v>
      </c>
      <c r="J32" s="26">
        <v>185</v>
      </c>
      <c r="K32" s="26">
        <v>176</v>
      </c>
      <c r="L32" s="26">
        <v>152</v>
      </c>
      <c r="M32" s="26">
        <v>380</v>
      </c>
      <c r="N32" s="47"/>
      <c r="O32" s="2">
        <v>315</v>
      </c>
      <c r="P32" s="10">
        <v>110</v>
      </c>
      <c r="Q32" s="14">
        <v>2.84</v>
      </c>
      <c r="R32" s="45" t="s">
        <v>37</v>
      </c>
      <c r="S32" s="22">
        <v>36.799999999999997</v>
      </c>
      <c r="T32" s="22">
        <v>189</v>
      </c>
      <c r="U32" s="182"/>
      <c r="V32" s="158"/>
      <c r="W32" s="184"/>
      <c r="X32" s="185"/>
      <c r="Y32" s="186"/>
    </row>
    <row r="33" spans="2:27" x14ac:dyDescent="0.25">
      <c r="B33" s="30">
        <v>43872</v>
      </c>
      <c r="C33" s="26">
        <v>262</v>
      </c>
      <c r="D33" s="26">
        <v>176</v>
      </c>
      <c r="E33" s="26"/>
      <c r="F33" s="26"/>
      <c r="G33" s="26"/>
      <c r="H33" s="26"/>
      <c r="I33" s="26">
        <v>204</v>
      </c>
      <c r="J33" s="26">
        <v>149</v>
      </c>
      <c r="K33" s="26">
        <v>147</v>
      </c>
      <c r="L33" s="26">
        <v>184</v>
      </c>
      <c r="M33" s="26">
        <v>390</v>
      </c>
      <c r="N33" s="47"/>
      <c r="O33" s="2">
        <v>304</v>
      </c>
      <c r="P33" s="10">
        <v>21</v>
      </c>
      <c r="Q33" s="14">
        <v>5.5</v>
      </c>
      <c r="R33" s="45" t="s">
        <v>37</v>
      </c>
      <c r="S33" s="22">
        <v>65</v>
      </c>
      <c r="T33" s="22">
        <v>170</v>
      </c>
      <c r="U33" s="182"/>
      <c r="V33" s="158"/>
      <c r="W33" s="184"/>
      <c r="X33" s="185"/>
      <c r="Y33" s="186"/>
    </row>
    <row r="34" spans="2:27" x14ac:dyDescent="0.25">
      <c r="B34" s="30">
        <v>43879</v>
      </c>
      <c r="C34" s="26">
        <v>248</v>
      </c>
      <c r="D34" s="26">
        <v>164</v>
      </c>
      <c r="E34" s="26"/>
      <c r="F34" s="26"/>
      <c r="G34" s="26"/>
      <c r="H34" s="26"/>
      <c r="I34" s="26">
        <v>186</v>
      </c>
      <c r="J34" s="26">
        <v>124</v>
      </c>
      <c r="K34" s="26">
        <v>147</v>
      </c>
      <c r="L34" s="26">
        <v>194</v>
      </c>
      <c r="M34" s="26">
        <v>399</v>
      </c>
      <c r="N34" s="47"/>
      <c r="O34" s="2">
        <v>273</v>
      </c>
      <c r="P34" s="10">
        <v>4.3</v>
      </c>
      <c r="Q34" s="14">
        <v>3.6</v>
      </c>
      <c r="R34" s="45" t="s">
        <v>37</v>
      </c>
      <c r="S34" s="22">
        <v>76</v>
      </c>
      <c r="T34" s="22">
        <v>167</v>
      </c>
      <c r="U34" s="182"/>
      <c r="V34" s="158"/>
      <c r="W34" s="184"/>
      <c r="X34" s="185"/>
      <c r="Y34" s="186"/>
    </row>
    <row r="35" spans="2:27" x14ac:dyDescent="0.25">
      <c r="B35" s="30">
        <v>43886</v>
      </c>
      <c r="C35" s="26">
        <v>252</v>
      </c>
      <c r="D35" s="26">
        <v>204</v>
      </c>
      <c r="E35" s="26"/>
      <c r="F35" s="26"/>
      <c r="G35" s="26"/>
      <c r="H35" s="26"/>
      <c r="I35" s="26">
        <v>226</v>
      </c>
      <c r="J35" s="26">
        <v>185</v>
      </c>
      <c r="K35" s="26">
        <v>176</v>
      </c>
      <c r="L35" s="26">
        <v>200</v>
      </c>
      <c r="M35" s="26">
        <v>380</v>
      </c>
      <c r="N35" s="47"/>
      <c r="O35" s="2">
        <v>326</v>
      </c>
      <c r="P35" s="10">
        <v>4.4000000000000004</v>
      </c>
      <c r="Q35" s="14">
        <v>2.1</v>
      </c>
      <c r="R35" s="45" t="s">
        <v>37</v>
      </c>
      <c r="S35" s="22">
        <v>64</v>
      </c>
      <c r="T35" s="22">
        <v>187</v>
      </c>
      <c r="U35" s="182"/>
      <c r="V35" s="158"/>
      <c r="W35" s="184"/>
      <c r="X35" s="185"/>
      <c r="Y35" s="186"/>
    </row>
    <row r="36" spans="2:27" x14ac:dyDescent="0.25">
      <c r="B36" s="30">
        <v>43893</v>
      </c>
      <c r="C36" s="26">
        <v>239</v>
      </c>
      <c r="D36" s="26">
        <v>185</v>
      </c>
      <c r="E36" s="26"/>
      <c r="F36" s="26"/>
      <c r="G36" s="26"/>
      <c r="H36" s="26"/>
      <c r="I36" s="26">
        <v>215</v>
      </c>
      <c r="J36" s="26">
        <v>178</v>
      </c>
      <c r="K36" s="26">
        <v>143</v>
      </c>
      <c r="L36" s="26">
        <v>189</v>
      </c>
      <c r="M36" s="26">
        <v>336</v>
      </c>
      <c r="N36" s="47"/>
      <c r="O36" s="2">
        <v>299</v>
      </c>
      <c r="P36" s="10">
        <v>4.2</v>
      </c>
      <c r="Q36" s="14">
        <v>5.4</v>
      </c>
      <c r="R36" s="45" t="s">
        <v>37</v>
      </c>
      <c r="S36" s="22">
        <v>59</v>
      </c>
      <c r="T36" s="22">
        <v>167</v>
      </c>
      <c r="U36" s="182"/>
      <c r="V36" s="158"/>
      <c r="W36" s="184"/>
      <c r="X36" s="185"/>
      <c r="Y36" s="186"/>
    </row>
    <row r="37" spans="2:27" x14ac:dyDescent="0.25">
      <c r="B37" s="30">
        <v>43900</v>
      </c>
      <c r="C37" s="26">
        <v>258</v>
      </c>
      <c r="D37" s="26">
        <v>195</v>
      </c>
      <c r="E37" s="26"/>
      <c r="F37" s="26"/>
      <c r="G37" s="26"/>
      <c r="H37" s="26"/>
      <c r="I37" s="26">
        <v>215</v>
      </c>
      <c r="J37" s="26">
        <v>172</v>
      </c>
      <c r="K37" s="26">
        <v>172</v>
      </c>
      <c r="L37" s="26">
        <v>200</v>
      </c>
      <c r="M37" s="26">
        <v>370</v>
      </c>
      <c r="N37" s="47"/>
      <c r="O37" s="2">
        <v>304</v>
      </c>
      <c r="P37" s="10">
        <v>5.3</v>
      </c>
      <c r="Q37" s="14">
        <v>3.26</v>
      </c>
      <c r="R37" s="45" t="s">
        <v>37</v>
      </c>
      <c r="S37" s="22">
        <v>48</v>
      </c>
      <c r="T37" s="22">
        <v>183</v>
      </c>
      <c r="U37" s="182"/>
      <c r="V37" s="158"/>
      <c r="W37" s="184"/>
      <c r="X37" s="185"/>
      <c r="Y37" s="186"/>
    </row>
    <row r="38" spans="2:27" x14ac:dyDescent="0.25">
      <c r="B38" s="30">
        <v>43907</v>
      </c>
      <c r="C38" s="26">
        <v>228</v>
      </c>
      <c r="D38" s="26">
        <v>187</v>
      </c>
      <c r="E38" s="26"/>
      <c r="F38" s="26"/>
      <c r="G38" s="26"/>
      <c r="H38" s="26"/>
      <c r="I38" s="26">
        <v>194</v>
      </c>
      <c r="J38" s="26">
        <v>168</v>
      </c>
      <c r="K38" s="26">
        <v>172</v>
      </c>
      <c r="L38" s="26">
        <v>194</v>
      </c>
      <c r="M38" s="26">
        <v>346</v>
      </c>
      <c r="N38" s="47"/>
      <c r="O38" s="2">
        <v>262</v>
      </c>
      <c r="P38" s="10">
        <v>5.3</v>
      </c>
      <c r="Q38" s="14">
        <v>3.41</v>
      </c>
      <c r="R38" s="45" t="s">
        <v>37</v>
      </c>
      <c r="S38" s="22">
        <v>38</v>
      </c>
      <c r="T38" s="22">
        <v>163</v>
      </c>
      <c r="U38" s="182"/>
      <c r="V38" s="158"/>
      <c r="W38" s="184"/>
      <c r="X38" s="185"/>
      <c r="Y38" s="186"/>
    </row>
    <row r="39" spans="2:27" x14ac:dyDescent="0.25">
      <c r="B39" s="30">
        <v>43916</v>
      </c>
      <c r="C39" s="26">
        <v>248.32499999999999</v>
      </c>
      <c r="D39" s="26">
        <v>198</v>
      </c>
      <c r="E39" s="26"/>
      <c r="F39" s="26"/>
      <c r="G39" s="26"/>
      <c r="H39" s="26"/>
      <c r="I39" s="26">
        <v>420</v>
      </c>
      <c r="J39" s="26">
        <v>158.4</v>
      </c>
      <c r="K39" s="26">
        <v>154</v>
      </c>
      <c r="L39" s="26">
        <v>121</v>
      </c>
      <c r="M39" s="26">
        <v>425.25</v>
      </c>
      <c r="N39" s="47"/>
      <c r="O39" s="2">
        <v>299.25</v>
      </c>
      <c r="P39" s="10">
        <v>58.8</v>
      </c>
      <c r="Q39" s="14">
        <v>50.4</v>
      </c>
      <c r="R39" s="18">
        <v>20.399999999999999</v>
      </c>
      <c r="S39" s="22">
        <v>35.700000000000003</v>
      </c>
      <c r="T39" s="22">
        <v>139.19999999999999</v>
      </c>
      <c r="U39" s="182"/>
      <c r="V39" s="158"/>
      <c r="W39" s="184"/>
      <c r="X39" s="185"/>
      <c r="Y39" s="186"/>
      <c r="AA39" t="s">
        <v>43</v>
      </c>
    </row>
    <row r="40" spans="2:27" x14ac:dyDescent="0.25">
      <c r="B40" s="30">
        <v>43921</v>
      </c>
      <c r="C40" s="26">
        <v>302</v>
      </c>
      <c r="D40" s="26">
        <v>189</v>
      </c>
      <c r="E40" s="26"/>
      <c r="F40" s="26"/>
      <c r="G40" s="26"/>
      <c r="H40" s="26"/>
      <c r="I40" s="26">
        <v>331</v>
      </c>
      <c r="J40" s="26">
        <v>164</v>
      </c>
      <c r="K40" s="26">
        <v>149</v>
      </c>
      <c r="L40" s="26">
        <v>152</v>
      </c>
      <c r="M40" s="26">
        <v>390</v>
      </c>
      <c r="N40" s="47"/>
      <c r="O40" s="2">
        <v>320</v>
      </c>
      <c r="P40" s="10">
        <v>132</v>
      </c>
      <c r="Q40" s="14">
        <v>34.799999999999997</v>
      </c>
      <c r="R40" s="18">
        <v>11.5</v>
      </c>
      <c r="S40" s="22">
        <v>46</v>
      </c>
      <c r="T40" s="22">
        <v>139</v>
      </c>
      <c r="U40" s="182"/>
      <c r="V40" s="158"/>
      <c r="W40" s="184"/>
      <c r="X40" s="185"/>
      <c r="Y40" s="186"/>
    </row>
    <row r="41" spans="2:27" x14ac:dyDescent="0.25">
      <c r="B41" s="30">
        <v>43928</v>
      </c>
      <c r="C41" s="26">
        <v>267.75</v>
      </c>
      <c r="D41" s="26">
        <v>187</v>
      </c>
      <c r="E41" s="26"/>
      <c r="F41" s="26"/>
      <c r="G41" s="26"/>
      <c r="H41" s="26"/>
      <c r="I41" s="26">
        <v>362</v>
      </c>
      <c r="J41" s="26">
        <v>162</v>
      </c>
      <c r="K41" s="26">
        <v>158</v>
      </c>
      <c r="L41" s="26">
        <v>163</v>
      </c>
      <c r="M41" s="26">
        <v>400</v>
      </c>
      <c r="N41" s="47"/>
      <c r="O41" s="2">
        <v>294</v>
      </c>
      <c r="P41" s="10">
        <v>105.6</v>
      </c>
      <c r="Q41" s="14">
        <v>5.5</v>
      </c>
      <c r="R41" s="18">
        <v>9.9</v>
      </c>
      <c r="S41" s="22">
        <v>58.8</v>
      </c>
      <c r="T41" s="22">
        <v>160.80000000000001</v>
      </c>
      <c r="U41" s="182"/>
      <c r="V41" s="158"/>
      <c r="W41" s="184"/>
      <c r="X41" s="185"/>
      <c r="Y41" s="186"/>
    </row>
    <row r="42" spans="2:27" x14ac:dyDescent="0.25">
      <c r="B42" s="30">
        <v>43935</v>
      </c>
      <c r="C42" s="26">
        <v>271</v>
      </c>
      <c r="D42" s="26">
        <v>162</v>
      </c>
      <c r="E42" s="26"/>
      <c r="F42" s="26"/>
      <c r="G42" s="26"/>
      <c r="H42" s="26"/>
      <c r="I42" s="26">
        <v>242</v>
      </c>
      <c r="J42" s="26">
        <v>172</v>
      </c>
      <c r="K42" s="26">
        <v>134</v>
      </c>
      <c r="L42" s="26">
        <v>88</v>
      </c>
      <c r="M42" s="26">
        <v>390</v>
      </c>
      <c r="N42" s="47"/>
      <c r="O42" s="2">
        <v>304</v>
      </c>
      <c r="P42" s="10">
        <v>30.8</v>
      </c>
      <c r="Q42" s="14">
        <v>3.3</v>
      </c>
      <c r="R42" s="18">
        <v>11.6</v>
      </c>
      <c r="S42" s="22">
        <v>24.2</v>
      </c>
      <c r="T42" s="22">
        <v>137</v>
      </c>
      <c r="U42" s="182"/>
      <c r="V42" s="158"/>
      <c r="W42" s="184"/>
      <c r="X42" s="185"/>
      <c r="Y42" s="186"/>
    </row>
    <row r="43" spans="2:27" x14ac:dyDescent="0.25">
      <c r="B43" s="30">
        <v>43942</v>
      </c>
      <c r="C43" s="44" t="s">
        <v>37</v>
      </c>
      <c r="D43" s="26">
        <v>180</v>
      </c>
      <c r="E43" s="26"/>
      <c r="F43" s="26"/>
      <c r="G43" s="26"/>
      <c r="H43" s="26"/>
      <c r="I43" s="26">
        <v>299</v>
      </c>
      <c r="J43" s="26">
        <v>147</v>
      </c>
      <c r="K43" s="26">
        <v>134</v>
      </c>
      <c r="L43" s="26">
        <v>126</v>
      </c>
      <c r="M43" s="26">
        <v>368</v>
      </c>
      <c r="N43" s="47"/>
      <c r="O43" s="2">
        <v>268</v>
      </c>
      <c r="P43" s="10">
        <v>10.8</v>
      </c>
      <c r="Q43" s="14">
        <v>5.6</v>
      </c>
      <c r="R43" s="18">
        <v>13.6</v>
      </c>
      <c r="S43" s="22">
        <v>80</v>
      </c>
      <c r="T43" s="22">
        <v>197</v>
      </c>
      <c r="U43" s="182"/>
      <c r="V43" s="158"/>
      <c r="W43" s="184"/>
      <c r="X43" s="185"/>
      <c r="Y43" s="186"/>
    </row>
    <row r="44" spans="2:27" x14ac:dyDescent="0.25">
      <c r="B44" s="30">
        <v>43949</v>
      </c>
      <c r="C44" s="26">
        <v>270</v>
      </c>
      <c r="D44" s="26">
        <v>172</v>
      </c>
      <c r="E44" s="26"/>
      <c r="F44" s="26"/>
      <c r="G44" s="26"/>
      <c r="H44" s="26"/>
      <c r="I44" s="26">
        <v>278</v>
      </c>
      <c r="J44" s="26">
        <v>170</v>
      </c>
      <c r="K44" s="26">
        <v>120</v>
      </c>
      <c r="L44" s="26">
        <v>78</v>
      </c>
      <c r="M44" s="26">
        <v>380</v>
      </c>
      <c r="N44" s="47"/>
      <c r="O44" s="2">
        <v>310</v>
      </c>
      <c r="P44" s="10">
        <v>4.5999999999999996</v>
      </c>
      <c r="Q44" s="14">
        <v>3.7</v>
      </c>
      <c r="R44" s="18">
        <v>10.3</v>
      </c>
      <c r="S44" s="22">
        <v>95</v>
      </c>
      <c r="T44" s="22">
        <v>149</v>
      </c>
      <c r="U44" s="182"/>
      <c r="V44" s="158"/>
      <c r="W44" s="184"/>
      <c r="X44" s="185"/>
      <c r="Y44" s="186"/>
    </row>
    <row r="45" spans="2:27" x14ac:dyDescent="0.25">
      <c r="B45" s="30">
        <v>43956</v>
      </c>
      <c r="C45" s="26">
        <v>262</v>
      </c>
      <c r="D45" s="26">
        <v>189</v>
      </c>
      <c r="E45" s="26"/>
      <c r="F45" s="26"/>
      <c r="G45" s="26"/>
      <c r="H45" s="26"/>
      <c r="I45" s="26">
        <v>284</v>
      </c>
      <c r="J45" s="26">
        <v>176</v>
      </c>
      <c r="K45" s="26">
        <v>162</v>
      </c>
      <c r="L45" s="26">
        <v>126</v>
      </c>
      <c r="M45" s="26">
        <v>390</v>
      </c>
      <c r="N45" s="47"/>
      <c r="O45" s="2">
        <v>299</v>
      </c>
      <c r="P45" s="10">
        <v>6.5</v>
      </c>
      <c r="Q45" s="14">
        <v>3.48</v>
      </c>
      <c r="R45" s="18">
        <v>9.5</v>
      </c>
      <c r="S45" s="22">
        <v>94</v>
      </c>
      <c r="T45" s="22">
        <v>168</v>
      </c>
      <c r="U45" s="182"/>
      <c r="V45" s="158"/>
      <c r="W45" s="184"/>
      <c r="X45" s="185"/>
      <c r="Y45" s="186"/>
    </row>
    <row r="46" spans="2:27" x14ac:dyDescent="0.25">
      <c r="B46" s="30">
        <v>43963</v>
      </c>
      <c r="C46" s="44" t="s">
        <v>37</v>
      </c>
      <c r="D46" s="26">
        <v>160</v>
      </c>
      <c r="E46" s="26"/>
      <c r="F46" s="26"/>
      <c r="G46" s="26"/>
      <c r="H46" s="26"/>
      <c r="I46" s="26">
        <v>248</v>
      </c>
      <c r="J46" s="26">
        <v>176</v>
      </c>
      <c r="K46" s="26">
        <v>130</v>
      </c>
      <c r="L46" s="26">
        <v>84</v>
      </c>
      <c r="M46" s="26">
        <v>368</v>
      </c>
      <c r="N46" s="47"/>
      <c r="O46" s="2">
        <v>315</v>
      </c>
      <c r="P46" s="10">
        <v>6.4</v>
      </c>
      <c r="Q46" s="14">
        <v>3.15</v>
      </c>
      <c r="R46" s="45" t="s">
        <v>37</v>
      </c>
      <c r="S46" s="22">
        <v>86</v>
      </c>
      <c r="T46" s="22">
        <v>144</v>
      </c>
      <c r="U46" s="182"/>
      <c r="V46" s="158"/>
      <c r="W46" s="184"/>
      <c r="X46" s="185"/>
      <c r="Y46" s="186"/>
    </row>
    <row r="47" spans="2:27" x14ac:dyDescent="0.25">
      <c r="B47" s="54">
        <v>43970</v>
      </c>
      <c r="C47" s="55">
        <v>308</v>
      </c>
      <c r="D47" s="55">
        <v>176</v>
      </c>
      <c r="E47" s="55"/>
      <c r="F47" s="55"/>
      <c r="G47" s="55"/>
      <c r="H47" s="55"/>
      <c r="I47" s="55">
        <v>252</v>
      </c>
      <c r="J47" s="55">
        <v>166</v>
      </c>
      <c r="K47" s="55">
        <v>139</v>
      </c>
      <c r="L47" s="55">
        <v>145</v>
      </c>
      <c r="M47" s="55">
        <v>380</v>
      </c>
      <c r="N47" s="47"/>
      <c r="O47" s="56">
        <v>336</v>
      </c>
      <c r="P47" s="57">
        <v>7.2</v>
      </c>
      <c r="Q47" s="58">
        <v>3.3</v>
      </c>
      <c r="R47" s="45" t="s">
        <v>37</v>
      </c>
      <c r="S47" s="59">
        <v>98</v>
      </c>
      <c r="T47" s="59">
        <v>190</v>
      </c>
      <c r="U47" s="182"/>
      <c r="V47" s="158"/>
      <c r="W47" s="184"/>
      <c r="X47" s="185"/>
      <c r="Y47" s="186"/>
    </row>
    <row r="48" spans="2:27" x14ac:dyDescent="0.25">
      <c r="B48" s="30">
        <v>43977</v>
      </c>
      <c r="C48" s="44" t="s">
        <v>37</v>
      </c>
      <c r="D48" s="26">
        <v>162</v>
      </c>
      <c r="E48" s="26"/>
      <c r="F48" s="26"/>
      <c r="G48" s="26"/>
      <c r="H48" s="26"/>
      <c r="I48" s="26">
        <v>236</v>
      </c>
      <c r="J48" s="26">
        <v>168</v>
      </c>
      <c r="K48" s="26">
        <v>132</v>
      </c>
      <c r="L48" s="26">
        <v>88</v>
      </c>
      <c r="M48" s="26">
        <v>368</v>
      </c>
      <c r="N48" s="47"/>
      <c r="O48" s="2">
        <v>320</v>
      </c>
      <c r="P48" s="10">
        <v>8.8000000000000007</v>
      </c>
      <c r="Q48" s="14">
        <v>6</v>
      </c>
      <c r="R48" s="45" t="s">
        <v>37</v>
      </c>
      <c r="S48" s="22">
        <v>107</v>
      </c>
      <c r="T48" s="22">
        <v>168</v>
      </c>
      <c r="U48" s="182"/>
      <c r="V48" s="158"/>
      <c r="W48" s="184"/>
      <c r="X48" s="185"/>
      <c r="Y48" s="186"/>
    </row>
    <row r="49" spans="2:27" x14ac:dyDescent="0.25">
      <c r="B49" s="30">
        <v>43983</v>
      </c>
      <c r="C49" s="44" t="s">
        <v>37</v>
      </c>
      <c r="D49" s="26">
        <v>158</v>
      </c>
      <c r="E49" s="26"/>
      <c r="F49" s="26"/>
      <c r="G49" s="26"/>
      <c r="H49" s="26"/>
      <c r="I49" s="26">
        <v>231</v>
      </c>
      <c r="J49" s="26">
        <v>176</v>
      </c>
      <c r="K49" s="26">
        <v>134</v>
      </c>
      <c r="L49" s="26">
        <v>88</v>
      </c>
      <c r="M49" s="26">
        <v>390</v>
      </c>
      <c r="N49" s="47"/>
      <c r="O49" s="2">
        <v>315</v>
      </c>
      <c r="P49" s="10">
        <v>9.5</v>
      </c>
      <c r="Q49" s="14">
        <v>4.4000000000000004</v>
      </c>
      <c r="R49" s="45" t="s">
        <v>37</v>
      </c>
      <c r="S49" s="22">
        <v>154</v>
      </c>
      <c r="T49" s="22">
        <v>166</v>
      </c>
      <c r="U49" s="182"/>
      <c r="V49" s="158"/>
      <c r="W49" s="184"/>
      <c r="X49" s="185"/>
      <c r="Y49" s="186"/>
    </row>
    <row r="50" spans="2:27" x14ac:dyDescent="0.25">
      <c r="B50" s="30">
        <v>43991</v>
      </c>
      <c r="C50" s="55">
        <v>159</v>
      </c>
      <c r="D50" s="26">
        <v>101</v>
      </c>
      <c r="E50" s="26"/>
      <c r="F50" s="26"/>
      <c r="G50" s="26"/>
      <c r="H50" s="26"/>
      <c r="I50" s="26">
        <v>176</v>
      </c>
      <c r="J50" s="26">
        <v>162</v>
      </c>
      <c r="K50" s="26">
        <v>84</v>
      </c>
      <c r="L50" s="26">
        <v>46</v>
      </c>
      <c r="M50" s="26">
        <v>352</v>
      </c>
      <c r="N50" s="47"/>
      <c r="O50" s="2">
        <v>210</v>
      </c>
      <c r="P50" s="10">
        <v>8.4</v>
      </c>
      <c r="Q50" s="14">
        <v>5.4</v>
      </c>
      <c r="R50" s="45" t="s">
        <v>37</v>
      </c>
      <c r="S50" s="22">
        <v>25</v>
      </c>
      <c r="T50" s="22">
        <v>192</v>
      </c>
      <c r="U50" s="182"/>
      <c r="V50" s="158"/>
      <c r="W50" s="184"/>
      <c r="X50" s="185"/>
      <c r="Y50" s="186"/>
      <c r="AA50" t="s">
        <v>59</v>
      </c>
    </row>
    <row r="51" spans="2:27" x14ac:dyDescent="0.25">
      <c r="B51" s="30">
        <v>43998</v>
      </c>
      <c r="C51" s="44" t="s">
        <v>37</v>
      </c>
      <c r="D51" s="26">
        <v>161</v>
      </c>
      <c r="E51" s="26"/>
      <c r="F51" s="26"/>
      <c r="G51" s="26"/>
      <c r="H51" s="26"/>
      <c r="I51" s="26">
        <v>214</v>
      </c>
      <c r="J51" s="26">
        <v>180</v>
      </c>
      <c r="K51" s="26">
        <v>123</v>
      </c>
      <c r="L51" s="26">
        <v>107</v>
      </c>
      <c r="M51" s="26">
        <v>390</v>
      </c>
      <c r="N51" s="47"/>
      <c r="O51" s="2">
        <v>326</v>
      </c>
      <c r="P51" s="10">
        <v>9.1999999999999993</v>
      </c>
      <c r="Q51" s="14">
        <v>4.2</v>
      </c>
      <c r="R51" s="45" t="s">
        <v>37</v>
      </c>
      <c r="S51" s="22">
        <v>115</v>
      </c>
      <c r="T51" s="22">
        <v>190</v>
      </c>
      <c r="U51" s="182"/>
      <c r="V51" s="158"/>
      <c r="W51" s="184"/>
      <c r="X51" s="185"/>
      <c r="Y51" s="186"/>
    </row>
    <row r="52" spans="2:27" x14ac:dyDescent="0.25">
      <c r="B52" s="30">
        <v>44004</v>
      </c>
      <c r="C52" s="55">
        <v>220</v>
      </c>
      <c r="D52" s="26">
        <v>132</v>
      </c>
      <c r="E52" s="26"/>
      <c r="F52" s="26"/>
      <c r="G52" s="26"/>
      <c r="H52" s="26"/>
      <c r="I52" s="26">
        <v>174</v>
      </c>
      <c r="J52" s="26">
        <v>147</v>
      </c>
      <c r="K52" s="26">
        <v>108</v>
      </c>
      <c r="L52" s="26">
        <v>75</v>
      </c>
      <c r="M52" s="26">
        <v>390</v>
      </c>
      <c r="N52" s="47"/>
      <c r="O52" s="2">
        <v>304</v>
      </c>
      <c r="P52" s="10">
        <v>8.4</v>
      </c>
      <c r="Q52" s="14">
        <v>3.48</v>
      </c>
      <c r="R52" s="45" t="s">
        <v>37</v>
      </c>
      <c r="S52" s="22">
        <v>112</v>
      </c>
      <c r="T52" s="22">
        <v>168</v>
      </c>
      <c r="U52" s="182"/>
      <c r="V52" s="158"/>
      <c r="W52" s="184"/>
      <c r="X52" s="185"/>
      <c r="Y52" s="186"/>
    </row>
    <row r="53" spans="2:27" x14ac:dyDescent="0.25">
      <c r="B53" s="30">
        <v>44012</v>
      </c>
      <c r="C53" s="55">
        <v>190</v>
      </c>
      <c r="D53" s="26">
        <v>172</v>
      </c>
      <c r="E53" s="26"/>
      <c r="F53" s="26"/>
      <c r="G53" s="26"/>
      <c r="H53" s="26"/>
      <c r="I53" s="26">
        <v>170</v>
      </c>
      <c r="J53" s="26">
        <v>153</v>
      </c>
      <c r="K53" s="26">
        <v>145</v>
      </c>
      <c r="L53" s="26">
        <v>141</v>
      </c>
      <c r="M53" s="26">
        <v>341</v>
      </c>
      <c r="N53" s="47"/>
      <c r="O53" s="2">
        <v>252</v>
      </c>
      <c r="P53" s="10">
        <v>7.9</v>
      </c>
      <c r="Q53" s="14">
        <v>5.0999999999999996</v>
      </c>
      <c r="R53" s="45" t="s">
        <v>37</v>
      </c>
      <c r="S53" s="22">
        <v>96</v>
      </c>
      <c r="T53" s="22">
        <v>134</v>
      </c>
      <c r="U53" s="182"/>
      <c r="V53" s="158"/>
      <c r="W53" s="184"/>
      <c r="X53" s="185"/>
      <c r="Y53" s="186"/>
    </row>
    <row r="54" spans="2:27" x14ac:dyDescent="0.25">
      <c r="B54" s="30">
        <v>44019</v>
      </c>
      <c r="C54" s="55">
        <v>227</v>
      </c>
      <c r="D54" s="26">
        <v>174</v>
      </c>
      <c r="E54" s="26"/>
      <c r="F54" s="26"/>
      <c r="G54" s="26"/>
      <c r="H54" s="26"/>
      <c r="I54" s="26">
        <v>172</v>
      </c>
      <c r="J54" s="26">
        <v>149</v>
      </c>
      <c r="K54" s="26">
        <v>141</v>
      </c>
      <c r="L54" s="26">
        <v>160</v>
      </c>
      <c r="M54" s="26">
        <v>362</v>
      </c>
      <c r="N54" s="47"/>
      <c r="O54" s="2">
        <v>273</v>
      </c>
      <c r="P54" s="10">
        <v>10.1</v>
      </c>
      <c r="Q54" s="14">
        <v>6.8</v>
      </c>
      <c r="R54" s="45" t="s">
        <v>37</v>
      </c>
      <c r="S54" s="22">
        <v>108</v>
      </c>
      <c r="T54" s="22">
        <v>137</v>
      </c>
      <c r="U54" s="182"/>
      <c r="V54" s="158"/>
      <c r="W54" s="184"/>
      <c r="X54" s="185"/>
      <c r="Y54" s="186"/>
    </row>
    <row r="55" spans="2:27" x14ac:dyDescent="0.25">
      <c r="B55" s="30">
        <v>44026</v>
      </c>
      <c r="C55" s="66" t="s">
        <v>41</v>
      </c>
      <c r="D55" s="26">
        <v>198</v>
      </c>
      <c r="E55" s="26"/>
      <c r="F55" s="26"/>
      <c r="G55" s="26"/>
      <c r="H55" s="26"/>
      <c r="I55" s="26">
        <v>182</v>
      </c>
      <c r="J55" s="26">
        <v>163</v>
      </c>
      <c r="K55" s="26">
        <v>176</v>
      </c>
      <c r="L55" s="26">
        <v>162</v>
      </c>
      <c r="M55" s="26">
        <v>357</v>
      </c>
      <c r="N55" s="47"/>
      <c r="O55" s="2">
        <v>278</v>
      </c>
      <c r="P55" s="10">
        <v>6.6</v>
      </c>
      <c r="Q55" s="14">
        <v>4.5</v>
      </c>
      <c r="R55" s="45" t="s">
        <v>37</v>
      </c>
      <c r="S55" s="22">
        <v>103</v>
      </c>
      <c r="T55" s="22">
        <v>139</v>
      </c>
      <c r="U55" s="182"/>
      <c r="V55" s="158"/>
      <c r="W55" s="184"/>
      <c r="X55" s="185"/>
      <c r="Y55" s="186"/>
      <c r="AA55" t="s">
        <v>60</v>
      </c>
    </row>
    <row r="56" spans="2:27" x14ac:dyDescent="0.25">
      <c r="B56" s="30">
        <v>44033</v>
      </c>
      <c r="C56" s="66" t="s">
        <v>41</v>
      </c>
      <c r="D56" s="26">
        <v>172</v>
      </c>
      <c r="E56" s="26"/>
      <c r="F56" s="26"/>
      <c r="G56" s="26"/>
      <c r="H56" s="26"/>
      <c r="I56" s="26">
        <v>168</v>
      </c>
      <c r="J56" s="26">
        <v>162</v>
      </c>
      <c r="K56" s="26">
        <v>141</v>
      </c>
      <c r="L56" s="26">
        <v>103</v>
      </c>
      <c r="M56" s="26">
        <v>336</v>
      </c>
      <c r="N56" s="47"/>
      <c r="O56" s="2">
        <v>257</v>
      </c>
      <c r="P56" s="10">
        <v>8.9</v>
      </c>
      <c r="Q56" s="14">
        <v>5.3</v>
      </c>
      <c r="R56" s="45" t="s">
        <v>37</v>
      </c>
      <c r="S56" s="22">
        <v>92</v>
      </c>
      <c r="T56" s="22">
        <v>114</v>
      </c>
      <c r="U56" s="182"/>
      <c r="V56" s="158"/>
      <c r="W56" s="184"/>
      <c r="X56" s="185"/>
      <c r="Y56" s="186"/>
    </row>
    <row r="57" spans="2:27" x14ac:dyDescent="0.25">
      <c r="B57" s="30">
        <v>44040</v>
      </c>
      <c r="C57" s="55">
        <v>201</v>
      </c>
      <c r="D57" s="26">
        <v>174</v>
      </c>
      <c r="E57" s="26"/>
      <c r="F57" s="26"/>
      <c r="G57" s="26"/>
      <c r="H57" s="26"/>
      <c r="I57" s="26">
        <v>194</v>
      </c>
      <c r="J57" s="26">
        <v>162</v>
      </c>
      <c r="K57" s="26">
        <v>200</v>
      </c>
      <c r="L57" s="26">
        <v>174</v>
      </c>
      <c r="M57" s="26">
        <v>362</v>
      </c>
      <c r="N57" s="47"/>
      <c r="O57" s="2">
        <v>247</v>
      </c>
      <c r="P57" s="10">
        <v>6.8</v>
      </c>
      <c r="Q57" s="14">
        <v>5.5</v>
      </c>
      <c r="R57" s="45" t="s">
        <v>37</v>
      </c>
      <c r="S57" s="22">
        <v>81</v>
      </c>
      <c r="T57" s="22">
        <v>120</v>
      </c>
      <c r="U57" s="182"/>
      <c r="V57" s="158"/>
      <c r="W57" s="184"/>
      <c r="X57" s="185"/>
      <c r="Y57" s="186"/>
    </row>
    <row r="58" spans="2:27" x14ac:dyDescent="0.25">
      <c r="B58" s="30">
        <v>44047</v>
      </c>
      <c r="C58" s="55">
        <v>175</v>
      </c>
      <c r="D58" s="26">
        <v>141</v>
      </c>
      <c r="E58" s="26"/>
      <c r="F58" s="26"/>
      <c r="G58" s="26"/>
      <c r="H58" s="26"/>
      <c r="I58" s="26">
        <v>183</v>
      </c>
      <c r="J58" s="26">
        <v>169</v>
      </c>
      <c r="K58" s="26">
        <v>163</v>
      </c>
      <c r="L58" s="26">
        <v>101</v>
      </c>
      <c r="M58" s="26">
        <v>310</v>
      </c>
      <c r="N58" s="26">
        <v>183</v>
      </c>
      <c r="O58" s="2">
        <v>262</v>
      </c>
      <c r="P58" s="10">
        <v>7</v>
      </c>
      <c r="Q58" s="14">
        <v>5.9</v>
      </c>
      <c r="R58" s="45" t="s">
        <v>37</v>
      </c>
      <c r="S58" s="22">
        <v>94</v>
      </c>
      <c r="T58" s="22">
        <v>108</v>
      </c>
      <c r="U58" s="182"/>
      <c r="V58" s="158"/>
      <c r="W58" s="184"/>
      <c r="X58" s="185"/>
      <c r="Y58" s="186"/>
    </row>
    <row r="59" spans="2:27" x14ac:dyDescent="0.25">
      <c r="B59" s="30">
        <v>44054</v>
      </c>
      <c r="C59" s="66" t="s">
        <v>41</v>
      </c>
      <c r="D59" s="26">
        <v>185</v>
      </c>
      <c r="E59" s="26"/>
      <c r="F59" s="26"/>
      <c r="G59" s="26"/>
      <c r="H59" s="26"/>
      <c r="I59" s="26">
        <v>187</v>
      </c>
      <c r="J59" s="26">
        <v>172</v>
      </c>
      <c r="K59" s="26">
        <v>194</v>
      </c>
      <c r="L59" s="26">
        <v>178</v>
      </c>
      <c r="M59" s="26">
        <v>370</v>
      </c>
      <c r="N59" s="26">
        <v>204</v>
      </c>
      <c r="O59" s="2">
        <v>252</v>
      </c>
      <c r="P59" s="10">
        <v>7.5</v>
      </c>
      <c r="Q59" s="14">
        <v>5.6</v>
      </c>
      <c r="R59" s="45" t="s">
        <v>37</v>
      </c>
      <c r="S59" s="22">
        <v>82</v>
      </c>
      <c r="T59" s="22">
        <v>89</v>
      </c>
      <c r="U59" s="182"/>
      <c r="V59" s="158"/>
      <c r="W59" s="184"/>
      <c r="X59" s="185"/>
      <c r="Y59" s="186"/>
    </row>
    <row r="60" spans="2:27" x14ac:dyDescent="0.25">
      <c r="B60" s="30">
        <v>44061</v>
      </c>
      <c r="C60" s="55">
        <v>189</v>
      </c>
      <c r="D60" s="26">
        <v>155</v>
      </c>
      <c r="E60" s="26"/>
      <c r="F60" s="26"/>
      <c r="G60" s="26"/>
      <c r="H60" s="26"/>
      <c r="I60" s="26">
        <v>155</v>
      </c>
      <c r="J60" s="26">
        <v>149</v>
      </c>
      <c r="K60" s="26">
        <v>181</v>
      </c>
      <c r="L60" s="26">
        <v>130</v>
      </c>
      <c r="M60" s="26">
        <v>336</v>
      </c>
      <c r="N60" s="26">
        <v>175</v>
      </c>
      <c r="O60" s="2">
        <v>252</v>
      </c>
      <c r="P60" s="10">
        <v>4.5999999999999996</v>
      </c>
      <c r="Q60" s="14">
        <v>5.8</v>
      </c>
      <c r="R60" s="45" t="s">
        <v>37</v>
      </c>
      <c r="S60" s="22">
        <v>80</v>
      </c>
      <c r="T60" s="22">
        <v>92</v>
      </c>
      <c r="U60" s="182"/>
      <c r="V60" s="158"/>
      <c r="W60" s="184"/>
      <c r="X60" s="185"/>
      <c r="Y60" s="186"/>
    </row>
    <row r="61" spans="2:27" x14ac:dyDescent="0.25">
      <c r="B61" s="30">
        <v>44068</v>
      </c>
      <c r="C61" s="55">
        <v>254</v>
      </c>
      <c r="D61" s="26">
        <v>167</v>
      </c>
      <c r="E61" s="26"/>
      <c r="F61" s="26"/>
      <c r="G61" s="26"/>
      <c r="H61" s="26"/>
      <c r="I61" s="26">
        <v>187</v>
      </c>
      <c r="J61" s="26">
        <v>163</v>
      </c>
      <c r="K61" s="26">
        <v>174</v>
      </c>
      <c r="L61" s="26">
        <v>154</v>
      </c>
      <c r="M61" s="26">
        <v>358</v>
      </c>
      <c r="N61" s="26">
        <v>167</v>
      </c>
      <c r="O61" s="2">
        <v>248</v>
      </c>
      <c r="P61" s="10">
        <v>7.9</v>
      </c>
      <c r="Q61" s="14">
        <v>7.32</v>
      </c>
      <c r="R61" s="45" t="s">
        <v>37</v>
      </c>
      <c r="S61" s="22">
        <v>73</v>
      </c>
      <c r="T61" s="22">
        <v>113</v>
      </c>
      <c r="U61" s="182"/>
      <c r="V61" s="158"/>
      <c r="W61" s="184"/>
      <c r="X61" s="185"/>
      <c r="Y61" s="186"/>
    </row>
    <row r="62" spans="2:27" x14ac:dyDescent="0.25">
      <c r="B62" s="30">
        <v>44075</v>
      </c>
      <c r="C62" s="55">
        <v>192</v>
      </c>
      <c r="D62" s="26">
        <v>155</v>
      </c>
      <c r="E62" s="26"/>
      <c r="F62" s="26"/>
      <c r="G62" s="26"/>
      <c r="H62" s="26"/>
      <c r="I62" s="26">
        <v>181</v>
      </c>
      <c r="J62" s="26">
        <v>153</v>
      </c>
      <c r="K62" s="26">
        <v>118</v>
      </c>
      <c r="L62" s="26">
        <v>113</v>
      </c>
      <c r="M62" s="26">
        <v>341</v>
      </c>
      <c r="N62" s="26">
        <v>183</v>
      </c>
      <c r="O62" s="2">
        <v>194</v>
      </c>
      <c r="P62" s="10">
        <v>4</v>
      </c>
      <c r="Q62" s="14">
        <v>6.4</v>
      </c>
      <c r="R62" s="45" t="s">
        <v>37</v>
      </c>
      <c r="S62" s="22">
        <v>44</v>
      </c>
      <c r="T62" s="22">
        <v>139</v>
      </c>
      <c r="U62" s="182"/>
      <c r="V62" s="158"/>
      <c r="W62" s="184"/>
      <c r="X62" s="185"/>
      <c r="Y62" s="186"/>
    </row>
    <row r="63" spans="2:27" x14ac:dyDescent="0.25">
      <c r="B63" s="30">
        <v>44082</v>
      </c>
      <c r="C63" s="66" t="s">
        <v>41</v>
      </c>
      <c r="D63" s="26">
        <v>167</v>
      </c>
      <c r="E63" s="26"/>
      <c r="F63" s="26"/>
      <c r="G63" s="26"/>
      <c r="H63" s="26"/>
      <c r="I63" s="26">
        <v>172</v>
      </c>
      <c r="J63" s="26">
        <v>160</v>
      </c>
      <c r="K63" s="26">
        <v>168</v>
      </c>
      <c r="L63" s="26">
        <v>141</v>
      </c>
      <c r="M63" s="26">
        <v>368</v>
      </c>
      <c r="N63" s="26">
        <v>205</v>
      </c>
      <c r="O63" s="2">
        <v>268</v>
      </c>
      <c r="P63" s="10">
        <v>6.8</v>
      </c>
      <c r="Q63" s="14">
        <v>5.9</v>
      </c>
      <c r="R63" s="45" t="s">
        <v>37</v>
      </c>
      <c r="S63" s="22">
        <v>40</v>
      </c>
      <c r="T63" s="22">
        <v>122</v>
      </c>
      <c r="U63" s="182"/>
      <c r="V63" s="158"/>
      <c r="W63" s="184"/>
      <c r="X63" s="185"/>
      <c r="Y63" s="186"/>
    </row>
    <row r="64" spans="2:27" x14ac:dyDescent="0.25">
      <c r="B64" s="30">
        <v>44089</v>
      </c>
      <c r="C64" s="66" t="s">
        <v>41</v>
      </c>
      <c r="D64" s="26">
        <v>184</v>
      </c>
      <c r="E64" s="26"/>
      <c r="F64" s="26"/>
      <c r="G64" s="26"/>
      <c r="H64" s="26"/>
      <c r="I64" s="26">
        <v>211</v>
      </c>
      <c r="J64" s="26">
        <v>160</v>
      </c>
      <c r="K64" s="26">
        <v>161</v>
      </c>
      <c r="L64" s="26">
        <v>185</v>
      </c>
      <c r="M64" s="26">
        <v>357</v>
      </c>
      <c r="N64" s="48" t="s">
        <v>37</v>
      </c>
      <c r="O64" s="2">
        <v>253</v>
      </c>
      <c r="P64" s="10">
        <v>7.9</v>
      </c>
      <c r="Q64" s="14">
        <v>7.3</v>
      </c>
      <c r="R64" s="45" t="s">
        <v>37</v>
      </c>
      <c r="S64" s="22">
        <v>52</v>
      </c>
      <c r="T64" s="22">
        <v>139</v>
      </c>
      <c r="U64" s="182"/>
      <c r="V64" s="158"/>
      <c r="W64" s="184"/>
      <c r="X64" s="185"/>
      <c r="Y64" s="186"/>
    </row>
    <row r="65" spans="2:25" x14ac:dyDescent="0.25">
      <c r="B65" s="30">
        <v>44096</v>
      </c>
      <c r="C65" s="55">
        <v>230</v>
      </c>
      <c r="D65" s="26">
        <v>196</v>
      </c>
      <c r="E65" s="26"/>
      <c r="F65" s="26"/>
      <c r="G65" s="26"/>
      <c r="H65" s="26"/>
      <c r="I65" s="26">
        <v>187</v>
      </c>
      <c r="J65" s="26">
        <v>172</v>
      </c>
      <c r="K65" s="26">
        <v>172</v>
      </c>
      <c r="L65" s="26">
        <v>195</v>
      </c>
      <c r="M65" s="26">
        <v>390</v>
      </c>
      <c r="N65" s="26">
        <v>231</v>
      </c>
      <c r="O65" s="2">
        <v>278</v>
      </c>
      <c r="P65" s="10">
        <v>6.7</v>
      </c>
      <c r="Q65" s="14">
        <v>6.6</v>
      </c>
      <c r="R65" s="45" t="s">
        <v>37</v>
      </c>
      <c r="S65" s="22">
        <v>50</v>
      </c>
      <c r="T65" s="22">
        <v>128</v>
      </c>
      <c r="U65" s="182"/>
      <c r="V65" s="158"/>
      <c r="W65" s="184"/>
      <c r="X65" s="185"/>
      <c r="Y65" s="186"/>
    </row>
    <row r="66" spans="2:25" x14ac:dyDescent="0.25">
      <c r="B66" s="30">
        <v>44103</v>
      </c>
      <c r="C66" s="55">
        <v>202</v>
      </c>
      <c r="D66" s="26">
        <v>162</v>
      </c>
      <c r="E66" s="26"/>
      <c r="F66" s="26"/>
      <c r="G66" s="26"/>
      <c r="H66" s="26"/>
      <c r="I66" s="26">
        <v>174</v>
      </c>
      <c r="J66" s="26">
        <v>141</v>
      </c>
      <c r="K66" s="26">
        <v>197</v>
      </c>
      <c r="L66" s="26">
        <v>210</v>
      </c>
      <c r="M66" s="26">
        <v>341</v>
      </c>
      <c r="N66" s="26">
        <v>189</v>
      </c>
      <c r="O66" s="2">
        <v>231</v>
      </c>
      <c r="P66" s="10">
        <v>6.5</v>
      </c>
      <c r="Q66" s="14">
        <v>6.5</v>
      </c>
      <c r="R66" s="45" t="s">
        <v>37</v>
      </c>
      <c r="S66" s="22">
        <v>38</v>
      </c>
      <c r="T66" s="22">
        <v>158</v>
      </c>
      <c r="U66" s="182"/>
      <c r="V66" s="158"/>
      <c r="W66" s="184"/>
      <c r="X66" s="185"/>
      <c r="Y66" s="186"/>
    </row>
    <row r="67" spans="2:25" x14ac:dyDescent="0.25">
      <c r="B67" s="30">
        <v>44110</v>
      </c>
      <c r="C67" s="55">
        <v>215</v>
      </c>
      <c r="D67" s="26">
        <v>197</v>
      </c>
      <c r="E67" s="26"/>
      <c r="F67" s="26"/>
      <c r="G67" s="26"/>
      <c r="H67" s="26"/>
      <c r="I67" s="26">
        <v>202</v>
      </c>
      <c r="J67" s="26">
        <v>178</v>
      </c>
      <c r="K67" s="26">
        <v>181</v>
      </c>
      <c r="L67" s="26">
        <v>218</v>
      </c>
      <c r="M67" s="26">
        <v>390</v>
      </c>
      <c r="N67" s="26">
        <v>220</v>
      </c>
      <c r="O67" s="2">
        <v>257</v>
      </c>
      <c r="P67" s="10">
        <v>7</v>
      </c>
      <c r="Q67" s="14">
        <v>6.4</v>
      </c>
      <c r="R67" s="45" t="s">
        <v>37</v>
      </c>
      <c r="S67" s="22">
        <v>49</v>
      </c>
      <c r="T67" s="22">
        <v>166</v>
      </c>
      <c r="U67" s="182"/>
      <c r="V67" s="158"/>
      <c r="W67" s="184"/>
      <c r="X67" s="185"/>
      <c r="Y67" s="186"/>
    </row>
    <row r="68" spans="2:25" x14ac:dyDescent="0.25">
      <c r="B68" s="30">
        <v>44117</v>
      </c>
      <c r="C68" s="55">
        <v>230</v>
      </c>
      <c r="D68" s="26">
        <v>242</v>
      </c>
      <c r="E68" s="26"/>
      <c r="F68" s="26"/>
      <c r="G68" s="26"/>
      <c r="H68" s="26"/>
      <c r="I68" s="26">
        <v>205</v>
      </c>
      <c r="J68" s="26">
        <v>178</v>
      </c>
      <c r="K68" s="26">
        <v>268</v>
      </c>
      <c r="L68" s="26">
        <v>231</v>
      </c>
      <c r="M68" s="26">
        <v>380</v>
      </c>
      <c r="N68" s="26">
        <v>226</v>
      </c>
      <c r="O68" s="2">
        <v>273</v>
      </c>
      <c r="P68" s="10">
        <v>7.9</v>
      </c>
      <c r="Q68" s="14">
        <v>7.8</v>
      </c>
      <c r="R68" s="45" t="s">
        <v>37</v>
      </c>
      <c r="S68" s="22">
        <v>52</v>
      </c>
      <c r="T68" s="22">
        <v>167</v>
      </c>
      <c r="U68" s="182"/>
      <c r="V68" s="158"/>
      <c r="W68" s="184"/>
      <c r="X68" s="185"/>
      <c r="Y68" s="186"/>
    </row>
    <row r="69" spans="2:25" x14ac:dyDescent="0.25">
      <c r="B69" s="30">
        <v>44124</v>
      </c>
      <c r="C69" s="55">
        <v>200</v>
      </c>
      <c r="D69" s="26">
        <v>173</v>
      </c>
      <c r="E69" s="26"/>
      <c r="F69" s="26"/>
      <c r="G69" s="26"/>
      <c r="H69" s="26"/>
      <c r="I69" s="26">
        <v>170</v>
      </c>
      <c r="J69" s="26">
        <v>110</v>
      </c>
      <c r="K69" s="26">
        <v>132</v>
      </c>
      <c r="L69" s="26">
        <v>200</v>
      </c>
      <c r="M69" s="26">
        <v>380</v>
      </c>
      <c r="N69" s="26">
        <v>176</v>
      </c>
      <c r="O69" s="2">
        <v>214</v>
      </c>
      <c r="P69" s="10">
        <v>6.8</v>
      </c>
      <c r="Q69" s="14">
        <v>5.5</v>
      </c>
      <c r="R69" s="45" t="s">
        <v>37</v>
      </c>
      <c r="S69" s="22">
        <v>52</v>
      </c>
      <c r="T69" s="22">
        <v>168</v>
      </c>
      <c r="U69" s="182"/>
      <c r="V69" s="158"/>
      <c r="W69" s="184"/>
      <c r="X69" s="185"/>
      <c r="Y69" s="186"/>
    </row>
    <row r="70" spans="2:25" x14ac:dyDescent="0.25">
      <c r="B70" s="30">
        <v>44131</v>
      </c>
      <c r="C70" s="55">
        <v>238</v>
      </c>
      <c r="D70" s="26">
        <v>191</v>
      </c>
      <c r="E70" s="26"/>
      <c r="F70" s="26"/>
      <c r="G70" s="26"/>
      <c r="H70" s="26"/>
      <c r="I70" s="26">
        <v>202</v>
      </c>
      <c r="J70" s="26">
        <v>166</v>
      </c>
      <c r="K70" s="26">
        <v>132</v>
      </c>
      <c r="L70" s="26">
        <v>189</v>
      </c>
      <c r="M70" s="26"/>
      <c r="N70" s="26">
        <v>215</v>
      </c>
      <c r="O70" s="2">
        <v>242</v>
      </c>
      <c r="P70" s="10">
        <v>6.7</v>
      </c>
      <c r="Q70" s="14">
        <v>5.8</v>
      </c>
      <c r="R70" s="45" t="s">
        <v>37</v>
      </c>
      <c r="S70" s="22">
        <v>49</v>
      </c>
      <c r="T70" s="22">
        <v>182</v>
      </c>
      <c r="U70" s="182"/>
      <c r="V70" s="158"/>
      <c r="W70" s="184"/>
      <c r="X70" s="185"/>
      <c r="Y70" s="186"/>
    </row>
    <row r="71" spans="2:25" x14ac:dyDescent="0.25">
      <c r="B71" s="30">
        <v>44138</v>
      </c>
      <c r="C71" s="55">
        <v>212</v>
      </c>
      <c r="D71" s="26">
        <v>147</v>
      </c>
      <c r="E71" s="26"/>
      <c r="F71" s="26"/>
      <c r="G71" s="26"/>
      <c r="H71" s="26"/>
      <c r="I71" s="26">
        <v>187</v>
      </c>
      <c r="J71" s="26">
        <v>155</v>
      </c>
      <c r="K71" s="26">
        <v>178</v>
      </c>
      <c r="L71" s="26">
        <v>208</v>
      </c>
      <c r="M71" s="26">
        <v>362</v>
      </c>
      <c r="N71" s="26">
        <v>202</v>
      </c>
      <c r="O71" s="2">
        <v>220</v>
      </c>
      <c r="P71" s="10">
        <v>7</v>
      </c>
      <c r="Q71" s="14">
        <v>5.9</v>
      </c>
      <c r="R71" s="45" t="s">
        <v>37</v>
      </c>
      <c r="S71" s="22">
        <v>68</v>
      </c>
      <c r="T71" s="22">
        <v>166</v>
      </c>
      <c r="U71" s="182"/>
      <c r="V71" s="158"/>
      <c r="W71" s="184"/>
      <c r="X71" s="185"/>
      <c r="Y71" s="186"/>
    </row>
    <row r="72" spans="2:25" x14ac:dyDescent="0.25">
      <c r="B72" s="30">
        <v>44145</v>
      </c>
      <c r="C72" s="47"/>
      <c r="D72" s="26">
        <v>185</v>
      </c>
      <c r="E72" s="26"/>
      <c r="F72" s="26"/>
      <c r="G72" s="26"/>
      <c r="H72" s="26"/>
      <c r="I72" s="47"/>
      <c r="J72" s="26">
        <v>132</v>
      </c>
      <c r="K72" s="47"/>
      <c r="L72" s="26">
        <v>204</v>
      </c>
      <c r="M72" s="47"/>
      <c r="N72" s="26">
        <v>242</v>
      </c>
      <c r="O72" s="2">
        <v>226</v>
      </c>
      <c r="P72" s="47"/>
      <c r="Q72" s="47"/>
      <c r="R72" s="47"/>
      <c r="S72" s="47"/>
      <c r="T72" s="22">
        <v>149</v>
      </c>
      <c r="U72" s="182"/>
      <c r="V72" s="158"/>
      <c r="W72" s="184"/>
      <c r="X72" s="185"/>
      <c r="Y72" s="186"/>
    </row>
    <row r="73" spans="2:25" x14ac:dyDescent="0.25">
      <c r="B73" s="30">
        <v>44152</v>
      </c>
      <c r="C73" s="47"/>
      <c r="D73" s="26">
        <v>193</v>
      </c>
      <c r="E73" s="26"/>
      <c r="F73" s="26"/>
      <c r="G73" s="26"/>
      <c r="H73" s="26"/>
      <c r="I73" s="47"/>
      <c r="J73" s="26">
        <v>160</v>
      </c>
      <c r="K73" s="47"/>
      <c r="L73" s="26">
        <v>210</v>
      </c>
      <c r="M73" s="47"/>
      <c r="N73" s="26">
        <v>242</v>
      </c>
      <c r="O73" s="2">
        <v>231</v>
      </c>
      <c r="P73" s="47"/>
      <c r="Q73" s="47"/>
      <c r="R73" s="47"/>
      <c r="S73" s="47"/>
      <c r="T73" s="22">
        <v>168</v>
      </c>
      <c r="U73" s="182"/>
      <c r="V73" s="158"/>
      <c r="W73" s="184"/>
      <c r="X73" s="185"/>
      <c r="Y73" s="186"/>
    </row>
    <row r="74" spans="2:25" x14ac:dyDescent="0.25">
      <c r="B74" s="30">
        <v>44159</v>
      </c>
      <c r="C74" s="47"/>
      <c r="D74" s="26">
        <v>197</v>
      </c>
      <c r="E74" s="26"/>
      <c r="F74" s="26"/>
      <c r="G74" s="26"/>
      <c r="H74" s="26"/>
      <c r="I74" s="47"/>
      <c r="J74" s="26">
        <v>168</v>
      </c>
      <c r="K74" s="47"/>
      <c r="L74" s="26">
        <v>247</v>
      </c>
      <c r="M74" s="47"/>
      <c r="N74" s="26">
        <v>242</v>
      </c>
      <c r="O74" s="2">
        <v>257</v>
      </c>
      <c r="P74" s="47"/>
      <c r="Q74" s="47"/>
      <c r="R74" s="47"/>
      <c r="S74" s="47"/>
      <c r="T74" s="22">
        <v>187</v>
      </c>
      <c r="U74" s="182"/>
      <c r="V74" s="158"/>
      <c r="W74" s="184"/>
      <c r="X74" s="185"/>
      <c r="Y74" s="186"/>
    </row>
    <row r="75" spans="2:25" x14ac:dyDescent="0.25">
      <c r="B75" s="30">
        <v>44166</v>
      </c>
      <c r="C75" s="47"/>
      <c r="D75" s="48" t="s">
        <v>37</v>
      </c>
      <c r="E75" s="48"/>
      <c r="F75" s="48"/>
      <c r="G75" s="48"/>
      <c r="H75" s="48"/>
      <c r="I75" s="47"/>
      <c r="J75" s="26">
        <v>177</v>
      </c>
      <c r="K75" s="47"/>
      <c r="L75" s="26">
        <v>210</v>
      </c>
      <c r="M75" s="47"/>
      <c r="N75" s="26">
        <v>226</v>
      </c>
      <c r="O75" s="2">
        <v>220</v>
      </c>
      <c r="P75" s="113" t="s">
        <v>24</v>
      </c>
      <c r="Q75" s="47"/>
      <c r="R75" s="114" t="s">
        <v>37</v>
      </c>
      <c r="S75" s="115" t="s">
        <v>37</v>
      </c>
      <c r="T75" s="22">
        <v>191</v>
      </c>
      <c r="U75" s="182"/>
      <c r="V75" s="158"/>
      <c r="W75" s="184"/>
      <c r="X75" s="185"/>
      <c r="Y75" s="186"/>
    </row>
    <row r="76" spans="2:25" x14ac:dyDescent="0.25">
      <c r="B76" s="30">
        <v>44173</v>
      </c>
      <c r="C76" s="47"/>
      <c r="D76" s="48" t="s">
        <v>37</v>
      </c>
      <c r="E76" s="48"/>
      <c r="F76" s="48"/>
      <c r="G76" s="48"/>
      <c r="H76" s="48"/>
      <c r="I76" s="47"/>
      <c r="J76" s="26">
        <v>160</v>
      </c>
      <c r="K76" s="47"/>
      <c r="L76" s="26">
        <v>206</v>
      </c>
      <c r="M76" s="47"/>
      <c r="N76" s="26">
        <v>200</v>
      </c>
      <c r="O76" s="2">
        <v>257</v>
      </c>
      <c r="P76" s="113" t="s">
        <v>24</v>
      </c>
      <c r="Q76" s="47"/>
      <c r="R76" s="114" t="s">
        <v>37</v>
      </c>
      <c r="S76" s="115" t="s">
        <v>37</v>
      </c>
      <c r="T76" s="22">
        <v>166</v>
      </c>
      <c r="U76" s="182"/>
      <c r="V76" s="158"/>
      <c r="W76" s="184"/>
      <c r="X76" s="185"/>
      <c r="Y76" s="186"/>
    </row>
    <row r="77" spans="2:25" x14ac:dyDescent="0.25">
      <c r="B77" s="30">
        <v>44180</v>
      </c>
      <c r="C77" s="47"/>
      <c r="D77" s="48" t="s">
        <v>37</v>
      </c>
      <c r="E77" s="48"/>
      <c r="F77" s="48"/>
      <c r="G77" s="48"/>
      <c r="H77" s="48"/>
      <c r="I77" s="47"/>
      <c r="J77" s="26">
        <v>226</v>
      </c>
      <c r="K77" s="47"/>
      <c r="L77" s="26">
        <v>166</v>
      </c>
      <c r="M77" s="47"/>
      <c r="N77" s="26">
        <v>231</v>
      </c>
      <c r="O77" s="2">
        <v>278</v>
      </c>
      <c r="P77" s="113" t="s">
        <v>24</v>
      </c>
      <c r="Q77" s="47"/>
      <c r="R77" s="114" t="s">
        <v>37</v>
      </c>
      <c r="S77" s="115" t="s">
        <v>37</v>
      </c>
      <c r="T77" s="22">
        <v>178</v>
      </c>
      <c r="U77" s="182"/>
      <c r="V77" s="158"/>
      <c r="W77" s="184"/>
      <c r="X77" s="185"/>
      <c r="Y77" s="186"/>
    </row>
    <row r="78" spans="2:25" x14ac:dyDescent="0.25">
      <c r="B78" s="30">
        <v>44187</v>
      </c>
      <c r="C78" s="47"/>
      <c r="D78" s="48" t="s">
        <v>37</v>
      </c>
      <c r="E78" s="48"/>
      <c r="F78" s="48"/>
      <c r="G78" s="48"/>
      <c r="H78" s="48"/>
      <c r="I78" s="47"/>
      <c r="J78" s="26">
        <v>170</v>
      </c>
      <c r="K78" s="47"/>
      <c r="L78" s="26">
        <v>210</v>
      </c>
      <c r="M78" s="47"/>
      <c r="N78" s="26">
        <v>215</v>
      </c>
      <c r="O78" s="2">
        <v>226</v>
      </c>
      <c r="P78" s="113" t="s">
        <v>24</v>
      </c>
      <c r="Q78" s="47"/>
      <c r="R78" s="114" t="s">
        <v>37</v>
      </c>
      <c r="S78" s="115" t="s">
        <v>37</v>
      </c>
      <c r="T78" s="22">
        <v>187</v>
      </c>
      <c r="U78" s="182"/>
      <c r="V78" s="158"/>
      <c r="W78" s="184"/>
      <c r="X78" s="185"/>
      <c r="Y78" s="186"/>
    </row>
    <row r="79" spans="2:25" x14ac:dyDescent="0.25">
      <c r="B79" s="30">
        <v>44194</v>
      </c>
      <c r="C79" s="47"/>
      <c r="D79" s="26">
        <v>218</v>
      </c>
      <c r="E79" s="26"/>
      <c r="F79" s="26"/>
      <c r="G79" s="26"/>
      <c r="H79" s="26"/>
      <c r="I79" s="47"/>
      <c r="J79" s="26">
        <v>220</v>
      </c>
      <c r="K79" s="47"/>
      <c r="L79" s="26">
        <v>289</v>
      </c>
      <c r="M79" s="47"/>
      <c r="N79" s="26">
        <v>247</v>
      </c>
      <c r="O79" s="2">
        <v>268</v>
      </c>
      <c r="P79" s="113" t="s">
        <v>24</v>
      </c>
      <c r="Q79" s="47"/>
      <c r="R79" s="114" t="s">
        <v>37</v>
      </c>
      <c r="S79" s="115" t="s">
        <v>37</v>
      </c>
      <c r="T79" s="22">
        <v>197</v>
      </c>
      <c r="U79" s="182"/>
      <c r="V79" s="158"/>
      <c r="W79" s="184"/>
      <c r="X79" s="185"/>
      <c r="Y79" s="186"/>
    </row>
    <row r="80" spans="2:25" x14ac:dyDescent="0.25">
      <c r="B80" s="30">
        <v>44201</v>
      </c>
      <c r="C80" s="47"/>
      <c r="D80" s="26">
        <v>217</v>
      </c>
      <c r="E80" s="26"/>
      <c r="F80" s="26"/>
      <c r="G80" s="26"/>
      <c r="H80" s="26"/>
      <c r="I80" s="47"/>
      <c r="J80" s="26">
        <v>173</v>
      </c>
      <c r="K80" s="47"/>
      <c r="L80" s="26">
        <v>215</v>
      </c>
      <c r="M80" s="47"/>
      <c r="N80" s="48" t="s">
        <v>37</v>
      </c>
      <c r="O80" s="2">
        <v>215</v>
      </c>
      <c r="P80" s="113" t="s">
        <v>24</v>
      </c>
      <c r="Q80" s="47"/>
      <c r="R80" s="45" t="s">
        <v>37</v>
      </c>
      <c r="S80" s="115" t="s">
        <v>37</v>
      </c>
      <c r="T80" s="22">
        <v>210</v>
      </c>
      <c r="U80" s="182"/>
      <c r="V80" s="158"/>
      <c r="W80" s="184"/>
      <c r="X80" s="185"/>
      <c r="Y80" s="186"/>
    </row>
    <row r="81" spans="2:25" x14ac:dyDescent="0.25">
      <c r="B81" s="30">
        <v>44208</v>
      </c>
      <c r="C81" s="118">
        <v>253</v>
      </c>
      <c r="D81" s="26">
        <v>226</v>
      </c>
      <c r="E81" s="26"/>
      <c r="F81" s="26"/>
      <c r="G81" s="26"/>
      <c r="H81" s="26"/>
      <c r="I81" s="47"/>
      <c r="J81" s="26">
        <v>176</v>
      </c>
      <c r="K81" s="47"/>
      <c r="L81" s="26">
        <v>134</v>
      </c>
      <c r="M81" s="47"/>
      <c r="N81" s="48" t="s">
        <v>37</v>
      </c>
      <c r="O81" s="2">
        <v>128</v>
      </c>
      <c r="P81" s="113" t="s">
        <v>24</v>
      </c>
      <c r="Q81" s="119" t="s">
        <v>24</v>
      </c>
      <c r="R81" s="45" t="s">
        <v>37</v>
      </c>
      <c r="S81" s="22">
        <v>67</v>
      </c>
      <c r="T81" s="22">
        <v>163</v>
      </c>
      <c r="U81" s="182"/>
      <c r="V81" s="158"/>
      <c r="W81" s="184"/>
      <c r="X81" s="185"/>
      <c r="Y81" s="186"/>
    </row>
    <row r="82" spans="2:25" x14ac:dyDescent="0.25">
      <c r="B82" s="30">
        <v>44215</v>
      </c>
      <c r="C82" s="120"/>
      <c r="D82" s="118">
        <v>220</v>
      </c>
      <c r="E82" s="142"/>
      <c r="F82" s="142"/>
      <c r="G82" s="142"/>
      <c r="H82" s="142"/>
      <c r="I82" s="120"/>
      <c r="J82" s="118">
        <v>173</v>
      </c>
      <c r="K82" s="120"/>
      <c r="L82" s="118">
        <v>202</v>
      </c>
      <c r="M82" s="120"/>
      <c r="N82" s="118">
        <v>268</v>
      </c>
      <c r="O82" s="121">
        <v>284</v>
      </c>
      <c r="P82" s="113" t="s">
        <v>24</v>
      </c>
      <c r="Q82" s="120"/>
      <c r="R82" s="114" t="s">
        <v>37</v>
      </c>
      <c r="S82" s="122">
        <v>83</v>
      </c>
      <c r="T82" s="122">
        <v>191</v>
      </c>
      <c r="U82" s="182"/>
      <c r="V82" s="158"/>
      <c r="W82" s="184"/>
      <c r="X82" s="185"/>
      <c r="Y82" s="186"/>
    </row>
    <row r="83" spans="2:25" x14ac:dyDescent="0.25">
      <c r="B83" s="30">
        <v>44222</v>
      </c>
      <c r="C83" s="47"/>
      <c r="D83" s="48" t="s">
        <v>37</v>
      </c>
      <c r="E83" s="48"/>
      <c r="F83" s="48"/>
      <c r="G83" s="48"/>
      <c r="H83" s="48"/>
      <c r="I83" s="47"/>
      <c r="J83" s="26">
        <v>163</v>
      </c>
      <c r="K83" s="47"/>
      <c r="L83" s="26">
        <v>193</v>
      </c>
      <c r="M83" s="47"/>
      <c r="N83" s="26">
        <v>236</v>
      </c>
      <c r="O83" s="2">
        <v>257</v>
      </c>
      <c r="P83" s="113" t="s">
        <v>24</v>
      </c>
      <c r="Q83" s="47"/>
      <c r="R83" s="45" t="s">
        <v>37</v>
      </c>
      <c r="S83" s="22">
        <v>87</v>
      </c>
      <c r="T83" s="22">
        <v>185</v>
      </c>
      <c r="U83" s="182"/>
      <c r="V83" s="158"/>
      <c r="W83" s="184"/>
      <c r="X83" s="185"/>
      <c r="Y83" s="186"/>
    </row>
    <row r="84" spans="2:25" x14ac:dyDescent="0.25">
      <c r="B84" s="30">
        <v>44229</v>
      </c>
      <c r="C84" s="117"/>
      <c r="D84" s="26">
        <v>204</v>
      </c>
      <c r="E84" s="26"/>
      <c r="F84" s="26"/>
      <c r="G84" s="26"/>
      <c r="H84" s="26"/>
      <c r="I84" s="47"/>
      <c r="J84" s="26">
        <v>163</v>
      </c>
      <c r="K84" s="47"/>
      <c r="L84" s="26">
        <v>204</v>
      </c>
      <c r="M84" s="47"/>
      <c r="N84" s="125" t="s">
        <v>37</v>
      </c>
      <c r="O84" s="2">
        <v>257</v>
      </c>
      <c r="P84" s="113" t="s">
        <v>24</v>
      </c>
      <c r="Q84" s="47"/>
      <c r="R84" s="45" t="s">
        <v>37</v>
      </c>
      <c r="S84" s="115" t="s">
        <v>37</v>
      </c>
      <c r="T84" s="22">
        <v>183</v>
      </c>
      <c r="U84" s="182"/>
      <c r="V84" s="158"/>
      <c r="W84" s="184"/>
      <c r="X84" s="185"/>
      <c r="Y84" s="186"/>
    </row>
    <row r="85" spans="2:25" x14ac:dyDescent="0.25">
      <c r="B85" s="30">
        <v>44236</v>
      </c>
      <c r="C85" s="47"/>
      <c r="D85" s="26">
        <v>177</v>
      </c>
      <c r="E85" s="26"/>
      <c r="F85" s="26"/>
      <c r="G85" s="26"/>
      <c r="H85" s="26"/>
      <c r="I85" s="47"/>
      <c r="J85" s="26">
        <v>173</v>
      </c>
      <c r="K85" s="47"/>
      <c r="L85" s="26">
        <v>200</v>
      </c>
      <c r="M85" s="47"/>
      <c r="N85" s="125" t="s">
        <v>37</v>
      </c>
      <c r="O85" s="2">
        <v>236</v>
      </c>
      <c r="P85" s="113" t="s">
        <v>24</v>
      </c>
      <c r="Q85" s="47"/>
      <c r="R85" s="45" t="s">
        <v>37</v>
      </c>
      <c r="S85" s="115" t="s">
        <v>37</v>
      </c>
      <c r="T85" s="22">
        <v>166</v>
      </c>
      <c r="U85" s="182"/>
      <c r="V85" s="158"/>
      <c r="W85" s="184"/>
      <c r="X85" s="185"/>
      <c r="Y85" s="186"/>
    </row>
    <row r="86" spans="2:25" x14ac:dyDescent="0.25">
      <c r="B86" s="30">
        <v>44243</v>
      </c>
      <c r="C86" s="47"/>
      <c r="D86" s="26">
        <v>203</v>
      </c>
      <c r="E86" s="26"/>
      <c r="F86" s="26"/>
      <c r="G86" s="26"/>
      <c r="H86" s="26"/>
      <c r="I86" s="47"/>
      <c r="J86" s="26">
        <v>173</v>
      </c>
      <c r="K86" s="47"/>
      <c r="L86" s="26">
        <v>183</v>
      </c>
      <c r="M86" s="47"/>
      <c r="N86" s="48" t="s">
        <v>37</v>
      </c>
      <c r="O86" s="2">
        <v>257</v>
      </c>
      <c r="P86" s="113" t="s">
        <v>24</v>
      </c>
      <c r="Q86" s="47"/>
      <c r="R86" s="45" t="s">
        <v>37</v>
      </c>
      <c r="S86" s="115" t="s">
        <v>37</v>
      </c>
      <c r="T86" s="22">
        <v>170</v>
      </c>
      <c r="U86" s="182"/>
      <c r="V86" s="158"/>
      <c r="W86" s="184"/>
      <c r="X86" s="185"/>
      <c r="Y86" s="186"/>
    </row>
    <row r="87" spans="2:25" x14ac:dyDescent="0.25">
      <c r="B87" s="30">
        <v>44250</v>
      </c>
      <c r="C87" s="117"/>
      <c r="D87" s="26">
        <v>189</v>
      </c>
      <c r="E87" s="26"/>
      <c r="F87" s="26"/>
      <c r="G87" s="26"/>
      <c r="H87" s="26"/>
      <c r="I87" s="47"/>
      <c r="J87" s="26">
        <v>147</v>
      </c>
      <c r="K87" s="47"/>
      <c r="L87" s="26">
        <v>193</v>
      </c>
      <c r="M87" s="47"/>
      <c r="N87" s="48" t="s">
        <v>37</v>
      </c>
      <c r="O87" s="2">
        <v>247</v>
      </c>
      <c r="P87" s="113" t="s">
        <v>24</v>
      </c>
      <c r="Q87" s="47"/>
      <c r="R87" s="45" t="s">
        <v>37</v>
      </c>
      <c r="S87" s="115" t="s">
        <v>37</v>
      </c>
      <c r="T87" s="22">
        <v>183</v>
      </c>
      <c r="U87" s="182"/>
      <c r="V87" s="158"/>
      <c r="W87" s="184"/>
      <c r="X87" s="185"/>
      <c r="Y87" s="186"/>
    </row>
    <row r="88" spans="2:25" x14ac:dyDescent="0.25">
      <c r="B88" s="30">
        <v>44257</v>
      </c>
      <c r="C88" s="117"/>
      <c r="D88" s="26">
        <v>191</v>
      </c>
      <c r="E88" s="55"/>
      <c r="F88" s="55"/>
      <c r="G88" s="55"/>
      <c r="H88" s="55"/>
      <c r="I88" s="117"/>
      <c r="J88" s="26">
        <v>164</v>
      </c>
      <c r="K88" s="117"/>
      <c r="L88" s="26">
        <v>200</v>
      </c>
      <c r="M88" s="117"/>
      <c r="N88" s="48">
        <v>231</v>
      </c>
      <c r="O88" s="2">
        <v>247</v>
      </c>
      <c r="P88" s="113" t="s">
        <v>24</v>
      </c>
      <c r="Q88" s="117"/>
      <c r="R88" s="45" t="s">
        <v>37</v>
      </c>
      <c r="S88" s="115" t="s">
        <v>37</v>
      </c>
      <c r="T88" s="22">
        <v>194</v>
      </c>
      <c r="U88" s="182"/>
      <c r="V88" s="158"/>
      <c r="W88" s="184"/>
      <c r="X88" s="185"/>
      <c r="Y88" s="186"/>
    </row>
    <row r="89" spans="2:25" x14ac:dyDescent="0.25">
      <c r="B89" s="30">
        <v>44264</v>
      </c>
      <c r="C89" s="26">
        <v>110</v>
      </c>
      <c r="D89" s="26">
        <v>56</v>
      </c>
      <c r="E89" s="26"/>
      <c r="F89" s="26"/>
      <c r="G89" s="26"/>
      <c r="H89" s="26"/>
      <c r="I89" s="26">
        <v>65</v>
      </c>
      <c r="J89" s="26">
        <v>81</v>
      </c>
      <c r="K89" s="117"/>
      <c r="L89" s="26">
        <v>15.3</v>
      </c>
      <c r="M89" s="117"/>
      <c r="N89" s="48" t="s">
        <v>41</v>
      </c>
      <c r="O89" s="2">
        <v>226</v>
      </c>
      <c r="P89" s="10">
        <v>4.0999999999999996</v>
      </c>
      <c r="Q89" s="14">
        <v>5.9</v>
      </c>
      <c r="R89" s="45" t="s">
        <v>37</v>
      </c>
      <c r="S89" s="22">
        <v>6.2</v>
      </c>
      <c r="T89" s="22">
        <v>138</v>
      </c>
      <c r="U89" s="182"/>
      <c r="V89" s="158"/>
      <c r="W89" s="184"/>
      <c r="X89" s="185"/>
      <c r="Y89" s="186"/>
    </row>
    <row r="90" spans="2:25" x14ac:dyDescent="0.25">
      <c r="B90" s="30">
        <v>44271</v>
      </c>
      <c r="C90" s="26">
        <v>256</v>
      </c>
      <c r="D90" s="26">
        <v>197</v>
      </c>
      <c r="E90" s="26"/>
      <c r="F90" s="26"/>
      <c r="G90" s="26"/>
      <c r="H90" s="26"/>
      <c r="I90" s="26">
        <v>176</v>
      </c>
      <c r="J90" s="26">
        <v>176</v>
      </c>
      <c r="K90" s="117"/>
      <c r="L90" s="26">
        <v>174</v>
      </c>
      <c r="M90" s="117"/>
      <c r="N90" s="26">
        <v>247</v>
      </c>
      <c r="O90" s="2">
        <v>284</v>
      </c>
      <c r="P90" s="113" t="s">
        <v>24</v>
      </c>
      <c r="Q90" s="119" t="s">
        <v>24</v>
      </c>
      <c r="R90" s="18">
        <v>25.3</v>
      </c>
      <c r="S90" s="22">
        <v>55</v>
      </c>
      <c r="T90" s="22">
        <v>186</v>
      </c>
      <c r="U90" s="182"/>
      <c r="V90" s="158"/>
      <c r="W90" s="184"/>
      <c r="X90" s="185"/>
      <c r="Y90" s="186"/>
    </row>
    <row r="91" spans="2:25" x14ac:dyDescent="0.25">
      <c r="B91" s="30">
        <v>44278</v>
      </c>
      <c r="C91" s="26">
        <v>251</v>
      </c>
      <c r="D91" s="26">
        <v>200</v>
      </c>
      <c r="E91" s="26"/>
      <c r="F91" s="26"/>
      <c r="G91" s="26"/>
      <c r="H91" s="26"/>
      <c r="I91" s="26">
        <v>180</v>
      </c>
      <c r="J91" s="26">
        <v>170</v>
      </c>
      <c r="K91" s="47"/>
      <c r="L91" s="26">
        <v>153</v>
      </c>
      <c r="M91" s="47"/>
      <c r="N91" s="118">
        <v>257</v>
      </c>
      <c r="O91" s="2">
        <v>294</v>
      </c>
      <c r="P91" s="113" t="s">
        <v>24</v>
      </c>
      <c r="Q91" s="119" t="s">
        <v>24</v>
      </c>
      <c r="R91" s="45" t="s">
        <v>37</v>
      </c>
      <c r="S91" s="22">
        <v>62</v>
      </c>
      <c r="T91" s="22">
        <v>156</v>
      </c>
      <c r="U91" s="182"/>
      <c r="V91" s="158"/>
      <c r="W91" s="184"/>
      <c r="X91" s="185"/>
      <c r="Y91" s="186"/>
    </row>
    <row r="92" spans="2:25" x14ac:dyDescent="0.25">
      <c r="B92" s="30">
        <v>44285</v>
      </c>
      <c r="C92" s="26">
        <v>251</v>
      </c>
      <c r="D92" s="26">
        <v>210</v>
      </c>
      <c r="E92" s="26"/>
      <c r="F92" s="26"/>
      <c r="G92" s="26"/>
      <c r="H92" s="26"/>
      <c r="I92" s="47"/>
      <c r="J92" s="26">
        <v>170</v>
      </c>
      <c r="K92" s="47"/>
      <c r="L92" s="26">
        <v>162</v>
      </c>
      <c r="M92" s="47"/>
      <c r="N92" s="26">
        <v>252</v>
      </c>
      <c r="O92" s="2">
        <v>278</v>
      </c>
      <c r="P92" s="113" t="s">
        <v>24</v>
      </c>
      <c r="Q92" s="117"/>
      <c r="R92" s="18">
        <v>7.7</v>
      </c>
      <c r="S92" s="110" t="s">
        <v>24</v>
      </c>
      <c r="T92" s="22">
        <v>136</v>
      </c>
      <c r="U92" s="182"/>
      <c r="V92" s="158"/>
      <c r="W92" s="184"/>
      <c r="X92" s="185"/>
      <c r="Y92" s="186"/>
    </row>
    <row r="93" spans="2:25" x14ac:dyDescent="0.25">
      <c r="B93" s="30">
        <v>44293</v>
      </c>
      <c r="C93" s="117"/>
      <c r="D93" s="26">
        <v>194</v>
      </c>
      <c r="E93" s="55"/>
      <c r="F93" s="55"/>
      <c r="G93" s="55"/>
      <c r="H93" s="55"/>
      <c r="I93" s="117"/>
      <c r="J93" s="26">
        <v>170</v>
      </c>
      <c r="K93" s="117"/>
      <c r="L93" s="26">
        <v>178</v>
      </c>
      <c r="M93" s="117"/>
      <c r="N93" s="118">
        <v>273</v>
      </c>
      <c r="O93" s="2">
        <v>294</v>
      </c>
      <c r="P93" s="113" t="s">
        <v>24</v>
      </c>
      <c r="Q93" s="117"/>
      <c r="R93" s="45" t="s">
        <v>37</v>
      </c>
      <c r="S93" s="110" t="s">
        <v>24</v>
      </c>
      <c r="T93" s="22">
        <v>168</v>
      </c>
      <c r="U93" s="182"/>
      <c r="V93" s="158"/>
      <c r="W93" s="184"/>
      <c r="X93" s="185"/>
      <c r="Y93" s="186"/>
    </row>
    <row r="94" spans="2:25" x14ac:dyDescent="0.25">
      <c r="B94" s="30">
        <v>44299</v>
      </c>
      <c r="C94" s="117"/>
      <c r="D94" s="26">
        <v>185</v>
      </c>
      <c r="E94" s="55"/>
      <c r="F94" s="55"/>
      <c r="G94" s="55"/>
      <c r="H94" s="55"/>
      <c r="I94" s="117"/>
      <c r="J94" s="26">
        <v>160</v>
      </c>
      <c r="K94" s="117"/>
      <c r="L94" s="26">
        <v>134</v>
      </c>
      <c r="M94" s="117"/>
      <c r="N94" s="118">
        <v>247</v>
      </c>
      <c r="O94" s="2">
        <v>252</v>
      </c>
      <c r="P94" s="113" t="s">
        <v>24</v>
      </c>
      <c r="Q94" s="117"/>
      <c r="R94" s="45" t="s">
        <v>37</v>
      </c>
      <c r="S94" s="115" t="s">
        <v>24</v>
      </c>
      <c r="T94" s="22">
        <v>152</v>
      </c>
      <c r="U94" s="182"/>
      <c r="V94" s="158"/>
      <c r="W94" s="184"/>
      <c r="X94" s="185"/>
      <c r="Y94" s="186"/>
    </row>
    <row r="95" spans="2:25" x14ac:dyDescent="0.25">
      <c r="B95" s="30">
        <v>44306</v>
      </c>
      <c r="C95" s="117"/>
      <c r="D95" s="26">
        <v>190</v>
      </c>
      <c r="E95" s="55"/>
      <c r="F95" s="55"/>
      <c r="G95" s="55"/>
      <c r="H95" s="55"/>
      <c r="I95" s="117"/>
      <c r="J95" s="26">
        <v>162</v>
      </c>
      <c r="K95" s="117"/>
      <c r="L95" s="26">
        <v>145</v>
      </c>
      <c r="M95" s="117"/>
      <c r="N95" s="118">
        <v>257</v>
      </c>
      <c r="O95" s="2">
        <v>278</v>
      </c>
      <c r="P95" s="113" t="s">
        <v>24</v>
      </c>
      <c r="Q95" s="117"/>
      <c r="R95" s="45" t="s">
        <v>37</v>
      </c>
      <c r="S95" s="115" t="s">
        <v>24</v>
      </c>
      <c r="T95" s="22">
        <v>132</v>
      </c>
      <c r="U95" s="182"/>
      <c r="V95" s="158"/>
      <c r="W95" s="184"/>
      <c r="X95" s="185"/>
      <c r="Y95" s="186"/>
    </row>
    <row r="96" spans="2:25" x14ac:dyDescent="0.25">
      <c r="B96" s="30">
        <v>44313</v>
      </c>
      <c r="C96" s="117"/>
      <c r="D96" s="26">
        <v>146</v>
      </c>
      <c r="E96" s="55"/>
      <c r="F96" s="55"/>
      <c r="G96" s="55"/>
      <c r="H96" s="55"/>
      <c r="I96" s="117"/>
      <c r="J96" s="26">
        <v>149</v>
      </c>
      <c r="K96" s="117"/>
      <c r="L96" s="26">
        <v>67</v>
      </c>
      <c r="M96" s="117"/>
      <c r="N96" s="118">
        <v>200</v>
      </c>
      <c r="O96" s="2">
        <v>273</v>
      </c>
      <c r="P96" s="113" t="s">
        <v>24</v>
      </c>
      <c r="Q96" s="117"/>
      <c r="R96" s="45" t="s">
        <v>37</v>
      </c>
      <c r="S96" s="115" t="s">
        <v>24</v>
      </c>
      <c r="T96" s="22">
        <v>132</v>
      </c>
      <c r="U96" s="182"/>
      <c r="V96" s="158"/>
      <c r="W96" s="184"/>
      <c r="X96" s="185"/>
      <c r="Y96" s="186"/>
    </row>
    <row r="97" spans="2:25" x14ac:dyDescent="0.25">
      <c r="B97" s="30">
        <v>44320</v>
      </c>
      <c r="C97" s="47"/>
      <c r="D97" s="48" t="s">
        <v>37</v>
      </c>
      <c r="E97" s="48"/>
      <c r="F97" s="48"/>
      <c r="G97" s="48"/>
      <c r="H97" s="48"/>
      <c r="I97" s="47"/>
      <c r="J97" s="26">
        <v>131</v>
      </c>
      <c r="K97" s="47"/>
      <c r="L97" s="26">
        <v>151</v>
      </c>
      <c r="M97" s="47"/>
      <c r="N97" s="118">
        <v>200</v>
      </c>
      <c r="O97" s="2">
        <v>278</v>
      </c>
      <c r="P97" s="50" t="s">
        <v>24</v>
      </c>
      <c r="Q97" s="47"/>
      <c r="R97" s="45" t="s">
        <v>37</v>
      </c>
      <c r="S97" s="22">
        <v>10.7</v>
      </c>
      <c r="T97" s="22">
        <v>132</v>
      </c>
      <c r="U97" s="182"/>
      <c r="V97" s="158"/>
      <c r="W97" s="184"/>
      <c r="X97" s="185"/>
      <c r="Y97" s="186"/>
    </row>
    <row r="98" spans="2:25" x14ac:dyDescent="0.25">
      <c r="B98" s="30">
        <v>44327</v>
      </c>
      <c r="C98" s="117"/>
      <c r="D98" s="118">
        <v>147</v>
      </c>
      <c r="E98" s="142"/>
      <c r="F98" s="142"/>
      <c r="G98" s="142"/>
      <c r="H98" s="142"/>
      <c r="I98" s="117"/>
      <c r="J98" s="26">
        <v>139</v>
      </c>
      <c r="K98" s="117"/>
      <c r="L98" s="26">
        <v>149</v>
      </c>
      <c r="M98" s="117"/>
      <c r="N98" s="118">
        <v>205</v>
      </c>
      <c r="O98" s="2">
        <v>273</v>
      </c>
      <c r="P98" s="50" t="s">
        <v>24</v>
      </c>
      <c r="Q98" s="117"/>
      <c r="R98" s="45" t="s">
        <v>37</v>
      </c>
      <c r="S98" s="115" t="s">
        <v>24</v>
      </c>
      <c r="T98" s="22">
        <v>121</v>
      </c>
      <c r="U98" s="182"/>
      <c r="V98" s="158"/>
      <c r="W98" s="184"/>
      <c r="X98" s="185"/>
      <c r="Y98" s="186"/>
    </row>
    <row r="99" spans="2:25" x14ac:dyDescent="0.25">
      <c r="B99" s="30">
        <v>44334</v>
      </c>
      <c r="C99" s="47"/>
      <c r="D99" s="118">
        <v>175</v>
      </c>
      <c r="E99" s="118"/>
      <c r="F99" s="118"/>
      <c r="G99" s="118"/>
      <c r="H99" s="118"/>
      <c r="I99" s="47"/>
      <c r="J99" s="26">
        <v>153</v>
      </c>
      <c r="K99" s="47"/>
      <c r="L99" s="26">
        <v>168</v>
      </c>
      <c r="M99" s="47"/>
      <c r="N99" s="118" t="s">
        <v>95</v>
      </c>
      <c r="O99" s="2">
        <v>273</v>
      </c>
      <c r="P99" s="50" t="s">
        <v>24</v>
      </c>
      <c r="Q99" s="47"/>
      <c r="R99" s="45" t="s">
        <v>37</v>
      </c>
      <c r="S99" s="110" t="s">
        <v>37</v>
      </c>
      <c r="T99" s="22">
        <v>80</v>
      </c>
      <c r="U99" s="182"/>
      <c r="V99" s="158"/>
      <c r="W99" s="184"/>
      <c r="X99" s="185"/>
      <c r="Y99" s="186"/>
    </row>
    <row r="100" spans="2:25" x14ac:dyDescent="0.25">
      <c r="B100" s="30">
        <v>44341</v>
      </c>
      <c r="C100" s="47"/>
      <c r="D100" s="26">
        <v>157</v>
      </c>
      <c r="E100" s="26"/>
      <c r="F100" s="26"/>
      <c r="G100" s="26"/>
      <c r="H100" s="26"/>
      <c r="I100" s="47"/>
      <c r="J100" s="26">
        <v>158</v>
      </c>
      <c r="K100" s="47"/>
      <c r="L100" s="26">
        <v>58</v>
      </c>
      <c r="M100" s="47"/>
      <c r="N100" s="26">
        <v>215</v>
      </c>
      <c r="O100" s="2">
        <v>247</v>
      </c>
      <c r="P100" s="50" t="s">
        <v>24</v>
      </c>
      <c r="Q100" s="47"/>
      <c r="R100" s="45" t="s">
        <v>37</v>
      </c>
      <c r="S100" s="22">
        <v>9.4</v>
      </c>
      <c r="T100" s="22">
        <v>130</v>
      </c>
      <c r="U100" s="182"/>
      <c r="V100" s="158"/>
      <c r="W100" s="184"/>
      <c r="X100" s="185"/>
      <c r="Y100" s="186"/>
    </row>
    <row r="101" spans="2:25" x14ac:dyDescent="0.25">
      <c r="B101" s="30">
        <v>44348</v>
      </c>
      <c r="C101" s="117"/>
      <c r="D101" s="26">
        <v>237</v>
      </c>
      <c r="E101" s="26"/>
      <c r="F101" s="26"/>
      <c r="G101" s="26"/>
      <c r="H101" s="26"/>
      <c r="I101" s="47"/>
      <c r="J101" s="26">
        <v>166</v>
      </c>
      <c r="K101" s="47"/>
      <c r="L101" s="26">
        <v>147</v>
      </c>
      <c r="M101" s="47"/>
      <c r="N101" s="26">
        <v>278</v>
      </c>
      <c r="O101" s="2">
        <v>294</v>
      </c>
      <c r="P101" s="10">
        <v>218</v>
      </c>
      <c r="Q101" s="47"/>
      <c r="R101" s="45" t="s">
        <v>37</v>
      </c>
      <c r="S101" s="22">
        <v>10.3</v>
      </c>
      <c r="T101" s="22">
        <v>35.200000000000003</v>
      </c>
      <c r="U101" s="182"/>
      <c r="V101" s="158"/>
      <c r="W101" s="184"/>
      <c r="X101" s="185"/>
      <c r="Y101" s="186"/>
    </row>
    <row r="102" spans="2:25" x14ac:dyDescent="0.25">
      <c r="B102" s="30">
        <v>44354</v>
      </c>
      <c r="C102" s="117"/>
      <c r="D102" s="118">
        <v>205</v>
      </c>
      <c r="E102" s="142"/>
      <c r="F102" s="142"/>
      <c r="G102" s="142"/>
      <c r="H102" s="142"/>
      <c r="I102" s="117"/>
      <c r="J102" s="26">
        <v>166</v>
      </c>
      <c r="K102" s="117"/>
      <c r="L102" s="26">
        <v>147</v>
      </c>
      <c r="M102" s="117"/>
      <c r="N102" s="118">
        <v>273</v>
      </c>
      <c r="O102" s="2">
        <v>284</v>
      </c>
      <c r="P102" s="10">
        <v>200</v>
      </c>
      <c r="Q102" s="117"/>
      <c r="R102" s="45" t="s">
        <v>37</v>
      </c>
      <c r="S102" s="115" t="s">
        <v>24</v>
      </c>
      <c r="T102" s="22">
        <v>119</v>
      </c>
      <c r="U102" s="182"/>
      <c r="V102" s="158"/>
      <c r="W102" s="184"/>
      <c r="X102" s="185"/>
      <c r="Y102" s="186"/>
    </row>
    <row r="103" spans="2:25" x14ac:dyDescent="0.25">
      <c r="B103" s="30">
        <v>44361</v>
      </c>
      <c r="C103" s="117"/>
      <c r="D103" s="118">
        <v>231</v>
      </c>
      <c r="E103" s="142"/>
      <c r="F103" s="142"/>
      <c r="G103" s="142"/>
      <c r="H103" s="142"/>
      <c r="I103" s="117"/>
      <c r="J103" s="26">
        <v>158</v>
      </c>
      <c r="K103" s="117"/>
      <c r="L103" s="26">
        <v>111</v>
      </c>
      <c r="M103" s="117"/>
      <c r="N103" s="48" t="s">
        <v>37</v>
      </c>
      <c r="O103" s="2">
        <v>273</v>
      </c>
      <c r="P103" s="10">
        <v>152</v>
      </c>
      <c r="Q103" s="117"/>
      <c r="R103" s="45" t="s">
        <v>37</v>
      </c>
      <c r="S103" s="22">
        <v>3.36</v>
      </c>
      <c r="T103" s="22">
        <v>84</v>
      </c>
      <c r="U103" s="182"/>
      <c r="V103" s="158"/>
      <c r="W103" s="184"/>
      <c r="X103" s="185"/>
      <c r="Y103" s="186"/>
    </row>
    <row r="104" spans="2:25" x14ac:dyDescent="0.25">
      <c r="B104" s="30">
        <v>44368</v>
      </c>
      <c r="C104" s="117"/>
      <c r="D104" s="118">
        <v>208</v>
      </c>
      <c r="E104" s="118"/>
      <c r="F104" s="118"/>
      <c r="G104" s="118"/>
      <c r="H104" s="118"/>
      <c r="I104" s="47"/>
      <c r="J104" s="26">
        <v>170</v>
      </c>
      <c r="K104" s="47"/>
      <c r="L104" s="26">
        <v>143</v>
      </c>
      <c r="M104" s="47"/>
      <c r="N104" s="48" t="s">
        <v>37</v>
      </c>
      <c r="O104" s="2">
        <v>284</v>
      </c>
      <c r="P104" s="10">
        <v>30.8</v>
      </c>
      <c r="Q104" s="47"/>
      <c r="R104" s="45" t="s">
        <v>37</v>
      </c>
      <c r="S104" s="115" t="s">
        <v>24</v>
      </c>
      <c r="T104" s="22">
        <v>110</v>
      </c>
      <c r="U104" s="182"/>
      <c r="V104" s="158"/>
      <c r="W104" s="184"/>
      <c r="X104" s="185"/>
      <c r="Y104" s="186"/>
    </row>
    <row r="105" spans="2:25" x14ac:dyDescent="0.25">
      <c r="B105" s="30">
        <v>44375</v>
      </c>
      <c r="C105" s="117"/>
      <c r="D105" s="118">
        <v>163</v>
      </c>
      <c r="E105" s="118"/>
      <c r="F105" s="118"/>
      <c r="G105" s="118"/>
      <c r="H105" s="118"/>
      <c r="I105" s="47"/>
      <c r="J105" s="26">
        <v>151</v>
      </c>
      <c r="K105" s="47"/>
      <c r="L105" s="26">
        <v>183</v>
      </c>
      <c r="M105" s="47"/>
      <c r="N105" s="48" t="s">
        <v>37</v>
      </c>
      <c r="O105" s="2">
        <v>252</v>
      </c>
      <c r="P105" s="10">
        <v>3.74</v>
      </c>
      <c r="Q105" s="47"/>
      <c r="R105" s="45" t="s">
        <v>37</v>
      </c>
      <c r="S105" s="115" t="s">
        <v>24</v>
      </c>
      <c r="T105" s="22">
        <v>84</v>
      </c>
      <c r="U105" s="182"/>
      <c r="V105" s="158"/>
      <c r="W105" s="184"/>
      <c r="X105" s="185"/>
      <c r="Y105" s="186"/>
    </row>
    <row r="106" spans="2:25" x14ac:dyDescent="0.25">
      <c r="B106" s="30">
        <v>44382</v>
      </c>
      <c r="C106" s="117"/>
      <c r="D106" s="118">
        <v>138</v>
      </c>
      <c r="E106" s="142"/>
      <c r="F106" s="142"/>
      <c r="G106" s="142"/>
      <c r="H106" s="142"/>
      <c r="I106" s="117"/>
      <c r="J106" s="26">
        <v>141</v>
      </c>
      <c r="K106" s="117"/>
      <c r="L106" s="26">
        <v>90</v>
      </c>
      <c r="M106" s="117"/>
      <c r="N106" s="118">
        <v>247</v>
      </c>
      <c r="O106" s="2">
        <v>262</v>
      </c>
      <c r="P106" s="137">
        <v>7.7</v>
      </c>
      <c r="Q106" s="117"/>
      <c r="R106" s="45" t="s">
        <v>37</v>
      </c>
      <c r="S106" s="115" t="s">
        <v>24</v>
      </c>
      <c r="T106" s="22">
        <v>86</v>
      </c>
      <c r="U106" s="182"/>
      <c r="V106" s="158"/>
      <c r="W106" s="184"/>
      <c r="X106" s="185"/>
      <c r="Y106" s="186"/>
    </row>
    <row r="107" spans="2:25" x14ac:dyDescent="0.25">
      <c r="B107" s="30">
        <v>44389</v>
      </c>
      <c r="C107" s="117"/>
      <c r="D107" s="118">
        <v>136</v>
      </c>
      <c r="E107" s="142"/>
      <c r="F107" s="142"/>
      <c r="G107" s="142"/>
      <c r="H107" s="142"/>
      <c r="I107" s="117"/>
      <c r="J107" s="26">
        <v>149</v>
      </c>
      <c r="K107" s="117"/>
      <c r="L107" s="26">
        <v>78</v>
      </c>
      <c r="M107" s="117"/>
      <c r="N107" s="118">
        <v>242</v>
      </c>
      <c r="O107" s="2">
        <v>242</v>
      </c>
      <c r="P107" s="137">
        <v>6.4</v>
      </c>
      <c r="Q107" s="117"/>
      <c r="R107" s="45" t="s">
        <v>37</v>
      </c>
      <c r="S107" s="115" t="s">
        <v>24</v>
      </c>
      <c r="T107" s="22">
        <v>79</v>
      </c>
      <c r="U107" s="182"/>
      <c r="V107" s="158"/>
      <c r="W107" s="184"/>
      <c r="X107" s="185"/>
      <c r="Y107" s="186"/>
    </row>
    <row r="108" spans="2:25" x14ac:dyDescent="0.25">
      <c r="B108" s="30">
        <v>44396</v>
      </c>
      <c r="C108" s="117"/>
      <c r="D108" s="118">
        <v>135</v>
      </c>
      <c r="E108" s="142"/>
      <c r="F108" s="142"/>
      <c r="G108" s="142"/>
      <c r="H108" s="142"/>
      <c r="I108" s="117"/>
      <c r="J108" s="26">
        <v>145</v>
      </c>
      <c r="K108" s="117"/>
      <c r="L108" s="26">
        <v>103</v>
      </c>
      <c r="M108" s="117"/>
      <c r="N108" s="48" t="s">
        <v>37</v>
      </c>
      <c r="O108" s="2">
        <v>226</v>
      </c>
      <c r="P108" s="10">
        <v>7.9</v>
      </c>
      <c r="Q108" s="117"/>
      <c r="R108" s="45" t="s">
        <v>37</v>
      </c>
      <c r="S108" s="115" t="s">
        <v>24</v>
      </c>
      <c r="T108" s="22">
        <v>81</v>
      </c>
      <c r="U108" s="182"/>
      <c r="V108" s="158"/>
      <c r="W108" s="184"/>
      <c r="X108" s="185"/>
      <c r="Y108" s="186"/>
    </row>
    <row r="109" spans="2:25" x14ac:dyDescent="0.25">
      <c r="B109" s="30">
        <v>44403</v>
      </c>
      <c r="C109" s="117"/>
      <c r="D109" s="26">
        <v>119</v>
      </c>
      <c r="E109" s="26"/>
      <c r="F109" s="26"/>
      <c r="G109" s="26"/>
      <c r="H109" s="26"/>
      <c r="I109" s="47"/>
      <c r="J109" s="26">
        <v>155</v>
      </c>
      <c r="K109" s="47"/>
      <c r="L109" s="26">
        <v>74</v>
      </c>
      <c r="M109" s="47"/>
      <c r="N109" s="48" t="s">
        <v>37</v>
      </c>
      <c r="O109" s="2">
        <v>236</v>
      </c>
      <c r="P109" s="139">
        <v>6.2</v>
      </c>
      <c r="Q109" s="47"/>
      <c r="R109" s="114" t="s">
        <v>37</v>
      </c>
      <c r="S109" s="115" t="s">
        <v>24</v>
      </c>
      <c r="T109" s="22">
        <v>90</v>
      </c>
      <c r="U109" s="182"/>
      <c r="V109" s="158"/>
      <c r="W109" s="184"/>
      <c r="X109" s="185"/>
      <c r="Y109" s="186"/>
    </row>
    <row r="110" spans="2:25" x14ac:dyDescent="0.25">
      <c r="B110" s="30">
        <v>44410</v>
      </c>
      <c r="C110" s="117"/>
      <c r="D110" s="118">
        <v>171</v>
      </c>
      <c r="E110" s="142"/>
      <c r="F110" s="142"/>
      <c r="G110" s="142"/>
      <c r="H110" s="142"/>
      <c r="I110" s="117"/>
      <c r="J110" s="26">
        <v>158</v>
      </c>
      <c r="K110" s="117"/>
      <c r="L110" s="26">
        <v>143</v>
      </c>
      <c r="M110" s="117"/>
      <c r="N110" s="48" t="s">
        <v>37</v>
      </c>
      <c r="O110" s="2">
        <v>226</v>
      </c>
      <c r="P110" s="10">
        <v>18.5</v>
      </c>
      <c r="Q110" s="117"/>
      <c r="R110" s="114" t="s">
        <v>37</v>
      </c>
      <c r="S110" s="115" t="s">
        <v>24</v>
      </c>
      <c r="T110" s="22">
        <v>96</v>
      </c>
      <c r="U110" s="182"/>
      <c r="V110" s="158"/>
      <c r="W110" s="184"/>
      <c r="X110" s="185"/>
      <c r="Y110" s="186"/>
    </row>
    <row r="111" spans="2:25" x14ac:dyDescent="0.25">
      <c r="B111" s="30">
        <v>44417</v>
      </c>
      <c r="C111" s="117"/>
      <c r="D111" s="118">
        <v>152.88</v>
      </c>
      <c r="E111" s="142"/>
      <c r="F111" s="142"/>
      <c r="G111" s="142"/>
      <c r="H111" s="142"/>
      <c r="I111" s="117"/>
      <c r="J111" s="26">
        <v>153.30000000000001</v>
      </c>
      <c r="K111" s="117"/>
      <c r="L111" s="26">
        <v>159.6</v>
      </c>
      <c r="M111" s="117"/>
      <c r="N111" s="48" t="s">
        <v>37</v>
      </c>
      <c r="O111" s="2" t="s">
        <v>37</v>
      </c>
      <c r="P111" s="10" t="s">
        <v>24</v>
      </c>
      <c r="Q111" s="117"/>
      <c r="R111" s="114" t="s">
        <v>37</v>
      </c>
      <c r="S111" s="115" t="s">
        <v>24</v>
      </c>
      <c r="T111" s="22">
        <v>85.8</v>
      </c>
      <c r="U111" s="182"/>
      <c r="V111" s="158"/>
      <c r="W111" s="184"/>
      <c r="X111" s="185"/>
      <c r="Y111" s="186"/>
    </row>
    <row r="112" spans="2:25" x14ac:dyDescent="0.25">
      <c r="B112" s="30">
        <v>44424</v>
      </c>
      <c r="C112" s="117"/>
      <c r="D112" s="118">
        <v>172.2</v>
      </c>
      <c r="E112" s="142"/>
      <c r="F112" s="142"/>
      <c r="G112" s="142"/>
      <c r="H112" s="142"/>
      <c r="I112" s="117"/>
      <c r="J112" s="26">
        <v>172.2</v>
      </c>
      <c r="K112" s="117"/>
      <c r="L112" s="26">
        <v>144.9</v>
      </c>
      <c r="M112" s="117"/>
      <c r="N112" s="48" t="s">
        <v>37</v>
      </c>
      <c r="O112" s="2" t="s">
        <v>37</v>
      </c>
      <c r="P112" s="10" t="s">
        <v>24</v>
      </c>
      <c r="Q112" s="117"/>
      <c r="R112" s="114" t="s">
        <v>37</v>
      </c>
      <c r="S112" s="115" t="s">
        <v>24</v>
      </c>
      <c r="T112" s="22">
        <v>52.8</v>
      </c>
      <c r="U112" s="182"/>
      <c r="V112" s="158"/>
      <c r="W112" s="184"/>
      <c r="X112" s="185"/>
      <c r="Y112" s="186"/>
    </row>
    <row r="113" spans="2:25" x14ac:dyDescent="0.25">
      <c r="B113" s="30">
        <v>44431</v>
      </c>
      <c r="C113" s="117"/>
      <c r="D113" s="118">
        <v>95.55</v>
      </c>
      <c r="E113" s="142"/>
      <c r="F113" s="142"/>
      <c r="G113" s="142"/>
      <c r="H113" s="142"/>
      <c r="I113" s="117"/>
      <c r="J113" s="26">
        <v>147</v>
      </c>
      <c r="K113" s="117"/>
      <c r="L113" s="26">
        <v>88.2</v>
      </c>
      <c r="M113" s="117"/>
      <c r="N113" s="48" t="s">
        <v>37</v>
      </c>
      <c r="O113" s="2" t="s">
        <v>37</v>
      </c>
      <c r="P113" s="10" t="s">
        <v>24</v>
      </c>
      <c r="Q113" s="117"/>
      <c r="R113" s="114" t="s">
        <v>37</v>
      </c>
      <c r="S113" s="115" t="s">
        <v>24</v>
      </c>
      <c r="T113" s="22">
        <v>63.8</v>
      </c>
      <c r="U113" s="182"/>
      <c r="V113" s="158"/>
      <c r="W113" s="184"/>
      <c r="X113" s="185"/>
      <c r="Y113" s="186"/>
    </row>
    <row r="114" spans="2:25" x14ac:dyDescent="0.25">
      <c r="B114" s="30">
        <v>44432</v>
      </c>
      <c r="C114" s="117"/>
      <c r="D114" s="26">
        <v>102.9</v>
      </c>
      <c r="E114" s="55"/>
      <c r="F114" s="55"/>
      <c r="G114" s="55"/>
      <c r="H114" s="55"/>
      <c r="I114" s="117"/>
      <c r="J114" s="26"/>
      <c r="K114" s="117"/>
      <c r="L114" s="26"/>
      <c r="M114" s="117"/>
      <c r="N114" s="48" t="s">
        <v>37</v>
      </c>
      <c r="O114" s="2"/>
      <c r="P114" s="10"/>
      <c r="Q114" s="117"/>
      <c r="R114" s="114" t="s">
        <v>37</v>
      </c>
      <c r="S114" s="115" t="s">
        <v>24</v>
      </c>
      <c r="T114" s="22"/>
      <c r="U114" s="182"/>
      <c r="V114" s="158"/>
      <c r="W114" s="184"/>
      <c r="X114" s="185"/>
      <c r="Y114" s="186"/>
    </row>
    <row r="115" spans="2:25" x14ac:dyDescent="0.25">
      <c r="B115" s="30">
        <v>44433</v>
      </c>
      <c r="C115" s="117"/>
      <c r="D115" s="26">
        <v>115</v>
      </c>
      <c r="E115" s="55"/>
      <c r="F115" s="55"/>
      <c r="G115" s="55"/>
      <c r="H115" s="55"/>
      <c r="I115" s="117"/>
      <c r="J115" s="26"/>
      <c r="K115" s="117"/>
      <c r="L115" s="26"/>
      <c r="M115" s="117"/>
      <c r="N115" s="48" t="s">
        <v>37</v>
      </c>
      <c r="O115" s="2"/>
      <c r="P115" s="10"/>
      <c r="Q115" s="117"/>
      <c r="R115" s="114"/>
      <c r="S115" s="115"/>
      <c r="T115" s="22"/>
      <c r="U115" s="182"/>
      <c r="V115" s="158"/>
      <c r="W115" s="184"/>
      <c r="X115" s="185"/>
      <c r="Y115" s="186"/>
    </row>
    <row r="116" spans="2:25" x14ac:dyDescent="0.25">
      <c r="B116" s="30">
        <v>44434</v>
      </c>
      <c r="C116" s="117"/>
      <c r="D116" s="26">
        <v>105</v>
      </c>
      <c r="E116" s="55"/>
      <c r="F116" s="55"/>
      <c r="G116" s="55"/>
      <c r="H116" s="55"/>
      <c r="I116" s="117"/>
      <c r="J116" s="26"/>
      <c r="K116" s="117"/>
      <c r="L116" s="26"/>
      <c r="M116" s="117"/>
      <c r="N116" s="48" t="s">
        <v>37</v>
      </c>
      <c r="O116" s="2"/>
      <c r="P116" s="10"/>
      <c r="Q116" s="117"/>
      <c r="R116" s="114"/>
      <c r="S116" s="115"/>
      <c r="T116" s="22"/>
      <c r="U116" s="182"/>
      <c r="V116" s="158"/>
      <c r="W116" s="184"/>
      <c r="X116" s="185"/>
      <c r="Y116" s="186"/>
    </row>
    <row r="117" spans="2:25" x14ac:dyDescent="0.25">
      <c r="B117" s="30">
        <v>44435</v>
      </c>
      <c r="C117" s="117"/>
      <c r="D117" s="26">
        <v>138.38999999999999</v>
      </c>
      <c r="E117" s="55"/>
      <c r="F117" s="55"/>
      <c r="G117" s="55"/>
      <c r="H117" s="55"/>
      <c r="I117" s="117"/>
      <c r="J117" s="26"/>
      <c r="K117" s="117"/>
      <c r="L117" s="26"/>
      <c r="M117" s="117"/>
      <c r="N117" s="48" t="s">
        <v>37</v>
      </c>
      <c r="O117" s="2"/>
      <c r="P117" s="10"/>
      <c r="Q117" s="117"/>
      <c r="R117" s="114"/>
      <c r="S117" s="115"/>
      <c r="T117" s="22"/>
      <c r="U117" s="182"/>
      <c r="V117" s="158"/>
      <c r="W117" s="184"/>
      <c r="X117" s="185"/>
      <c r="Y117" s="186"/>
    </row>
    <row r="118" spans="2:25" x14ac:dyDescent="0.25">
      <c r="B118" s="30">
        <v>44436</v>
      </c>
      <c r="C118" s="117"/>
      <c r="D118" s="26">
        <v>161.28</v>
      </c>
      <c r="E118" s="55"/>
      <c r="F118" s="55"/>
      <c r="G118" s="55"/>
      <c r="H118" s="55"/>
      <c r="I118" s="117"/>
      <c r="J118" s="26"/>
      <c r="K118" s="117"/>
      <c r="L118" s="26"/>
      <c r="M118" s="117"/>
      <c r="N118" s="48" t="s">
        <v>37</v>
      </c>
      <c r="O118" s="2"/>
      <c r="P118" s="10"/>
      <c r="Q118" s="117"/>
      <c r="R118" s="114"/>
      <c r="S118" s="115"/>
      <c r="T118" s="22"/>
      <c r="U118" s="182"/>
      <c r="V118" s="158"/>
      <c r="W118" s="184"/>
      <c r="X118" s="185"/>
      <c r="Y118" s="186"/>
    </row>
    <row r="119" spans="2:25" x14ac:dyDescent="0.25">
      <c r="B119" s="30">
        <v>44437</v>
      </c>
      <c r="C119" s="117"/>
      <c r="D119" s="26">
        <v>153.30000000000001</v>
      </c>
      <c r="E119" s="55"/>
      <c r="F119" s="55"/>
      <c r="G119" s="55"/>
      <c r="H119" s="55"/>
      <c r="I119" s="117"/>
      <c r="J119" s="26"/>
      <c r="K119" s="117"/>
      <c r="L119" s="26"/>
      <c r="M119" s="117"/>
      <c r="N119" s="48" t="s">
        <v>37</v>
      </c>
      <c r="O119" s="2"/>
      <c r="P119" s="10"/>
      <c r="Q119" s="117"/>
      <c r="R119" s="114"/>
      <c r="S119" s="115"/>
      <c r="T119" s="22"/>
      <c r="U119" s="182"/>
      <c r="V119" s="158"/>
      <c r="W119" s="184"/>
      <c r="X119" s="185"/>
      <c r="Y119" s="186"/>
    </row>
    <row r="120" spans="2:25" x14ac:dyDescent="0.25">
      <c r="B120" s="30">
        <v>44438</v>
      </c>
      <c r="C120" s="117"/>
      <c r="D120" s="26">
        <v>145.74</v>
      </c>
      <c r="E120" s="55"/>
      <c r="F120" s="55"/>
      <c r="G120" s="55"/>
      <c r="H120" s="55"/>
      <c r="I120" s="117"/>
      <c r="J120" s="26">
        <v>144.9</v>
      </c>
      <c r="K120" s="117"/>
      <c r="L120" s="26">
        <v>182.7</v>
      </c>
      <c r="M120" s="117"/>
      <c r="N120" s="48" t="s">
        <v>37</v>
      </c>
      <c r="O120" s="2" t="s">
        <v>37</v>
      </c>
      <c r="P120" s="10" t="s">
        <v>24</v>
      </c>
      <c r="Q120" s="117"/>
      <c r="R120" s="114" t="s">
        <v>37</v>
      </c>
      <c r="S120" s="115" t="s">
        <v>24</v>
      </c>
      <c r="T120" s="22">
        <v>68.25</v>
      </c>
      <c r="U120" s="182"/>
      <c r="V120" s="158"/>
      <c r="W120" s="184"/>
      <c r="X120" s="185"/>
      <c r="Y120" s="186"/>
    </row>
    <row r="121" spans="2:25" x14ac:dyDescent="0.25">
      <c r="B121" s="30">
        <v>44439</v>
      </c>
      <c r="C121" s="117"/>
      <c r="D121" s="26">
        <v>160</v>
      </c>
      <c r="E121" s="142"/>
      <c r="F121" s="142"/>
      <c r="G121" s="142"/>
      <c r="H121" s="142"/>
      <c r="I121" s="117"/>
      <c r="J121" s="26"/>
      <c r="K121" s="117"/>
      <c r="L121" s="26"/>
      <c r="M121" s="117"/>
      <c r="N121" s="48" t="s">
        <v>37</v>
      </c>
      <c r="O121" s="2"/>
      <c r="P121" s="10"/>
      <c r="Q121" s="117"/>
      <c r="R121" s="114"/>
      <c r="S121" s="115"/>
      <c r="T121" s="22"/>
      <c r="U121" s="182"/>
      <c r="V121" s="158"/>
      <c r="W121" s="184"/>
      <c r="X121" s="185"/>
      <c r="Y121" s="186"/>
    </row>
    <row r="122" spans="2:25" x14ac:dyDescent="0.25">
      <c r="B122" s="30">
        <v>44440</v>
      </c>
      <c r="C122" s="117"/>
      <c r="D122" s="26">
        <v>162.54</v>
      </c>
      <c r="E122" s="142"/>
      <c r="F122" s="142"/>
      <c r="G122" s="142"/>
      <c r="H122" s="142"/>
      <c r="I122" s="117"/>
      <c r="J122" s="26"/>
      <c r="K122" s="117"/>
      <c r="L122" s="26"/>
      <c r="M122" s="117"/>
      <c r="N122" s="48" t="s">
        <v>37</v>
      </c>
      <c r="O122" s="2"/>
      <c r="P122" s="10"/>
      <c r="Q122" s="117"/>
      <c r="R122" s="114"/>
      <c r="S122" s="115"/>
      <c r="T122" s="22"/>
      <c r="U122" s="182"/>
      <c r="V122" s="158"/>
      <c r="W122" s="184"/>
      <c r="X122" s="185"/>
      <c r="Y122" s="186"/>
    </row>
    <row r="123" spans="2:25" x14ac:dyDescent="0.25">
      <c r="B123" s="30">
        <v>44441</v>
      </c>
      <c r="C123" s="117"/>
      <c r="D123" s="26">
        <v>156</v>
      </c>
      <c r="E123" s="142"/>
      <c r="F123" s="142"/>
      <c r="G123" s="142"/>
      <c r="H123" s="142"/>
      <c r="I123" s="117"/>
      <c r="J123" s="26"/>
      <c r="K123" s="117"/>
      <c r="L123" s="26"/>
      <c r="M123" s="117"/>
      <c r="N123" s="48" t="s">
        <v>37</v>
      </c>
      <c r="O123" s="2"/>
      <c r="P123" s="10"/>
      <c r="Q123" s="117"/>
      <c r="R123" s="114"/>
      <c r="S123" s="115"/>
      <c r="T123" s="22"/>
      <c r="U123" s="182"/>
      <c r="V123" s="158"/>
      <c r="W123" s="184"/>
      <c r="X123" s="185"/>
      <c r="Y123" s="186"/>
    </row>
    <row r="124" spans="2:25" x14ac:dyDescent="0.25">
      <c r="B124" s="30">
        <v>44442</v>
      </c>
      <c r="C124" s="117"/>
      <c r="D124" s="26">
        <v>153.72</v>
      </c>
      <c r="E124" s="142"/>
      <c r="F124" s="142"/>
      <c r="G124" s="142"/>
      <c r="H124" s="142"/>
      <c r="I124" s="117"/>
      <c r="J124" s="26">
        <v>142.80000000000001</v>
      </c>
      <c r="K124" s="117"/>
      <c r="L124" s="26"/>
      <c r="M124" s="117"/>
      <c r="N124" s="48" t="s">
        <v>37</v>
      </c>
      <c r="O124" s="2"/>
      <c r="P124" s="10"/>
      <c r="Q124" s="117"/>
      <c r="R124" s="114"/>
      <c r="S124" s="115"/>
      <c r="T124" s="22"/>
      <c r="U124" s="182"/>
      <c r="V124" s="158"/>
      <c r="W124" s="184"/>
      <c r="X124" s="185"/>
      <c r="Y124" s="186"/>
    </row>
    <row r="125" spans="2:25" x14ac:dyDescent="0.25">
      <c r="B125" s="30">
        <v>44443</v>
      </c>
      <c r="C125" s="117"/>
      <c r="D125" s="26">
        <v>133.13999999999999</v>
      </c>
      <c r="E125" s="142"/>
      <c r="F125" s="142"/>
      <c r="G125" s="142"/>
      <c r="H125" s="142"/>
      <c r="I125" s="117"/>
      <c r="J125" s="26"/>
      <c r="K125" s="117"/>
      <c r="L125" s="26"/>
      <c r="M125" s="117"/>
      <c r="N125" s="48" t="s">
        <v>37</v>
      </c>
      <c r="O125" s="2"/>
      <c r="P125" s="10"/>
      <c r="Q125" s="117"/>
      <c r="R125" s="114"/>
      <c r="S125" s="115"/>
      <c r="T125" s="22"/>
      <c r="U125" s="182"/>
      <c r="V125" s="158"/>
      <c r="W125" s="184"/>
      <c r="X125" s="185"/>
      <c r="Y125" s="186"/>
    </row>
    <row r="126" spans="2:25" x14ac:dyDescent="0.25">
      <c r="B126" s="30">
        <v>44444</v>
      </c>
      <c r="C126" s="117"/>
      <c r="D126" s="26">
        <v>142.38</v>
      </c>
      <c r="E126" s="142"/>
      <c r="F126" s="142"/>
      <c r="G126" s="142"/>
      <c r="H126" s="142"/>
      <c r="I126" s="117"/>
      <c r="J126" s="26"/>
      <c r="K126" s="117"/>
      <c r="L126" s="26"/>
      <c r="M126" s="117"/>
      <c r="N126" s="48" t="s">
        <v>37</v>
      </c>
      <c r="O126" s="2"/>
      <c r="P126" s="10"/>
      <c r="Q126" s="117"/>
      <c r="R126" s="114"/>
      <c r="S126" s="115"/>
      <c r="T126" s="22"/>
      <c r="U126" s="182"/>
      <c r="V126" s="158"/>
      <c r="W126" s="184"/>
      <c r="X126" s="185"/>
      <c r="Y126" s="186"/>
    </row>
    <row r="127" spans="2:25" x14ac:dyDescent="0.25">
      <c r="B127" s="30">
        <v>44445</v>
      </c>
      <c r="C127" s="117"/>
      <c r="D127" s="26">
        <v>137.97</v>
      </c>
      <c r="E127" s="142">
        <v>125.4</v>
      </c>
      <c r="F127" s="142"/>
      <c r="G127" s="142"/>
      <c r="H127" s="142"/>
      <c r="I127" s="117"/>
      <c r="J127" s="26">
        <v>149.6</v>
      </c>
      <c r="K127" s="117"/>
      <c r="L127" s="26">
        <v>90.3</v>
      </c>
      <c r="M127" s="117"/>
      <c r="N127" s="48" t="s">
        <v>37</v>
      </c>
      <c r="O127" s="2" t="s">
        <v>37</v>
      </c>
      <c r="P127" s="10" t="s">
        <v>24</v>
      </c>
      <c r="Q127" s="117"/>
      <c r="R127" s="114" t="s">
        <v>37</v>
      </c>
      <c r="S127" s="115" t="s">
        <v>24</v>
      </c>
      <c r="T127" s="22">
        <v>113.4</v>
      </c>
      <c r="U127" s="182"/>
      <c r="V127" s="158"/>
      <c r="W127" s="184"/>
      <c r="X127" s="185"/>
      <c r="Y127" s="186"/>
    </row>
    <row r="128" spans="2:25" x14ac:dyDescent="0.25">
      <c r="B128" s="30">
        <v>44446</v>
      </c>
      <c r="C128" s="47"/>
      <c r="D128" s="26">
        <v>135.08000000000001</v>
      </c>
      <c r="E128" s="26">
        <v>156.19999999999999</v>
      </c>
      <c r="F128" s="26">
        <v>155.4</v>
      </c>
      <c r="G128" s="26">
        <v>13.2</v>
      </c>
      <c r="H128" s="26">
        <v>105.6</v>
      </c>
      <c r="I128" s="47"/>
      <c r="J128" s="26">
        <v>140.69999999999999</v>
      </c>
      <c r="K128" s="47"/>
      <c r="L128" s="26"/>
      <c r="M128" s="47"/>
      <c r="N128" s="48" t="s">
        <v>37</v>
      </c>
      <c r="O128" s="2"/>
      <c r="P128" s="10"/>
      <c r="Q128" s="47"/>
      <c r="R128" s="18"/>
      <c r="S128" s="22"/>
      <c r="T128" s="22"/>
      <c r="U128" s="182"/>
      <c r="V128" s="158"/>
      <c r="W128" s="184"/>
      <c r="X128" s="185"/>
      <c r="Y128" s="186"/>
    </row>
    <row r="129" spans="2:27" x14ac:dyDescent="0.25">
      <c r="B129" s="30">
        <v>44447</v>
      </c>
      <c r="C129" s="47"/>
      <c r="D129" s="26">
        <v>141.12</v>
      </c>
      <c r="E129" s="26">
        <v>119.7</v>
      </c>
      <c r="F129" s="26">
        <v>130.19999999999999</v>
      </c>
      <c r="G129" s="26">
        <v>81.900000000000006</v>
      </c>
      <c r="H129" s="26">
        <v>111.3</v>
      </c>
      <c r="I129" s="47"/>
      <c r="J129" s="26">
        <v>119.7</v>
      </c>
      <c r="K129" s="47"/>
      <c r="L129" s="26"/>
      <c r="M129" s="47"/>
      <c r="N129" s="48" t="s">
        <v>37</v>
      </c>
      <c r="O129" s="2"/>
      <c r="P129" s="10"/>
      <c r="Q129" s="47"/>
      <c r="R129" s="18"/>
      <c r="S129" s="22"/>
      <c r="T129" s="22"/>
      <c r="U129" s="182"/>
      <c r="V129" s="158"/>
      <c r="W129" s="184"/>
      <c r="X129" s="185"/>
      <c r="Y129" s="186"/>
    </row>
    <row r="130" spans="2:27" x14ac:dyDescent="0.25">
      <c r="B130" s="30">
        <v>44448</v>
      </c>
      <c r="C130" s="47"/>
      <c r="D130" s="26">
        <v>137</v>
      </c>
      <c r="E130" s="26">
        <v>132</v>
      </c>
      <c r="F130" s="26">
        <v>170</v>
      </c>
      <c r="G130" s="26">
        <v>81</v>
      </c>
      <c r="H130" s="26">
        <v>109</v>
      </c>
      <c r="I130" s="47"/>
      <c r="J130" s="26">
        <v>150</v>
      </c>
      <c r="K130" s="47"/>
      <c r="L130" s="26"/>
      <c r="M130" s="47"/>
      <c r="N130" s="48" t="s">
        <v>37</v>
      </c>
      <c r="O130" s="2"/>
      <c r="P130" s="10"/>
      <c r="Q130" s="47"/>
      <c r="R130" s="18"/>
      <c r="S130" s="22"/>
      <c r="T130" s="22"/>
      <c r="U130" s="182"/>
      <c r="V130" s="158"/>
      <c r="W130" s="184"/>
      <c r="X130" s="185"/>
      <c r="Y130" s="186"/>
    </row>
    <row r="131" spans="2:27" x14ac:dyDescent="0.25">
      <c r="B131" s="30">
        <v>44449</v>
      </c>
      <c r="C131" s="47"/>
      <c r="D131" s="26">
        <v>151</v>
      </c>
      <c r="E131" s="26">
        <v>149</v>
      </c>
      <c r="F131" s="26">
        <v>200</v>
      </c>
      <c r="G131" s="26">
        <v>86</v>
      </c>
      <c r="H131" s="26">
        <v>116</v>
      </c>
      <c r="I131" s="47"/>
      <c r="J131" s="26">
        <v>141</v>
      </c>
      <c r="K131" s="47"/>
      <c r="L131" s="26"/>
      <c r="M131" s="47"/>
      <c r="N131" s="48" t="s">
        <v>37</v>
      </c>
      <c r="O131" s="2"/>
      <c r="P131" s="10"/>
      <c r="Q131" s="47"/>
      <c r="R131" s="18"/>
      <c r="S131" s="22"/>
      <c r="T131" s="22"/>
      <c r="U131" s="182"/>
      <c r="V131" s="158"/>
      <c r="W131" s="184"/>
      <c r="X131" s="185"/>
      <c r="Y131" s="186"/>
    </row>
    <row r="132" spans="2:27" x14ac:dyDescent="0.25">
      <c r="B132" s="30">
        <v>44450</v>
      </c>
      <c r="C132" s="47"/>
      <c r="D132" s="26">
        <v>164.64</v>
      </c>
      <c r="E132" s="26"/>
      <c r="F132" s="26"/>
      <c r="G132" s="26"/>
      <c r="H132" s="26"/>
      <c r="I132" s="47"/>
      <c r="J132" s="26"/>
      <c r="K132" s="47"/>
      <c r="L132" s="26"/>
      <c r="M132" s="47"/>
      <c r="N132" s="48" t="s">
        <v>37</v>
      </c>
      <c r="O132" s="2"/>
      <c r="P132" s="10"/>
      <c r="Q132" s="47"/>
      <c r="R132" s="18"/>
      <c r="S132" s="22"/>
      <c r="T132" s="22"/>
      <c r="U132" s="182"/>
      <c r="V132" s="158"/>
      <c r="W132" s="184"/>
      <c r="X132" s="185"/>
      <c r="Y132" s="186"/>
    </row>
    <row r="133" spans="2:27" x14ac:dyDescent="0.25">
      <c r="B133" s="30">
        <v>44451</v>
      </c>
      <c r="C133" s="47"/>
      <c r="D133" s="26">
        <v>159.38999999999999</v>
      </c>
      <c r="E133" s="26"/>
      <c r="F133" s="26"/>
      <c r="G133" s="26"/>
      <c r="H133" s="26"/>
      <c r="I133" s="47"/>
      <c r="J133" s="26"/>
      <c r="K133" s="47"/>
      <c r="L133" s="26"/>
      <c r="M133" s="47"/>
      <c r="N133" s="48" t="s">
        <v>37</v>
      </c>
      <c r="O133" s="2"/>
      <c r="P133" s="10"/>
      <c r="Q133" s="47"/>
      <c r="R133" s="18"/>
      <c r="S133" s="22"/>
      <c r="T133" s="22"/>
      <c r="U133" s="182"/>
      <c r="V133" s="158"/>
      <c r="W133" s="184"/>
      <c r="X133" s="185"/>
      <c r="Y133" s="186"/>
    </row>
    <row r="134" spans="2:27" x14ac:dyDescent="0.25">
      <c r="B134" s="30">
        <v>44452</v>
      </c>
      <c r="C134" s="47"/>
      <c r="D134" s="26">
        <v>154.35</v>
      </c>
      <c r="E134" s="26">
        <v>149.1</v>
      </c>
      <c r="F134" s="26">
        <v>249.9</v>
      </c>
      <c r="G134" s="26">
        <v>220.5</v>
      </c>
      <c r="H134" s="26">
        <v>79.8</v>
      </c>
      <c r="I134" s="47"/>
      <c r="J134" s="26">
        <v>115.5</v>
      </c>
      <c r="K134" s="47"/>
      <c r="L134" s="26">
        <v>138.6</v>
      </c>
      <c r="M134" s="47"/>
      <c r="N134" s="48" t="s">
        <v>37</v>
      </c>
      <c r="O134" s="116" t="s">
        <v>37</v>
      </c>
      <c r="P134" s="50" t="s">
        <v>24</v>
      </c>
      <c r="Q134" s="47"/>
      <c r="R134" s="114" t="s">
        <v>37</v>
      </c>
      <c r="S134" s="115" t="s">
        <v>24</v>
      </c>
      <c r="T134" s="22">
        <v>102.9</v>
      </c>
      <c r="U134" s="182"/>
      <c r="V134" s="158"/>
      <c r="W134" s="184"/>
      <c r="X134" s="185"/>
      <c r="Y134" s="186"/>
    </row>
    <row r="135" spans="2:27" x14ac:dyDescent="0.25">
      <c r="B135" s="30">
        <v>44453</v>
      </c>
      <c r="C135" s="117"/>
      <c r="D135" s="26">
        <v>163.16999999999999</v>
      </c>
      <c r="E135" s="26">
        <v>157.5</v>
      </c>
      <c r="F135" s="26">
        <v>246.75</v>
      </c>
      <c r="G135" s="26">
        <v>86.1</v>
      </c>
      <c r="H135" s="26">
        <v>119.7</v>
      </c>
      <c r="I135" s="117"/>
      <c r="J135" s="26">
        <v>144.9</v>
      </c>
      <c r="K135" s="117"/>
      <c r="L135" s="26"/>
      <c r="M135" s="117"/>
      <c r="N135" s="48" t="s">
        <v>37</v>
      </c>
      <c r="O135" s="2"/>
      <c r="P135" s="10"/>
      <c r="Q135" s="117"/>
      <c r="R135" s="114"/>
      <c r="S135" s="115"/>
      <c r="T135" s="22"/>
      <c r="U135" s="182"/>
      <c r="V135" s="158"/>
      <c r="W135" s="184"/>
      <c r="X135" s="185"/>
      <c r="Y135" s="186"/>
    </row>
    <row r="136" spans="2:27" x14ac:dyDescent="0.25">
      <c r="B136" s="30">
        <v>44454</v>
      </c>
      <c r="C136" s="117"/>
      <c r="D136" s="26">
        <v>170.28</v>
      </c>
      <c r="E136" s="26">
        <v>154</v>
      </c>
      <c r="F136" s="26">
        <v>215.25</v>
      </c>
      <c r="G136" s="26">
        <v>86.1</v>
      </c>
      <c r="H136" s="26">
        <v>126</v>
      </c>
      <c r="I136" s="117"/>
      <c r="J136" s="26">
        <v>129.80000000000001</v>
      </c>
      <c r="K136" s="117"/>
      <c r="L136" s="26"/>
      <c r="M136" s="117"/>
      <c r="N136" s="48" t="s">
        <v>37</v>
      </c>
      <c r="O136" s="2"/>
      <c r="P136" s="10"/>
      <c r="Q136" s="117"/>
      <c r="R136" s="114"/>
      <c r="S136" s="115"/>
      <c r="T136" s="22"/>
      <c r="U136" s="182"/>
      <c r="V136" s="158"/>
      <c r="W136" s="184"/>
      <c r="X136" s="185"/>
      <c r="Y136" s="186"/>
    </row>
    <row r="137" spans="2:27" x14ac:dyDescent="0.25">
      <c r="B137" s="30">
        <v>44455</v>
      </c>
      <c r="C137" s="117"/>
      <c r="D137" s="26">
        <v>163.46</v>
      </c>
      <c r="E137" s="26">
        <v>154</v>
      </c>
      <c r="F137" s="26">
        <v>195.8</v>
      </c>
      <c r="G137" s="26">
        <v>96.6</v>
      </c>
      <c r="H137" s="26">
        <v>123.9</v>
      </c>
      <c r="I137" s="117"/>
      <c r="J137" s="26">
        <v>136.4</v>
      </c>
      <c r="K137" s="117"/>
      <c r="L137" s="26"/>
      <c r="M137" s="117"/>
      <c r="N137" s="48" t="s">
        <v>37</v>
      </c>
      <c r="O137" s="2"/>
      <c r="P137" s="10"/>
      <c r="Q137" s="117"/>
      <c r="R137" s="114"/>
      <c r="S137" s="115"/>
      <c r="T137" s="22"/>
      <c r="U137" s="182"/>
      <c r="V137" s="158"/>
      <c r="W137" s="184"/>
      <c r="X137" s="185"/>
      <c r="Y137" s="186"/>
    </row>
    <row r="138" spans="2:27" x14ac:dyDescent="0.25">
      <c r="B138" s="30">
        <v>44456</v>
      </c>
      <c r="C138" s="117"/>
      <c r="D138" s="26">
        <v>153.41999999999999</v>
      </c>
      <c r="E138" s="26">
        <v>156.19999999999999</v>
      </c>
      <c r="F138" s="26">
        <v>201.6</v>
      </c>
      <c r="G138" s="26">
        <v>88</v>
      </c>
      <c r="H138" s="26">
        <v>121.8</v>
      </c>
      <c r="I138" s="117"/>
      <c r="J138" s="26">
        <v>129.80000000000001</v>
      </c>
      <c r="K138" s="117"/>
      <c r="L138" s="26"/>
      <c r="M138" s="117"/>
      <c r="N138" s="48" t="s">
        <v>37</v>
      </c>
      <c r="O138" s="2"/>
      <c r="P138" s="10"/>
      <c r="Q138" s="117"/>
      <c r="R138" s="114"/>
      <c r="S138" s="115"/>
      <c r="T138" s="22"/>
      <c r="U138" s="182"/>
      <c r="V138" s="158"/>
      <c r="W138" s="184"/>
      <c r="X138" s="185"/>
      <c r="Y138" s="186"/>
    </row>
    <row r="139" spans="2:27" x14ac:dyDescent="0.25">
      <c r="B139" s="30">
        <v>44457</v>
      </c>
      <c r="C139" s="117"/>
      <c r="D139" s="26">
        <v>146.79</v>
      </c>
      <c r="E139" s="142"/>
      <c r="F139" s="142"/>
      <c r="G139" s="142"/>
      <c r="H139" s="142"/>
      <c r="I139" s="117"/>
      <c r="J139" s="26"/>
      <c r="K139" s="117"/>
      <c r="L139" s="26"/>
      <c r="M139" s="117"/>
      <c r="N139" s="48" t="s">
        <v>37</v>
      </c>
      <c r="O139" s="2"/>
      <c r="P139" s="10"/>
      <c r="Q139" s="117"/>
      <c r="R139" s="114"/>
      <c r="S139" s="115"/>
      <c r="T139" s="22"/>
      <c r="U139" s="182"/>
      <c r="V139" s="158"/>
      <c r="W139" s="184"/>
      <c r="X139" s="185"/>
      <c r="Y139" s="186"/>
    </row>
    <row r="140" spans="2:27" x14ac:dyDescent="0.25">
      <c r="B140" s="30">
        <v>44458</v>
      </c>
      <c r="C140" s="117"/>
      <c r="D140" s="26">
        <v>182.07</v>
      </c>
      <c r="E140" s="142"/>
      <c r="F140" s="142"/>
      <c r="G140" s="142"/>
      <c r="H140" s="142"/>
      <c r="I140" s="117"/>
      <c r="J140" s="26"/>
      <c r="K140" s="117"/>
      <c r="L140" s="26"/>
      <c r="M140" s="117"/>
      <c r="N140" s="48" t="s">
        <v>37</v>
      </c>
      <c r="O140" s="2"/>
      <c r="P140" s="10"/>
      <c r="Q140" s="117"/>
      <c r="R140" s="114"/>
      <c r="S140" s="115"/>
      <c r="T140" s="22"/>
      <c r="U140" s="182"/>
      <c r="V140" s="158"/>
      <c r="W140" s="184"/>
      <c r="X140" s="185"/>
      <c r="Y140" s="186"/>
    </row>
    <row r="141" spans="2:27" x14ac:dyDescent="0.25">
      <c r="B141" s="30">
        <v>44459</v>
      </c>
      <c r="C141" s="117"/>
      <c r="D141" s="26">
        <v>169.05</v>
      </c>
      <c r="E141" s="142"/>
      <c r="F141" s="142"/>
      <c r="G141" s="142"/>
      <c r="H141" s="142"/>
      <c r="I141" s="117"/>
      <c r="J141" s="26">
        <v>136.4</v>
      </c>
      <c r="K141" s="117"/>
      <c r="L141" s="26">
        <v>191.1</v>
      </c>
      <c r="M141" s="117"/>
      <c r="N141" s="48" t="s">
        <v>37</v>
      </c>
      <c r="O141" s="116" t="s">
        <v>37</v>
      </c>
      <c r="P141" s="113" t="s">
        <v>24</v>
      </c>
      <c r="Q141" s="117"/>
      <c r="R141" s="114" t="s">
        <v>37</v>
      </c>
      <c r="S141" s="115" t="s">
        <v>24</v>
      </c>
      <c r="T141" s="22">
        <v>144.9</v>
      </c>
      <c r="U141" s="182"/>
      <c r="V141" s="158"/>
      <c r="W141" s="184"/>
      <c r="X141" s="185"/>
      <c r="Y141" s="186"/>
    </row>
    <row r="142" spans="2:27" x14ac:dyDescent="0.25">
      <c r="B142" s="30">
        <v>44462</v>
      </c>
      <c r="C142" s="117"/>
      <c r="D142" s="118">
        <v>115.44</v>
      </c>
      <c r="E142" s="142"/>
      <c r="F142" s="142"/>
      <c r="G142" s="142"/>
      <c r="H142" s="142"/>
      <c r="I142" s="117"/>
      <c r="J142" s="26">
        <v>127.2</v>
      </c>
      <c r="K142" s="117"/>
      <c r="L142" s="26"/>
      <c r="M142" s="117"/>
      <c r="N142" s="48" t="s">
        <v>37</v>
      </c>
      <c r="O142" s="116" t="s">
        <v>37</v>
      </c>
      <c r="P142" s="113" t="s">
        <v>24</v>
      </c>
      <c r="Q142" s="117"/>
      <c r="R142" s="114" t="s">
        <v>37</v>
      </c>
      <c r="S142" s="115" t="s">
        <v>24</v>
      </c>
      <c r="T142" s="22">
        <v>140.69999999999999</v>
      </c>
      <c r="U142" s="182"/>
      <c r="V142" s="158"/>
      <c r="W142" s="188" t="s">
        <v>24</v>
      </c>
      <c r="X142" s="185"/>
      <c r="Y142" s="186"/>
      <c r="AA142" t="s">
        <v>122</v>
      </c>
    </row>
    <row r="143" spans="2:27" x14ac:dyDescent="0.25">
      <c r="B143" s="30" t="s">
        <v>123</v>
      </c>
      <c r="C143" s="47"/>
      <c r="D143" s="26">
        <v>155.1</v>
      </c>
      <c r="E143" s="26"/>
      <c r="F143" s="26"/>
      <c r="G143" s="26"/>
      <c r="H143" s="26"/>
      <c r="I143" s="47"/>
      <c r="J143" s="26">
        <v>140.80000000000001</v>
      </c>
      <c r="K143" s="47"/>
      <c r="L143" s="26"/>
      <c r="M143" s="47"/>
      <c r="N143" s="48" t="s">
        <v>37</v>
      </c>
      <c r="O143" s="116" t="s">
        <v>37</v>
      </c>
      <c r="P143" s="50" t="s">
        <v>24</v>
      </c>
      <c r="Q143" s="47"/>
      <c r="R143" s="114" t="s">
        <v>37</v>
      </c>
      <c r="S143" s="115" t="s">
        <v>24</v>
      </c>
      <c r="T143" s="22">
        <v>140.69999999999999</v>
      </c>
      <c r="U143" s="167">
        <v>13.44</v>
      </c>
      <c r="V143" s="196">
        <v>8.7149999999999999</v>
      </c>
      <c r="W143" s="188" t="s">
        <v>24</v>
      </c>
      <c r="X143" s="170">
        <v>45.99</v>
      </c>
      <c r="Y143" s="171">
        <v>46.515000000000001</v>
      </c>
    </row>
    <row r="144" spans="2:27" x14ac:dyDescent="0.25">
      <c r="B144" s="30" t="s">
        <v>126</v>
      </c>
      <c r="C144" s="117"/>
      <c r="D144" s="118">
        <v>174.3</v>
      </c>
      <c r="E144" s="142"/>
      <c r="F144" s="142"/>
      <c r="G144" s="142"/>
      <c r="H144" s="142"/>
      <c r="I144" s="117"/>
      <c r="J144" s="26">
        <v>153.30000000000001</v>
      </c>
      <c r="K144" s="117"/>
      <c r="L144" s="26"/>
      <c r="M144" s="117"/>
      <c r="N144" s="48" t="s">
        <v>37</v>
      </c>
      <c r="O144" s="116" t="s">
        <v>37</v>
      </c>
      <c r="P144" s="50" t="s">
        <v>24</v>
      </c>
      <c r="Q144" s="117"/>
      <c r="R144" s="114" t="s">
        <v>37</v>
      </c>
      <c r="S144" s="115" t="s">
        <v>24</v>
      </c>
      <c r="T144" s="22">
        <v>165.44</v>
      </c>
      <c r="U144" s="167">
        <v>12.32</v>
      </c>
      <c r="V144" s="196">
        <v>14.3</v>
      </c>
      <c r="W144" s="188" t="s">
        <v>24</v>
      </c>
      <c r="X144" s="170">
        <v>180.6</v>
      </c>
      <c r="Y144" s="171">
        <v>203.7</v>
      </c>
    </row>
    <row r="145" spans="2:27" x14ac:dyDescent="0.25">
      <c r="B145" s="30" t="s">
        <v>128</v>
      </c>
      <c r="C145" s="117"/>
      <c r="D145" s="118">
        <v>172.2</v>
      </c>
      <c r="E145" s="142"/>
      <c r="F145" s="142"/>
      <c r="G145" s="142"/>
      <c r="H145" s="142"/>
      <c r="I145" s="117"/>
      <c r="J145" s="26">
        <v>157.5</v>
      </c>
      <c r="K145" s="117"/>
      <c r="L145" s="26"/>
      <c r="M145" s="117"/>
      <c r="N145" s="48" t="s">
        <v>37</v>
      </c>
      <c r="O145" s="116" t="s">
        <v>37</v>
      </c>
      <c r="P145" s="113" t="s">
        <v>24</v>
      </c>
      <c r="Q145" s="117"/>
      <c r="R145" s="114" t="s">
        <v>37</v>
      </c>
      <c r="S145" s="115" t="s">
        <v>24</v>
      </c>
      <c r="T145" s="22">
        <v>152.02000000000001</v>
      </c>
      <c r="U145" s="167">
        <v>8.8000000000000007</v>
      </c>
      <c r="V145" s="196">
        <v>17.600000000000001</v>
      </c>
      <c r="W145" s="188" t="s">
        <v>24</v>
      </c>
      <c r="X145" s="170">
        <v>157.5</v>
      </c>
      <c r="Y145" s="171">
        <v>203.7</v>
      </c>
    </row>
    <row r="146" spans="2:27" x14ac:dyDescent="0.25">
      <c r="B146" s="30" t="s">
        <v>130</v>
      </c>
      <c r="C146" s="117"/>
      <c r="D146" s="118">
        <v>184.8</v>
      </c>
      <c r="E146" s="142"/>
      <c r="F146" s="142"/>
      <c r="G146" s="142"/>
      <c r="H146" s="142"/>
      <c r="I146" s="117"/>
      <c r="J146" s="26">
        <v>258.5</v>
      </c>
      <c r="K146" s="117"/>
      <c r="L146" s="26"/>
      <c r="M146" s="117"/>
      <c r="N146" s="48" t="s">
        <v>37</v>
      </c>
      <c r="O146" s="116" t="s">
        <v>37</v>
      </c>
      <c r="P146" s="113" t="s">
        <v>24</v>
      </c>
      <c r="Q146" s="117"/>
      <c r="R146" s="114" t="s">
        <v>37</v>
      </c>
      <c r="S146" s="115" t="s">
        <v>24</v>
      </c>
      <c r="T146" s="22">
        <v>150.36000000000001</v>
      </c>
      <c r="U146" s="167">
        <v>13.44</v>
      </c>
      <c r="V146" s="196">
        <v>9.9</v>
      </c>
      <c r="W146" s="188" t="s">
        <v>24</v>
      </c>
      <c r="X146" s="170">
        <v>178.2</v>
      </c>
      <c r="Y146" s="171"/>
      <c r="AA146" t="s">
        <v>131</v>
      </c>
    </row>
    <row r="147" spans="2:27" x14ac:dyDescent="0.25">
      <c r="B147" s="30" t="s">
        <v>133</v>
      </c>
      <c r="C147" s="117"/>
      <c r="D147" s="118">
        <v>108</v>
      </c>
      <c r="E147" s="142"/>
      <c r="F147" s="142"/>
      <c r="G147" s="142"/>
      <c r="H147" s="142"/>
      <c r="I147" s="117"/>
      <c r="J147" s="26">
        <v>137.5</v>
      </c>
      <c r="K147" s="117"/>
      <c r="L147" s="26"/>
      <c r="M147" s="117"/>
      <c r="N147" s="48" t="s">
        <v>37</v>
      </c>
      <c r="O147" s="116" t="s">
        <v>46</v>
      </c>
      <c r="P147" s="113" t="s">
        <v>24</v>
      </c>
      <c r="Q147" s="117"/>
      <c r="R147" s="114" t="s">
        <v>37</v>
      </c>
      <c r="S147" s="115" t="s">
        <v>24</v>
      </c>
      <c r="T147" s="22">
        <v>187.95</v>
      </c>
      <c r="U147" s="167">
        <v>34.65</v>
      </c>
      <c r="V147" s="196">
        <v>12.18</v>
      </c>
      <c r="W147" s="188" t="s">
        <v>24</v>
      </c>
      <c r="X147" s="170">
        <v>121.8</v>
      </c>
      <c r="Y147" s="171">
        <v>148.5</v>
      </c>
      <c r="AA147" t="s">
        <v>134</v>
      </c>
    </row>
    <row r="148" spans="2:27" x14ac:dyDescent="0.25">
      <c r="B148" s="30" t="s">
        <v>137</v>
      </c>
      <c r="C148" s="117"/>
      <c r="D148" s="118">
        <v>168</v>
      </c>
      <c r="E148" s="142"/>
      <c r="F148" s="142"/>
      <c r="G148" s="142"/>
      <c r="H148" s="142"/>
      <c r="I148" s="117"/>
      <c r="J148" s="26">
        <v>147</v>
      </c>
      <c r="K148" s="117"/>
      <c r="L148" s="26"/>
      <c r="M148" s="117"/>
      <c r="N148" s="48" t="s">
        <v>37</v>
      </c>
      <c r="O148" s="116" t="s">
        <v>46</v>
      </c>
      <c r="P148" s="113" t="s">
        <v>24</v>
      </c>
      <c r="Q148" s="117"/>
      <c r="R148" s="114" t="s">
        <v>37</v>
      </c>
      <c r="S148" s="115" t="s">
        <v>24</v>
      </c>
      <c r="T148" s="22">
        <v>197.61</v>
      </c>
      <c r="U148" s="167">
        <v>30.25</v>
      </c>
      <c r="V148" s="196">
        <v>6.93</v>
      </c>
      <c r="W148" s="188" t="s">
        <v>24</v>
      </c>
      <c r="X148" s="170">
        <v>174.3</v>
      </c>
      <c r="Y148" s="171">
        <v>194.25</v>
      </c>
    </row>
    <row r="149" spans="2:27" x14ac:dyDescent="0.25">
      <c r="B149" s="30" t="s">
        <v>139</v>
      </c>
      <c r="C149" s="117"/>
      <c r="D149" s="118">
        <v>170.1</v>
      </c>
      <c r="E149" s="142"/>
      <c r="F149" s="142"/>
      <c r="G149" s="142"/>
      <c r="H149" s="142"/>
      <c r="I149" s="117"/>
      <c r="J149" s="26">
        <v>183.75</v>
      </c>
      <c r="K149" s="117"/>
      <c r="L149" s="26"/>
      <c r="M149" s="117"/>
      <c r="N149" s="48" t="s">
        <v>37</v>
      </c>
      <c r="O149" s="116" t="s">
        <v>46</v>
      </c>
      <c r="P149" s="113" t="s">
        <v>24</v>
      </c>
      <c r="Q149" s="117"/>
      <c r="R149" s="114" t="s">
        <v>37</v>
      </c>
      <c r="S149" s="115" t="s">
        <v>24</v>
      </c>
      <c r="T149" s="22">
        <v>203.52</v>
      </c>
      <c r="U149" s="167">
        <v>57.6</v>
      </c>
      <c r="V149" s="196">
        <v>8.82</v>
      </c>
      <c r="W149" s="188" t="s">
        <v>24</v>
      </c>
      <c r="X149" s="170">
        <v>136.5</v>
      </c>
      <c r="Y149" s="171">
        <v>199.5</v>
      </c>
    </row>
    <row r="150" spans="2:27" x14ac:dyDescent="0.25">
      <c r="B150" s="30" t="s">
        <v>140</v>
      </c>
      <c r="C150" s="117"/>
      <c r="D150" s="118">
        <v>176.19</v>
      </c>
      <c r="E150" s="142"/>
      <c r="F150" s="142"/>
      <c r="G150" s="142"/>
      <c r="H150" s="142"/>
      <c r="I150" s="117"/>
      <c r="J150" s="26">
        <v>178.5</v>
      </c>
      <c r="K150" s="117"/>
      <c r="L150" s="26"/>
      <c r="M150" s="117"/>
      <c r="N150" s="48" t="s">
        <v>37</v>
      </c>
      <c r="O150" s="116" t="s">
        <v>46</v>
      </c>
      <c r="P150" s="113" t="s">
        <v>24</v>
      </c>
      <c r="Q150" s="117"/>
      <c r="R150" s="114" t="s">
        <v>37</v>
      </c>
      <c r="S150" s="115" t="s">
        <v>24</v>
      </c>
      <c r="T150" s="22">
        <v>178.5</v>
      </c>
      <c r="U150" s="167">
        <v>55.65</v>
      </c>
      <c r="V150" s="196">
        <v>8.82</v>
      </c>
      <c r="W150" s="188" t="s">
        <v>24</v>
      </c>
      <c r="X150" s="170">
        <v>134.4</v>
      </c>
      <c r="Y150" s="171">
        <v>194.25</v>
      </c>
    </row>
    <row r="151" spans="2:27" x14ac:dyDescent="0.25">
      <c r="B151" s="30" t="s">
        <v>143</v>
      </c>
      <c r="C151" s="117"/>
      <c r="D151" s="118">
        <v>178.32</v>
      </c>
      <c r="E151" s="142"/>
      <c r="F151" s="142"/>
      <c r="G151" s="142"/>
      <c r="H151" s="142"/>
      <c r="I151" s="117"/>
      <c r="J151" s="26">
        <v>170.4</v>
      </c>
      <c r="K151" s="117"/>
      <c r="L151" s="26"/>
      <c r="M151" s="117"/>
      <c r="N151" s="48" t="s">
        <v>37</v>
      </c>
      <c r="O151" s="2">
        <v>273</v>
      </c>
      <c r="P151" s="139">
        <v>172.8</v>
      </c>
      <c r="Q151" s="117"/>
      <c r="R151" s="114" t="s">
        <v>24</v>
      </c>
      <c r="S151" s="115"/>
      <c r="T151" s="22">
        <v>187.2</v>
      </c>
      <c r="U151" s="167">
        <v>58.3</v>
      </c>
      <c r="V151" s="213">
        <v>6.6</v>
      </c>
      <c r="W151" s="188"/>
      <c r="X151" s="170">
        <v>77</v>
      </c>
      <c r="Y151" s="171">
        <v>181.5</v>
      </c>
      <c r="AA151" t="s">
        <v>144</v>
      </c>
    </row>
    <row r="152" spans="2:27" x14ac:dyDescent="0.25">
      <c r="B152" s="30" t="s">
        <v>146</v>
      </c>
      <c r="C152" s="117"/>
      <c r="D152" s="26">
        <v>194.25</v>
      </c>
      <c r="E152" s="26"/>
      <c r="F152" s="26"/>
      <c r="G152" s="26"/>
      <c r="H152" s="26"/>
      <c r="I152" s="47"/>
      <c r="J152" s="26">
        <v>172.2</v>
      </c>
      <c r="K152" s="47"/>
      <c r="L152" s="26"/>
      <c r="M152" s="47"/>
      <c r="N152" s="48" t="s">
        <v>37</v>
      </c>
      <c r="O152" s="2">
        <v>262.5</v>
      </c>
      <c r="P152" s="139">
        <v>264</v>
      </c>
      <c r="Q152" s="47"/>
      <c r="R152" s="114" t="s">
        <v>24</v>
      </c>
      <c r="S152" s="115" t="s">
        <v>24</v>
      </c>
      <c r="T152" s="22">
        <v>211.2</v>
      </c>
      <c r="U152" s="167">
        <v>44</v>
      </c>
      <c r="V152" s="196">
        <v>11.55</v>
      </c>
      <c r="W152" s="188" t="s">
        <v>24</v>
      </c>
      <c r="X152" s="170">
        <v>126</v>
      </c>
      <c r="Y152" s="171">
        <v>194.25</v>
      </c>
    </row>
    <row r="153" spans="2:27" x14ac:dyDescent="0.25">
      <c r="B153" s="30" t="s">
        <v>148</v>
      </c>
      <c r="C153" s="117"/>
      <c r="D153" s="26">
        <v>184.38</v>
      </c>
      <c r="E153" s="26"/>
      <c r="F153" s="26"/>
      <c r="G153" s="26"/>
      <c r="H153" s="26"/>
      <c r="I153" s="47"/>
      <c r="J153" s="26">
        <v>172.2</v>
      </c>
      <c r="K153" s="47"/>
      <c r="L153" s="26"/>
      <c r="M153" s="47"/>
      <c r="N153" s="48" t="s">
        <v>37</v>
      </c>
      <c r="O153" s="2">
        <v>294</v>
      </c>
      <c r="P153" s="139">
        <v>236.25</v>
      </c>
      <c r="Q153" s="47"/>
      <c r="R153" s="114" t="s">
        <v>24</v>
      </c>
      <c r="S153" s="122">
        <v>40.950000000000003</v>
      </c>
      <c r="T153" s="22">
        <v>184.8</v>
      </c>
      <c r="U153" s="167">
        <v>98.7</v>
      </c>
      <c r="V153" s="196">
        <v>18.27</v>
      </c>
      <c r="W153" s="211">
        <v>9.4499999999999993</v>
      </c>
      <c r="X153" s="170">
        <v>161.69999999999999</v>
      </c>
      <c r="Y153" s="171">
        <v>194.25</v>
      </c>
    </row>
    <row r="154" spans="2:27" x14ac:dyDescent="0.25">
      <c r="B154" s="30" t="s">
        <v>149</v>
      </c>
      <c r="C154" s="117"/>
      <c r="D154" s="26">
        <v>168</v>
      </c>
      <c r="E154" s="26"/>
      <c r="F154" s="26"/>
      <c r="G154" s="26"/>
      <c r="H154" s="26"/>
      <c r="I154" s="47"/>
      <c r="J154" s="26">
        <v>172.62</v>
      </c>
      <c r="K154" s="47"/>
      <c r="L154" s="26"/>
      <c r="M154" s="47"/>
      <c r="N154" s="48" t="s">
        <v>37</v>
      </c>
      <c r="O154" s="2">
        <v>294</v>
      </c>
      <c r="P154" s="139">
        <v>270</v>
      </c>
      <c r="Q154" s="47"/>
      <c r="R154" s="114" t="s">
        <v>24</v>
      </c>
      <c r="S154" s="115" t="s">
        <v>24</v>
      </c>
      <c r="T154" s="22">
        <v>151.19999999999999</v>
      </c>
      <c r="U154" s="167">
        <v>80.849999999999994</v>
      </c>
      <c r="V154" s="213">
        <v>30</v>
      </c>
      <c r="W154" s="188" t="s">
        <v>24</v>
      </c>
      <c r="X154" s="170">
        <v>174.3</v>
      </c>
      <c r="Y154" s="190" t="s">
        <v>37</v>
      </c>
    </row>
    <row r="155" spans="2:27" x14ac:dyDescent="0.25">
      <c r="B155" s="30" t="s">
        <v>152</v>
      </c>
      <c r="C155" s="117"/>
      <c r="D155" s="26">
        <v>162.75</v>
      </c>
      <c r="E155" s="26"/>
      <c r="F155" s="26"/>
      <c r="G155" s="26"/>
      <c r="H155" s="26"/>
      <c r="I155" s="47"/>
      <c r="J155" s="26">
        <v>165.9</v>
      </c>
      <c r="K155" s="47"/>
      <c r="L155" s="26"/>
      <c r="M155" s="47"/>
      <c r="N155" s="48" t="s">
        <v>37</v>
      </c>
      <c r="O155" s="2">
        <v>283.5</v>
      </c>
      <c r="P155" s="139">
        <v>246.75</v>
      </c>
      <c r="Q155" s="47"/>
      <c r="R155" s="114" t="s">
        <v>24</v>
      </c>
      <c r="S155" s="115" t="s">
        <v>24</v>
      </c>
      <c r="T155" s="22">
        <v>176.4</v>
      </c>
      <c r="U155" s="167">
        <v>74.55</v>
      </c>
      <c r="V155" s="213">
        <v>25.725000000000001</v>
      </c>
      <c r="W155" s="211">
        <v>7.875</v>
      </c>
      <c r="X155" s="170">
        <v>149.1</v>
      </c>
      <c r="Y155" s="171">
        <v>215.25</v>
      </c>
      <c r="AA155" t="s">
        <v>153</v>
      </c>
    </row>
    <row r="156" spans="2:27" x14ac:dyDescent="0.25">
      <c r="B156" s="30" t="s">
        <v>154</v>
      </c>
      <c r="C156" s="117"/>
      <c r="D156" s="26">
        <v>169.26</v>
      </c>
      <c r="E156" s="26"/>
      <c r="F156" s="26"/>
      <c r="G156" s="26"/>
      <c r="H156" s="26"/>
      <c r="I156" s="47"/>
      <c r="J156" s="26">
        <v>165.9</v>
      </c>
      <c r="K156" s="47"/>
      <c r="L156" s="26"/>
      <c r="M156" s="47"/>
      <c r="N156" s="48" t="s">
        <v>37</v>
      </c>
      <c r="O156" s="2">
        <v>270.25</v>
      </c>
      <c r="P156" s="139">
        <v>252</v>
      </c>
      <c r="Q156" s="47"/>
      <c r="R156" s="114" t="s">
        <v>24</v>
      </c>
      <c r="S156" s="115" t="s">
        <v>24</v>
      </c>
      <c r="T156" s="22">
        <v>160.6</v>
      </c>
      <c r="U156" s="167">
        <v>61.95</v>
      </c>
      <c r="V156" s="213">
        <v>14.7</v>
      </c>
      <c r="W156" s="188" t="s">
        <v>46</v>
      </c>
      <c r="X156" s="170">
        <v>153.30000000000001</v>
      </c>
      <c r="Y156" s="171">
        <v>199.5</v>
      </c>
    </row>
    <row r="157" spans="2:27" x14ac:dyDescent="0.25">
      <c r="B157" s="30" t="s">
        <v>155</v>
      </c>
      <c r="C157" s="117"/>
      <c r="D157" s="26">
        <v>194.46</v>
      </c>
      <c r="E157" s="26"/>
      <c r="F157" s="26"/>
      <c r="G157" s="26"/>
      <c r="H157" s="26"/>
      <c r="I157" s="47"/>
      <c r="J157" s="26">
        <v>163.80000000000001</v>
      </c>
      <c r="K157" s="47"/>
      <c r="L157" s="26"/>
      <c r="M157" s="47"/>
      <c r="N157" s="48" t="s">
        <v>37</v>
      </c>
      <c r="O157" s="2">
        <v>294</v>
      </c>
      <c r="P157" s="139">
        <v>241.5</v>
      </c>
      <c r="Q157" s="47"/>
      <c r="R157" s="114" t="s">
        <v>24</v>
      </c>
      <c r="S157" s="115" t="s">
        <v>24</v>
      </c>
      <c r="T157" s="22">
        <v>178.5</v>
      </c>
      <c r="U157" s="167">
        <v>66.150000000000006</v>
      </c>
      <c r="V157" s="213">
        <v>26.4</v>
      </c>
      <c r="W157" s="211">
        <v>7.92</v>
      </c>
      <c r="X157" s="170">
        <v>103.4</v>
      </c>
      <c r="Y157" s="171">
        <v>204.75</v>
      </c>
    </row>
    <row r="158" spans="2:27" x14ac:dyDescent="0.25">
      <c r="B158" s="30" t="s">
        <v>156</v>
      </c>
      <c r="C158" s="117"/>
      <c r="D158" s="118">
        <v>171.15</v>
      </c>
      <c r="E158" s="142"/>
      <c r="F158" s="142"/>
      <c r="G158" s="142"/>
      <c r="H158" s="142"/>
      <c r="I158" s="117"/>
      <c r="J158" s="26">
        <v>138.69999999999999</v>
      </c>
      <c r="K158" s="117"/>
      <c r="L158" s="26"/>
      <c r="M158" s="117"/>
      <c r="N158" s="48" t="s">
        <v>37</v>
      </c>
      <c r="O158" s="2">
        <v>267.75</v>
      </c>
      <c r="P158" s="139">
        <v>220</v>
      </c>
      <c r="Q158" s="117"/>
      <c r="R158" s="114" t="s">
        <v>24</v>
      </c>
      <c r="S158" s="115" t="s">
        <v>24</v>
      </c>
      <c r="T158" s="22">
        <v>178.2</v>
      </c>
      <c r="U158" s="167">
        <v>79.2</v>
      </c>
      <c r="V158" s="213">
        <v>36.799999999999997</v>
      </c>
      <c r="W158" s="211">
        <v>8.2799999999999994</v>
      </c>
      <c r="X158" s="170">
        <v>155.4</v>
      </c>
      <c r="Y158" s="171">
        <v>215.25</v>
      </c>
      <c r="AA158" t="s">
        <v>157</v>
      </c>
    </row>
    <row r="159" spans="2:27" x14ac:dyDescent="0.25">
      <c r="B159" s="30" t="s">
        <v>158</v>
      </c>
      <c r="C159" s="117"/>
      <c r="D159" s="118">
        <v>166.11</v>
      </c>
      <c r="E159" s="142"/>
      <c r="F159" s="142"/>
      <c r="G159" s="142"/>
      <c r="H159" s="142"/>
      <c r="I159" s="117"/>
      <c r="J159" s="26">
        <v>165.9</v>
      </c>
      <c r="K159" s="117"/>
      <c r="L159" s="26"/>
      <c r="M159" s="117"/>
      <c r="N159" s="48" t="s">
        <v>37</v>
      </c>
      <c r="O159" s="2">
        <v>299.25</v>
      </c>
      <c r="P159" s="139">
        <v>210</v>
      </c>
      <c r="Q159" s="117"/>
      <c r="R159" s="114" t="s">
        <v>24</v>
      </c>
      <c r="S159" s="115" t="s">
        <v>24</v>
      </c>
      <c r="T159" s="22">
        <v>197.4</v>
      </c>
      <c r="U159" s="167">
        <v>79.8</v>
      </c>
      <c r="V159" s="213">
        <v>33.6</v>
      </c>
      <c r="W159" s="211">
        <v>8.19</v>
      </c>
      <c r="X159" s="170">
        <v>115.5</v>
      </c>
      <c r="Y159" s="171">
        <v>152.25</v>
      </c>
    </row>
    <row r="160" spans="2:27" x14ac:dyDescent="0.25">
      <c r="B160" s="30" t="s">
        <v>159</v>
      </c>
      <c r="C160" s="117"/>
      <c r="D160" s="26">
        <v>175.35</v>
      </c>
      <c r="E160" s="26"/>
      <c r="F160" s="26"/>
      <c r="G160" s="26"/>
      <c r="H160" s="26"/>
      <c r="I160" s="117"/>
      <c r="J160" s="26">
        <v>158.4</v>
      </c>
      <c r="K160" s="117"/>
      <c r="L160" s="26"/>
      <c r="M160" s="117"/>
      <c r="N160" s="48" t="s">
        <v>37</v>
      </c>
      <c r="O160" s="2">
        <v>278.25</v>
      </c>
      <c r="P160" s="10">
        <v>236.5</v>
      </c>
      <c r="Q160" s="117"/>
      <c r="R160" s="114" t="s">
        <v>24</v>
      </c>
      <c r="S160" s="22">
        <v>210</v>
      </c>
      <c r="T160" s="22">
        <v>174.3</v>
      </c>
      <c r="U160" s="167">
        <v>74.8</v>
      </c>
      <c r="V160" s="196">
        <v>30.79</v>
      </c>
      <c r="W160" s="169">
        <v>9.4499999999999993</v>
      </c>
      <c r="X160" s="170">
        <v>153.30000000000001</v>
      </c>
      <c r="Y160" s="171">
        <v>189</v>
      </c>
      <c r="AA160" t="s">
        <v>160</v>
      </c>
    </row>
    <row r="161" spans="2:27" x14ac:dyDescent="0.25">
      <c r="B161" s="30" t="s">
        <v>161</v>
      </c>
      <c r="C161" s="117"/>
      <c r="D161" s="26">
        <v>158.97</v>
      </c>
      <c r="E161" s="26"/>
      <c r="F161" s="26"/>
      <c r="G161" s="26"/>
      <c r="H161" s="26"/>
      <c r="I161" s="47"/>
      <c r="J161" s="26">
        <v>163.80000000000001</v>
      </c>
      <c r="K161" s="47"/>
      <c r="L161" s="26"/>
      <c r="M161" s="47"/>
      <c r="N161" s="48" t="s">
        <v>37</v>
      </c>
      <c r="O161" s="2">
        <v>288.75</v>
      </c>
      <c r="P161" s="10">
        <v>252</v>
      </c>
      <c r="Q161" s="47"/>
      <c r="R161" s="114" t="s">
        <v>24</v>
      </c>
      <c r="S161" s="22">
        <v>2.8</v>
      </c>
      <c r="T161" s="22">
        <v>204.6</v>
      </c>
      <c r="U161" s="167">
        <v>86.1</v>
      </c>
      <c r="V161" s="196">
        <v>59.85</v>
      </c>
      <c r="W161" s="169">
        <v>4.84</v>
      </c>
      <c r="X161" s="170">
        <v>161.69999999999999</v>
      </c>
      <c r="Y161" s="171">
        <v>189</v>
      </c>
    </row>
    <row r="162" spans="2:27" x14ac:dyDescent="0.25">
      <c r="B162" s="30" t="s">
        <v>162</v>
      </c>
      <c r="C162" s="117"/>
      <c r="D162" s="118">
        <v>176</v>
      </c>
      <c r="E162" s="142"/>
      <c r="F162" s="142"/>
      <c r="G162" s="142"/>
      <c r="H162" s="142"/>
      <c r="I162" s="117"/>
      <c r="J162" s="26">
        <v>161.69999999999999</v>
      </c>
      <c r="K162" s="117"/>
      <c r="L162" s="26"/>
      <c r="M162" s="117"/>
      <c r="N162" s="48" t="s">
        <v>37</v>
      </c>
      <c r="O162" s="2">
        <v>283.5</v>
      </c>
      <c r="P162" s="139">
        <v>241.5</v>
      </c>
      <c r="Q162" s="117"/>
      <c r="R162" s="114" t="s">
        <v>24</v>
      </c>
      <c r="S162" s="115" t="s">
        <v>24</v>
      </c>
      <c r="T162" s="22">
        <v>180.6</v>
      </c>
      <c r="U162" s="167">
        <v>70.349999999999994</v>
      </c>
      <c r="V162" s="213">
        <v>65.099999999999994</v>
      </c>
      <c r="W162" s="211" t="s">
        <v>46</v>
      </c>
      <c r="X162" s="170">
        <v>186.9</v>
      </c>
      <c r="Y162" s="171">
        <v>204.75</v>
      </c>
    </row>
    <row r="163" spans="2:27" x14ac:dyDescent="0.25">
      <c r="B163" s="30" t="s">
        <v>163</v>
      </c>
      <c r="C163" s="117"/>
      <c r="D163" s="26">
        <v>190.52</v>
      </c>
      <c r="E163" s="26"/>
      <c r="F163" s="26"/>
      <c r="G163" s="26"/>
      <c r="H163" s="26"/>
      <c r="I163" s="47"/>
      <c r="J163" s="26">
        <v>168</v>
      </c>
      <c r="K163" s="47"/>
      <c r="L163" s="26"/>
      <c r="M163" s="47"/>
      <c r="N163" s="48" t="s">
        <v>37</v>
      </c>
      <c r="O163" s="2">
        <v>283.5</v>
      </c>
      <c r="P163" s="139">
        <v>253</v>
      </c>
      <c r="Q163" s="47"/>
      <c r="R163" s="114" t="s">
        <v>37</v>
      </c>
      <c r="S163" s="115" t="s">
        <v>24</v>
      </c>
      <c r="T163" s="22">
        <v>202.4</v>
      </c>
      <c r="U163" s="167">
        <v>58.8</v>
      </c>
      <c r="V163" s="213">
        <v>44</v>
      </c>
      <c r="W163" s="188">
        <v>6.3</v>
      </c>
      <c r="X163" s="170">
        <v>138.6</v>
      </c>
      <c r="Y163" s="171">
        <v>189</v>
      </c>
    </row>
    <row r="164" spans="2:27" x14ac:dyDescent="0.25">
      <c r="B164" s="30" t="s">
        <v>164</v>
      </c>
      <c r="C164" s="117"/>
      <c r="D164" s="26">
        <v>189</v>
      </c>
      <c r="E164" s="26"/>
      <c r="F164" s="26"/>
      <c r="G164" s="26"/>
      <c r="H164" s="26"/>
      <c r="I164" s="47"/>
      <c r="J164" s="26">
        <v>165.9</v>
      </c>
      <c r="K164" s="47"/>
      <c r="L164" s="26"/>
      <c r="M164" s="47"/>
      <c r="N164" s="48" t="s">
        <v>37</v>
      </c>
      <c r="O164" s="2">
        <v>283.5</v>
      </c>
      <c r="P164" s="139">
        <v>189</v>
      </c>
      <c r="Q164" s="47"/>
      <c r="R164" s="114" t="s">
        <v>37</v>
      </c>
      <c r="S164" s="115" t="s">
        <v>24</v>
      </c>
      <c r="T164" s="22">
        <v>182.7</v>
      </c>
      <c r="U164" s="167">
        <v>58.8</v>
      </c>
      <c r="V164" s="213">
        <v>74.55</v>
      </c>
      <c r="W164" s="211">
        <v>4.08</v>
      </c>
      <c r="X164" s="170">
        <v>165.9</v>
      </c>
      <c r="Y164" s="171">
        <v>210</v>
      </c>
    </row>
    <row r="165" spans="2:27" x14ac:dyDescent="0.25">
      <c r="B165" s="30" t="s">
        <v>165</v>
      </c>
      <c r="C165" s="117"/>
      <c r="D165" s="26">
        <v>169.89</v>
      </c>
      <c r="E165" s="26"/>
      <c r="F165" s="26"/>
      <c r="G165" s="26"/>
      <c r="H165" s="26"/>
      <c r="I165" s="47"/>
      <c r="J165" s="26">
        <v>134.4</v>
      </c>
      <c r="K165" s="47"/>
      <c r="L165" s="26"/>
      <c r="M165" s="47"/>
      <c r="N165" s="48" t="s">
        <v>37</v>
      </c>
      <c r="O165" s="2">
        <v>267.75</v>
      </c>
      <c r="P165" s="139">
        <v>88</v>
      </c>
      <c r="Q165" s="47"/>
      <c r="R165" s="114" t="s">
        <v>37</v>
      </c>
      <c r="S165" s="115" t="s">
        <v>24</v>
      </c>
      <c r="T165" s="22">
        <v>162.80000000000001</v>
      </c>
      <c r="U165" s="167">
        <v>33</v>
      </c>
      <c r="V165" s="213">
        <v>68.2</v>
      </c>
      <c r="W165" s="188" t="s">
        <v>24</v>
      </c>
      <c r="X165" s="170">
        <v>191.1</v>
      </c>
      <c r="Y165" s="190" t="s">
        <v>37</v>
      </c>
    </row>
    <row r="166" spans="2:27" x14ac:dyDescent="0.25">
      <c r="B166" s="30" t="s">
        <v>166</v>
      </c>
      <c r="C166" s="117"/>
      <c r="D166" s="26">
        <v>176.82</v>
      </c>
      <c r="E166" s="26"/>
      <c r="F166" s="26"/>
      <c r="G166" s="26"/>
      <c r="H166" s="26"/>
      <c r="I166" s="47"/>
      <c r="J166" s="26">
        <v>165.9</v>
      </c>
      <c r="K166" s="47"/>
      <c r="L166" s="26"/>
      <c r="M166" s="47"/>
      <c r="N166" s="48" t="s">
        <v>37</v>
      </c>
      <c r="O166" s="2">
        <v>273</v>
      </c>
      <c r="P166" s="139">
        <v>206.8</v>
      </c>
      <c r="Q166" s="47"/>
      <c r="R166" s="114" t="s">
        <v>37</v>
      </c>
      <c r="S166" s="122">
        <v>2.16</v>
      </c>
      <c r="T166" s="22">
        <v>189.2</v>
      </c>
      <c r="U166" s="167">
        <v>58.3</v>
      </c>
      <c r="V166" s="213">
        <v>14.96</v>
      </c>
      <c r="W166" s="211">
        <v>13.65</v>
      </c>
      <c r="X166" s="170">
        <v>144.9</v>
      </c>
      <c r="Y166" s="171">
        <v>204.75</v>
      </c>
      <c r="AA166" t="s">
        <v>167</v>
      </c>
    </row>
    <row r="167" spans="2:27" x14ac:dyDescent="0.25">
      <c r="B167" s="30" t="s">
        <v>168</v>
      </c>
      <c r="C167" s="117"/>
      <c r="D167" s="26">
        <v>173.25</v>
      </c>
      <c r="E167" s="26"/>
      <c r="F167" s="26"/>
      <c r="G167" s="26"/>
      <c r="H167" s="26"/>
      <c r="I167" s="47"/>
      <c r="J167" s="26">
        <v>163.80000000000001</v>
      </c>
      <c r="K167" s="47"/>
      <c r="L167" s="26"/>
      <c r="M167" s="47"/>
      <c r="N167" s="48" t="s">
        <v>37</v>
      </c>
      <c r="O167" s="2">
        <v>283.5</v>
      </c>
      <c r="P167" s="139">
        <v>58.3</v>
      </c>
      <c r="Q167" s="47"/>
      <c r="R167" s="114" t="s">
        <v>37</v>
      </c>
      <c r="S167" s="115" t="s">
        <v>24</v>
      </c>
      <c r="T167" s="22">
        <v>132</v>
      </c>
      <c r="U167" s="167">
        <v>36.75</v>
      </c>
      <c r="V167" s="213"/>
      <c r="W167" s="211">
        <v>8.61</v>
      </c>
      <c r="X167" s="170">
        <v>147</v>
      </c>
      <c r="Y167" s="171"/>
    </row>
    <row r="168" spans="2:27" x14ac:dyDescent="0.25">
      <c r="B168" s="30" t="s">
        <v>169</v>
      </c>
      <c r="C168" s="117"/>
      <c r="D168" s="26">
        <v>49.4</v>
      </c>
      <c r="E168" s="26"/>
      <c r="F168" s="26"/>
      <c r="G168" s="26"/>
      <c r="H168" s="26"/>
      <c r="I168" s="47"/>
      <c r="J168" s="26">
        <v>116.38</v>
      </c>
      <c r="K168" s="47"/>
      <c r="L168" s="26"/>
      <c r="M168" s="47"/>
      <c r="N168" s="48" t="s">
        <v>37</v>
      </c>
      <c r="O168" s="2">
        <v>209</v>
      </c>
      <c r="P168" s="139">
        <v>136.4</v>
      </c>
      <c r="Q168" s="47"/>
      <c r="R168" s="114" t="s">
        <v>24</v>
      </c>
      <c r="S168" s="122">
        <v>44.1</v>
      </c>
      <c r="T168" s="22">
        <v>162.80000000000001</v>
      </c>
      <c r="U168" s="167">
        <v>68.2</v>
      </c>
      <c r="V168" s="213"/>
      <c r="W168" s="211">
        <v>16.28</v>
      </c>
      <c r="X168" s="170">
        <v>23.1</v>
      </c>
      <c r="Y168" s="171"/>
      <c r="AA168" t="s">
        <v>172</v>
      </c>
    </row>
    <row r="169" spans="2:27" x14ac:dyDescent="0.25">
      <c r="B169" s="30" t="s">
        <v>170</v>
      </c>
      <c r="C169" s="117"/>
      <c r="D169" s="26">
        <v>120.96</v>
      </c>
      <c r="E169" s="26"/>
      <c r="F169" s="26"/>
      <c r="G169" s="26"/>
      <c r="H169" s="26"/>
      <c r="I169" s="47"/>
      <c r="J169" s="26">
        <v>146.4</v>
      </c>
      <c r="K169" s="47"/>
      <c r="L169" s="26"/>
      <c r="M169" s="47"/>
      <c r="N169" s="118">
        <v>154</v>
      </c>
      <c r="O169" s="2">
        <v>315</v>
      </c>
      <c r="P169" s="139">
        <v>247.5</v>
      </c>
      <c r="Q169" s="47"/>
      <c r="R169" s="114" t="s">
        <v>24</v>
      </c>
      <c r="S169" s="122">
        <v>34.65</v>
      </c>
      <c r="T169" s="22">
        <v>132</v>
      </c>
      <c r="U169" s="167">
        <v>68.2</v>
      </c>
      <c r="V169" s="213">
        <v>3.15</v>
      </c>
      <c r="W169" s="211">
        <v>26.25</v>
      </c>
      <c r="X169" s="170">
        <v>56.7</v>
      </c>
      <c r="Y169" s="190" t="s">
        <v>37</v>
      </c>
      <c r="AA169" t="s">
        <v>171</v>
      </c>
    </row>
    <row r="170" spans="2:27" x14ac:dyDescent="0.25">
      <c r="B170" s="30" t="s">
        <v>173</v>
      </c>
      <c r="C170" s="117"/>
      <c r="D170" s="26">
        <v>129.13999999999999</v>
      </c>
      <c r="E170" s="26"/>
      <c r="F170" s="26"/>
      <c r="G170" s="26"/>
      <c r="H170" s="26"/>
      <c r="I170" s="47"/>
      <c r="J170" s="26">
        <v>151.80000000000001</v>
      </c>
      <c r="K170" s="47"/>
      <c r="L170" s="26"/>
      <c r="M170" s="47"/>
      <c r="N170" s="118">
        <v>52.8</v>
      </c>
      <c r="O170" s="2">
        <v>288.75</v>
      </c>
      <c r="P170" s="139">
        <v>45.1</v>
      </c>
      <c r="Q170" s="47"/>
      <c r="R170" s="234">
        <v>15</v>
      </c>
      <c r="S170" s="122">
        <v>26.25</v>
      </c>
      <c r="T170" s="22">
        <v>76.8</v>
      </c>
      <c r="U170" s="167">
        <v>22.8</v>
      </c>
      <c r="V170" s="213">
        <v>3.12</v>
      </c>
      <c r="W170" s="211">
        <v>6.8250000000000002</v>
      </c>
      <c r="X170" s="170">
        <v>91.35</v>
      </c>
      <c r="Y170" s="171"/>
      <c r="AA170" t="s">
        <v>174</v>
      </c>
    </row>
    <row r="171" spans="2:27" x14ac:dyDescent="0.25">
      <c r="B171" s="30">
        <v>44662</v>
      </c>
      <c r="C171" s="117"/>
      <c r="D171" s="26">
        <v>125.79</v>
      </c>
      <c r="E171" s="26"/>
      <c r="F171" s="26"/>
      <c r="G171" s="26"/>
      <c r="H171" s="26"/>
      <c r="I171" s="47"/>
      <c r="J171" s="26">
        <v>136.5</v>
      </c>
      <c r="K171" s="47"/>
      <c r="L171" s="26"/>
      <c r="M171" s="47"/>
      <c r="N171" s="118">
        <v>262.5</v>
      </c>
      <c r="O171" s="2">
        <v>294</v>
      </c>
      <c r="P171" s="139">
        <v>231</v>
      </c>
      <c r="Q171" s="47"/>
      <c r="R171" s="114" t="s">
        <v>24</v>
      </c>
      <c r="S171" s="122">
        <v>47.25</v>
      </c>
      <c r="T171" s="22">
        <v>151.80000000000001</v>
      </c>
      <c r="U171" s="167">
        <v>85.8</v>
      </c>
      <c r="V171" s="213"/>
      <c r="W171" s="211">
        <v>13.23</v>
      </c>
      <c r="X171" s="170">
        <v>53.55</v>
      </c>
      <c r="Y171" s="190" t="s">
        <v>37</v>
      </c>
    </row>
    <row r="172" spans="2:27" x14ac:dyDescent="0.25">
      <c r="B172" s="30">
        <v>44672</v>
      </c>
      <c r="C172" s="117"/>
      <c r="D172" s="26">
        <v>79.44</v>
      </c>
      <c r="E172" s="26"/>
      <c r="F172" s="26"/>
      <c r="G172" s="26"/>
      <c r="H172" s="26"/>
      <c r="I172" s="47"/>
      <c r="J172" s="26">
        <v>88.8</v>
      </c>
      <c r="K172" s="47"/>
      <c r="L172" s="26"/>
      <c r="M172" s="47"/>
      <c r="N172" s="48" t="s">
        <v>37</v>
      </c>
      <c r="O172" s="2">
        <v>174</v>
      </c>
      <c r="P172" s="139">
        <v>214.5</v>
      </c>
      <c r="Q172" s="47"/>
      <c r="R172" s="114" t="s">
        <v>24</v>
      </c>
      <c r="S172" s="122">
        <v>40.950000000000003</v>
      </c>
      <c r="T172" s="22">
        <v>129.6</v>
      </c>
      <c r="U172" s="167">
        <v>78</v>
      </c>
      <c r="V172" s="213">
        <v>18.72</v>
      </c>
      <c r="W172" s="211">
        <v>13.02</v>
      </c>
      <c r="X172" s="170">
        <v>25.2</v>
      </c>
      <c r="Y172" s="190" t="s">
        <v>37</v>
      </c>
      <c r="AA172" t="s">
        <v>175</v>
      </c>
    </row>
    <row r="173" spans="2:27" x14ac:dyDescent="0.25">
      <c r="B173" s="30" t="s">
        <v>176</v>
      </c>
      <c r="C173" s="117"/>
      <c r="D173" s="26">
        <v>135.24</v>
      </c>
      <c r="E173" s="26"/>
      <c r="F173" s="26"/>
      <c r="G173" s="26"/>
      <c r="H173" s="26"/>
      <c r="I173" s="47"/>
      <c r="J173" s="26">
        <v>151.19999999999999</v>
      </c>
      <c r="K173" s="47"/>
      <c r="L173" s="26"/>
      <c r="M173" s="47"/>
      <c r="N173" s="48" t="s">
        <v>37</v>
      </c>
      <c r="O173" s="2">
        <v>267.75</v>
      </c>
      <c r="P173" s="139" t="s">
        <v>177</v>
      </c>
      <c r="Q173" s="47"/>
      <c r="R173" s="114" t="s">
        <v>24</v>
      </c>
      <c r="S173" s="122">
        <v>59.85</v>
      </c>
      <c r="T173" s="22">
        <v>163.80000000000001</v>
      </c>
      <c r="U173" s="167">
        <v>55</v>
      </c>
      <c r="V173" s="213">
        <v>14.08</v>
      </c>
      <c r="W173" s="211">
        <v>6.6</v>
      </c>
      <c r="X173" s="170">
        <v>102.9</v>
      </c>
      <c r="Y173" s="190" t="s">
        <v>37</v>
      </c>
    </row>
    <row r="174" spans="2:27" x14ac:dyDescent="0.25">
      <c r="B174" s="30">
        <v>44686</v>
      </c>
      <c r="C174" s="117"/>
      <c r="D174" s="26">
        <v>63.14</v>
      </c>
      <c r="E174" s="26"/>
      <c r="F174" s="26"/>
      <c r="G174" s="26"/>
      <c r="H174" s="26"/>
      <c r="I174" s="47"/>
      <c r="J174" s="26">
        <v>74.8</v>
      </c>
      <c r="K174" s="47"/>
      <c r="L174" s="26"/>
      <c r="M174" s="47"/>
      <c r="N174" s="118">
        <v>183.75</v>
      </c>
      <c r="O174" s="2">
        <v>173.25</v>
      </c>
      <c r="P174" s="139">
        <v>210</v>
      </c>
      <c r="Q174" s="47"/>
      <c r="R174" s="114" t="s">
        <v>24</v>
      </c>
      <c r="S174" s="122">
        <v>34.799999999999997</v>
      </c>
      <c r="T174" s="22">
        <v>158.4</v>
      </c>
      <c r="U174" s="167">
        <v>92.4</v>
      </c>
      <c r="V174" s="213">
        <v>18</v>
      </c>
      <c r="W174" s="211">
        <v>6.51</v>
      </c>
      <c r="X174" s="170">
        <v>69.3</v>
      </c>
      <c r="Y174" s="190" t="s">
        <v>37</v>
      </c>
      <c r="AA174" t="s">
        <v>178</v>
      </c>
    </row>
    <row r="175" spans="2:27" x14ac:dyDescent="0.25">
      <c r="B175" s="30" t="s">
        <v>179</v>
      </c>
      <c r="C175" s="117"/>
      <c r="D175" s="26">
        <v>101.64</v>
      </c>
      <c r="E175" s="26"/>
      <c r="F175" s="26"/>
      <c r="G175" s="26"/>
      <c r="H175" s="26"/>
      <c r="I175" s="47"/>
      <c r="J175" s="26">
        <v>117.6</v>
      </c>
      <c r="K175" s="47"/>
      <c r="L175" s="26"/>
      <c r="M175" s="47"/>
      <c r="N175" s="48" t="s">
        <v>37</v>
      </c>
      <c r="O175" s="2">
        <v>236.25</v>
      </c>
      <c r="P175" s="139">
        <v>204.75</v>
      </c>
      <c r="Q175" s="47"/>
      <c r="R175" s="114" t="s">
        <v>24</v>
      </c>
      <c r="S175" s="122">
        <v>169.4</v>
      </c>
      <c r="T175" s="22">
        <v>42</v>
      </c>
      <c r="U175" s="167">
        <v>67.2</v>
      </c>
      <c r="V175" s="213">
        <v>29.4</v>
      </c>
      <c r="W175" s="188" t="s">
        <v>24</v>
      </c>
      <c r="X175" s="170">
        <v>134.19999999999999</v>
      </c>
      <c r="Y175" s="190" t="s">
        <v>37</v>
      </c>
    </row>
    <row r="176" spans="2:27" x14ac:dyDescent="0.25">
      <c r="B176" s="30" t="s">
        <v>180</v>
      </c>
      <c r="C176" s="117"/>
      <c r="D176" s="26">
        <v>137.13</v>
      </c>
      <c r="E176" s="26"/>
      <c r="F176" s="26"/>
      <c r="G176" s="26"/>
      <c r="H176" s="26"/>
      <c r="I176" s="47"/>
      <c r="J176" s="26">
        <v>132.30000000000001</v>
      </c>
      <c r="K176" s="47"/>
      <c r="L176" s="26"/>
      <c r="M176" s="47"/>
      <c r="N176" s="48" t="s">
        <v>37</v>
      </c>
      <c r="O176" s="2">
        <v>257.25</v>
      </c>
      <c r="P176" s="139">
        <v>220</v>
      </c>
      <c r="Q176" s="47"/>
      <c r="R176" s="114" t="s">
        <v>24</v>
      </c>
      <c r="S176" s="122">
        <v>18.899999999999999</v>
      </c>
      <c r="T176" s="22">
        <v>167.2</v>
      </c>
      <c r="U176" s="167">
        <v>104.4</v>
      </c>
      <c r="V176" s="213">
        <v>44</v>
      </c>
      <c r="W176" s="188" t="s">
        <v>24</v>
      </c>
      <c r="X176" s="170">
        <v>117.6</v>
      </c>
      <c r="Y176" s="190" t="s">
        <v>37</v>
      </c>
    </row>
    <row r="177" spans="2:25" x14ac:dyDescent="0.25">
      <c r="B177" s="30" t="s">
        <v>181</v>
      </c>
      <c r="C177" s="117"/>
      <c r="D177" s="26">
        <v>138.81</v>
      </c>
      <c r="E177" s="26"/>
      <c r="F177" s="26"/>
      <c r="G177" s="26"/>
      <c r="H177" s="26"/>
      <c r="I177" s="47"/>
      <c r="J177" s="26">
        <v>161.69999999999999</v>
      </c>
      <c r="K177" s="47"/>
      <c r="L177" s="26"/>
      <c r="M177" s="47"/>
      <c r="N177" s="48" t="s">
        <v>37</v>
      </c>
      <c r="O177" s="2">
        <v>283.5</v>
      </c>
      <c r="P177" s="139">
        <v>247.5</v>
      </c>
      <c r="Q177" s="47"/>
      <c r="R177" s="114" t="s">
        <v>24</v>
      </c>
      <c r="S177" s="122">
        <v>7.92</v>
      </c>
      <c r="T177" s="22">
        <v>160.6</v>
      </c>
      <c r="U177" s="167">
        <v>48.3</v>
      </c>
      <c r="V177" s="213">
        <v>37.799999999999997</v>
      </c>
      <c r="W177" s="211">
        <v>3.74</v>
      </c>
      <c r="X177" s="170">
        <v>95.55</v>
      </c>
      <c r="Y177" s="190" t="s">
        <v>37</v>
      </c>
    </row>
    <row r="178" spans="2:25" x14ac:dyDescent="0.25">
      <c r="B178" s="30">
        <v>44714</v>
      </c>
      <c r="C178" s="117"/>
      <c r="D178" s="118">
        <v>140.80000000000001</v>
      </c>
      <c r="E178" s="142"/>
      <c r="F178" s="142"/>
      <c r="G178" s="142"/>
      <c r="H178" s="142"/>
      <c r="I178" s="117"/>
      <c r="J178" s="26">
        <v>158.4</v>
      </c>
      <c r="K178" s="117"/>
      <c r="L178" s="26"/>
      <c r="M178" s="117"/>
      <c r="N178" s="48" t="s">
        <v>37</v>
      </c>
      <c r="O178" s="2">
        <v>246.75</v>
      </c>
      <c r="P178" s="139">
        <v>23.1</v>
      </c>
      <c r="Q178" s="117"/>
      <c r="R178" s="114" t="s">
        <v>24</v>
      </c>
      <c r="S178" s="122">
        <v>29.7</v>
      </c>
      <c r="T178" s="22">
        <v>163.19999999999999</v>
      </c>
      <c r="U178" s="167">
        <v>78.75</v>
      </c>
      <c r="V178" s="213">
        <v>28.875</v>
      </c>
      <c r="W178" s="211">
        <v>13.42</v>
      </c>
      <c r="X178" s="170">
        <v>132.19999999999999</v>
      </c>
      <c r="Y178" s="190" t="s">
        <v>37</v>
      </c>
    </row>
    <row r="179" spans="2:25" x14ac:dyDescent="0.25">
      <c r="B179" s="30">
        <v>44715</v>
      </c>
      <c r="C179" s="117"/>
      <c r="D179" s="26">
        <v>137.94</v>
      </c>
      <c r="E179" s="26"/>
      <c r="F179" s="26"/>
      <c r="G179" s="26"/>
      <c r="H179" s="26"/>
      <c r="I179" s="47"/>
      <c r="J179" s="26">
        <v>154</v>
      </c>
      <c r="K179" s="47"/>
      <c r="L179" s="26"/>
      <c r="M179" s="47"/>
      <c r="N179" s="48" t="s">
        <v>37</v>
      </c>
      <c r="O179" s="2">
        <v>220.5</v>
      </c>
      <c r="P179" s="139">
        <v>12.6</v>
      </c>
      <c r="Q179" s="47"/>
      <c r="R179" s="114"/>
      <c r="S179" s="115"/>
      <c r="T179" s="22">
        <v>151.80000000000001</v>
      </c>
      <c r="U179" s="167">
        <v>63.8</v>
      </c>
      <c r="V179" s="213">
        <v>4.41</v>
      </c>
      <c r="W179" s="188"/>
      <c r="X179" s="170">
        <v>126</v>
      </c>
      <c r="Y179" s="171"/>
    </row>
    <row r="180" spans="2:25" x14ac:dyDescent="0.25">
      <c r="B180" s="30">
        <v>44716</v>
      </c>
      <c r="C180" s="117"/>
      <c r="D180" s="26">
        <v>142.56</v>
      </c>
      <c r="E180" s="55"/>
      <c r="F180" s="55"/>
      <c r="G180" s="55"/>
      <c r="H180" s="55"/>
      <c r="I180" s="117"/>
      <c r="J180" s="26">
        <v>162.80000000000001</v>
      </c>
      <c r="K180" s="117"/>
      <c r="L180" s="26"/>
      <c r="M180" s="117"/>
      <c r="N180" s="48" t="s">
        <v>37</v>
      </c>
      <c r="O180" s="2">
        <v>246.75</v>
      </c>
      <c r="P180" s="139">
        <v>9.35</v>
      </c>
      <c r="Q180" s="117"/>
      <c r="R180" s="114"/>
      <c r="S180" s="115"/>
      <c r="T180" s="22">
        <v>170.4</v>
      </c>
      <c r="U180" s="167">
        <v>103.4</v>
      </c>
      <c r="V180" s="213">
        <v>19.53</v>
      </c>
      <c r="W180" s="188"/>
      <c r="X180" s="170">
        <v>132.30000000000001</v>
      </c>
      <c r="Y180" s="171"/>
    </row>
    <row r="181" spans="2:25" x14ac:dyDescent="0.25">
      <c r="B181" s="30">
        <v>44717</v>
      </c>
      <c r="C181" s="117"/>
      <c r="D181" s="26">
        <v>147.84</v>
      </c>
      <c r="E181" s="26"/>
      <c r="F181" s="26"/>
      <c r="G181" s="26"/>
      <c r="H181" s="26"/>
      <c r="I181" s="47"/>
      <c r="J181" s="26">
        <v>167.2</v>
      </c>
      <c r="K181" s="47"/>
      <c r="L181" s="26"/>
      <c r="M181" s="47"/>
      <c r="N181" s="48" t="s">
        <v>37</v>
      </c>
      <c r="O181" s="2">
        <v>262.5</v>
      </c>
      <c r="P181" s="139">
        <v>7.35</v>
      </c>
      <c r="Q181" s="47"/>
      <c r="R181" s="114"/>
      <c r="S181" s="115"/>
      <c r="T181" s="22">
        <v>163.19999999999999</v>
      </c>
      <c r="U181" s="167">
        <v>31.9</v>
      </c>
      <c r="V181" s="213">
        <v>12.6</v>
      </c>
      <c r="W181" s="188"/>
      <c r="X181" s="170">
        <v>142.80000000000001</v>
      </c>
      <c r="Y181" s="171"/>
    </row>
    <row r="182" spans="2:25" x14ac:dyDescent="0.25">
      <c r="B182" s="30">
        <v>44718</v>
      </c>
      <c r="C182" s="117"/>
      <c r="D182" s="26">
        <v>151.80000000000001</v>
      </c>
      <c r="E182" s="26"/>
      <c r="F182" s="26"/>
      <c r="G182" s="26"/>
      <c r="H182" s="26"/>
      <c r="I182" s="47"/>
      <c r="J182" s="26">
        <v>168</v>
      </c>
      <c r="K182" s="47"/>
      <c r="L182" s="26"/>
      <c r="M182" s="47"/>
      <c r="N182" s="48" t="s">
        <v>37</v>
      </c>
      <c r="O182" s="2">
        <v>267.75</v>
      </c>
      <c r="P182" s="139">
        <v>6.82</v>
      </c>
      <c r="Q182" s="47"/>
      <c r="R182" s="114"/>
      <c r="S182" s="115"/>
      <c r="T182" s="22">
        <v>187.2</v>
      </c>
      <c r="U182" s="167">
        <v>86.9</v>
      </c>
      <c r="V182" s="213">
        <v>12.18</v>
      </c>
      <c r="W182" s="188"/>
      <c r="X182" s="170">
        <v>144.9</v>
      </c>
      <c r="Y182" s="171"/>
    </row>
    <row r="183" spans="2:25" x14ac:dyDescent="0.25">
      <c r="B183" s="30">
        <v>44719</v>
      </c>
      <c r="C183" s="47"/>
      <c r="D183" s="26">
        <v>133.22</v>
      </c>
      <c r="E183" s="26"/>
      <c r="F183" s="26"/>
      <c r="G183" s="26"/>
      <c r="H183" s="26"/>
      <c r="I183" s="47"/>
      <c r="J183" s="26">
        <v>161.69999999999999</v>
      </c>
      <c r="K183" s="47"/>
      <c r="L183" s="26"/>
      <c r="M183" s="47"/>
      <c r="N183" s="48" t="s">
        <v>37</v>
      </c>
      <c r="O183" s="2">
        <v>252</v>
      </c>
      <c r="P183" s="139">
        <v>3.96</v>
      </c>
      <c r="Q183" s="47"/>
      <c r="R183" s="114" t="s">
        <v>24</v>
      </c>
      <c r="S183" s="115" t="s">
        <v>24</v>
      </c>
      <c r="T183" s="22">
        <v>170.4</v>
      </c>
      <c r="U183" s="167">
        <v>99.6</v>
      </c>
      <c r="V183" s="213">
        <v>12.24</v>
      </c>
      <c r="W183" s="188" t="s">
        <v>24</v>
      </c>
      <c r="X183" s="170">
        <v>153.30000000000001</v>
      </c>
      <c r="Y183" s="190" t="s">
        <v>37</v>
      </c>
    </row>
    <row r="184" spans="2:25" x14ac:dyDescent="0.25">
      <c r="B184" s="30">
        <v>44720</v>
      </c>
      <c r="C184" s="117"/>
      <c r="D184" s="118">
        <v>136.18</v>
      </c>
      <c r="E184" s="142"/>
      <c r="F184" s="142"/>
      <c r="G184" s="142"/>
      <c r="H184" s="142"/>
      <c r="I184" s="117"/>
      <c r="J184" s="26">
        <v>159.6</v>
      </c>
      <c r="K184" s="117"/>
      <c r="L184" s="26"/>
      <c r="M184" s="117"/>
      <c r="N184" s="48" t="s">
        <v>37</v>
      </c>
      <c r="O184" s="2">
        <v>246.75</v>
      </c>
      <c r="P184" s="139">
        <v>4.84</v>
      </c>
      <c r="Q184" s="117"/>
      <c r="R184" s="114"/>
      <c r="S184" s="115"/>
      <c r="T184" s="22">
        <v>165.6</v>
      </c>
      <c r="U184" s="167">
        <v>91.3</v>
      </c>
      <c r="V184" s="213">
        <v>16.59</v>
      </c>
      <c r="W184" s="211"/>
      <c r="X184" s="170">
        <v>151.19999999999999</v>
      </c>
      <c r="Y184" s="171"/>
    </row>
    <row r="185" spans="2:25" x14ac:dyDescent="0.25">
      <c r="B185" s="30">
        <v>44721</v>
      </c>
      <c r="C185" s="117"/>
      <c r="D185" s="26">
        <v>139.91999999999999</v>
      </c>
      <c r="E185" s="26"/>
      <c r="F185" s="26"/>
      <c r="G185" s="26"/>
      <c r="H185" s="26"/>
      <c r="I185" s="117"/>
      <c r="J185" s="26">
        <v>165.9</v>
      </c>
      <c r="K185" s="117"/>
      <c r="L185" s="26"/>
      <c r="M185" s="117"/>
      <c r="N185" s="48" t="s">
        <v>37</v>
      </c>
      <c r="O185" s="2">
        <v>246.75</v>
      </c>
      <c r="P185" s="10">
        <v>3.74</v>
      </c>
      <c r="Q185" s="117"/>
      <c r="R185" s="18"/>
      <c r="S185" s="22"/>
      <c r="T185" s="22">
        <v>136.80000000000001</v>
      </c>
      <c r="U185" s="167">
        <v>63.8</v>
      </c>
      <c r="V185" s="196">
        <v>8.82</v>
      </c>
      <c r="W185" s="169"/>
      <c r="X185" s="170">
        <v>63</v>
      </c>
      <c r="Y185" s="171"/>
    </row>
    <row r="186" spans="2:25" x14ac:dyDescent="0.25">
      <c r="B186" s="30">
        <v>44722</v>
      </c>
      <c r="C186" s="117"/>
      <c r="D186" s="26">
        <v>133.1</v>
      </c>
      <c r="E186" s="26"/>
      <c r="F186" s="26"/>
      <c r="G186" s="26"/>
      <c r="H186" s="26"/>
      <c r="I186" s="117"/>
      <c r="J186" s="26">
        <v>155.4</v>
      </c>
      <c r="K186" s="117"/>
      <c r="L186" s="26"/>
      <c r="M186" s="117"/>
      <c r="N186" s="125" t="s">
        <v>37</v>
      </c>
      <c r="O186" s="2">
        <v>273</v>
      </c>
      <c r="P186" s="10">
        <v>3.74</v>
      </c>
      <c r="Q186" s="117"/>
      <c r="R186" s="18"/>
      <c r="S186" s="22"/>
      <c r="T186" s="22">
        <v>148.80000000000001</v>
      </c>
      <c r="U186" s="167">
        <v>50.6</v>
      </c>
      <c r="V186" s="196">
        <v>11.76</v>
      </c>
      <c r="W186" s="169"/>
      <c r="X186" s="170">
        <v>157.5</v>
      </c>
      <c r="Y186" s="171"/>
    </row>
    <row r="187" spans="2:25" x14ac:dyDescent="0.25">
      <c r="B187" s="30">
        <v>44723</v>
      </c>
      <c r="C187" s="117"/>
      <c r="D187" s="26">
        <v>137.54</v>
      </c>
      <c r="E187" s="26"/>
      <c r="F187" s="26"/>
      <c r="G187" s="26"/>
      <c r="H187" s="26"/>
      <c r="I187" s="117"/>
      <c r="J187" s="26">
        <v>154</v>
      </c>
      <c r="K187" s="117"/>
      <c r="L187" s="26"/>
      <c r="M187" s="117"/>
      <c r="N187" s="48" t="s">
        <v>37</v>
      </c>
      <c r="O187" s="2">
        <v>231</v>
      </c>
      <c r="P187" s="10">
        <v>5.52</v>
      </c>
      <c r="Q187" s="117"/>
      <c r="R187" s="18"/>
      <c r="S187" s="22"/>
      <c r="T187" s="22">
        <v>154</v>
      </c>
      <c r="U187" s="167">
        <v>55</v>
      </c>
      <c r="V187" s="196">
        <v>13.02</v>
      </c>
      <c r="W187" s="169"/>
      <c r="X187" s="170">
        <v>136.5</v>
      </c>
      <c r="Y187" s="171"/>
    </row>
    <row r="188" spans="2:25" x14ac:dyDescent="0.25">
      <c r="B188" s="30">
        <v>44724</v>
      </c>
      <c r="C188" s="117"/>
      <c r="D188" s="26">
        <v>145.41999999999999</v>
      </c>
      <c r="E188" s="26"/>
      <c r="F188" s="26"/>
      <c r="G188" s="26"/>
      <c r="H188" s="26"/>
      <c r="I188" s="47"/>
      <c r="J188" s="26">
        <v>168</v>
      </c>
      <c r="K188" s="47"/>
      <c r="L188" s="26"/>
      <c r="M188" s="47"/>
      <c r="N188" s="48" t="s">
        <v>37</v>
      </c>
      <c r="O188" s="2">
        <v>262.5</v>
      </c>
      <c r="P188" s="139">
        <v>5.52</v>
      </c>
      <c r="Q188" s="117"/>
      <c r="R188" s="114"/>
      <c r="S188" s="115"/>
      <c r="T188" s="22">
        <v>165</v>
      </c>
      <c r="U188" s="167">
        <v>63.8</v>
      </c>
      <c r="V188" s="213">
        <v>15.12</v>
      </c>
      <c r="W188" s="188"/>
      <c r="X188" s="170">
        <v>130.19999999999999</v>
      </c>
      <c r="Y188" s="171"/>
    </row>
    <row r="189" spans="2:25" x14ac:dyDescent="0.25">
      <c r="B189" s="30">
        <v>44725</v>
      </c>
      <c r="C189" s="117"/>
      <c r="D189" s="26">
        <v>143</v>
      </c>
      <c r="E189" s="26"/>
      <c r="F189" s="26"/>
      <c r="G189" s="26"/>
      <c r="H189" s="26"/>
      <c r="I189" s="47"/>
      <c r="J189" s="26">
        <v>172.2</v>
      </c>
      <c r="K189" s="47"/>
      <c r="L189" s="26"/>
      <c r="M189" s="47"/>
      <c r="N189" s="48" t="s">
        <v>37</v>
      </c>
      <c r="O189" s="2">
        <v>262.5</v>
      </c>
      <c r="P189" s="139">
        <v>6</v>
      </c>
      <c r="Q189" s="47"/>
      <c r="R189" s="114"/>
      <c r="S189" s="115"/>
      <c r="T189" s="22">
        <v>177.6</v>
      </c>
      <c r="U189" s="167">
        <v>101.2</v>
      </c>
      <c r="V189" s="213">
        <v>14.7</v>
      </c>
      <c r="W189" s="188"/>
      <c r="X189" s="170">
        <v>155.4</v>
      </c>
      <c r="Y189" s="171"/>
    </row>
    <row r="190" spans="2:25" x14ac:dyDescent="0.25">
      <c r="B190" s="30">
        <v>44726</v>
      </c>
      <c r="C190" s="117"/>
      <c r="D190" s="26">
        <v>128.04</v>
      </c>
      <c r="E190" s="26"/>
      <c r="F190" s="26"/>
      <c r="G190" s="26"/>
      <c r="H190" s="26"/>
      <c r="I190" s="47"/>
      <c r="J190" s="26">
        <v>156.19999999999999</v>
      </c>
      <c r="K190" s="47"/>
      <c r="L190" s="26"/>
      <c r="M190" s="47"/>
      <c r="N190" s="48" t="s">
        <v>37</v>
      </c>
      <c r="O190" s="2">
        <v>231</v>
      </c>
      <c r="P190" s="50" t="s">
        <v>24</v>
      </c>
      <c r="Q190" s="47"/>
      <c r="R190" s="114"/>
      <c r="S190" s="115"/>
      <c r="T190" s="22">
        <v>158.4</v>
      </c>
      <c r="U190" s="167">
        <v>102.3</v>
      </c>
      <c r="V190" s="213">
        <v>5.88</v>
      </c>
      <c r="W190" s="188"/>
      <c r="X190" s="170">
        <v>144.9</v>
      </c>
      <c r="Y190" s="171"/>
    </row>
    <row r="191" spans="2:25" x14ac:dyDescent="0.25">
      <c r="B191" s="30">
        <v>44727</v>
      </c>
      <c r="C191" s="117"/>
      <c r="D191" s="118">
        <v>186.78</v>
      </c>
      <c r="E191" s="142"/>
      <c r="F191" s="142"/>
      <c r="G191" s="142"/>
      <c r="H191" s="142"/>
      <c r="I191" s="117"/>
      <c r="J191" s="26">
        <v>168</v>
      </c>
      <c r="K191" s="117"/>
      <c r="L191" s="26"/>
      <c r="M191" s="117"/>
      <c r="N191" s="48" t="s">
        <v>37</v>
      </c>
      <c r="O191" s="2">
        <v>252</v>
      </c>
      <c r="P191" s="113" t="s">
        <v>24</v>
      </c>
      <c r="Q191" s="117"/>
      <c r="R191" s="114"/>
      <c r="S191" s="115"/>
      <c r="T191" s="22">
        <v>145.19999999999999</v>
      </c>
      <c r="U191" s="167">
        <v>71.5</v>
      </c>
      <c r="V191" s="237" t="s">
        <v>182</v>
      </c>
      <c r="W191" s="211"/>
      <c r="X191" s="170">
        <v>159.6</v>
      </c>
      <c r="Y191" s="171"/>
    </row>
    <row r="192" spans="2:25" x14ac:dyDescent="0.25">
      <c r="B192" s="30">
        <v>44728</v>
      </c>
      <c r="C192" s="117"/>
      <c r="D192" s="26">
        <v>137.28</v>
      </c>
      <c r="E192" s="26"/>
      <c r="F192" s="26"/>
      <c r="G192" s="26"/>
      <c r="H192" s="26"/>
      <c r="I192" s="47"/>
      <c r="J192" s="26">
        <v>158.4</v>
      </c>
      <c r="K192" s="117"/>
      <c r="L192" s="26"/>
      <c r="M192" s="117"/>
      <c r="N192" s="26">
        <v>215.25</v>
      </c>
      <c r="O192" s="2">
        <v>241.5</v>
      </c>
      <c r="P192" s="10" t="s">
        <v>24</v>
      </c>
      <c r="Q192" s="117"/>
      <c r="R192" s="114" t="s">
        <v>37</v>
      </c>
      <c r="S192" s="115" t="s">
        <v>24</v>
      </c>
      <c r="T192" s="22">
        <v>170.4</v>
      </c>
      <c r="U192" s="167">
        <v>78.75</v>
      </c>
      <c r="V192" s="163" t="s">
        <v>182</v>
      </c>
      <c r="W192" s="169" t="s">
        <v>24</v>
      </c>
      <c r="X192" s="170">
        <v>149.1</v>
      </c>
      <c r="Y192" s="190" t="s">
        <v>37</v>
      </c>
    </row>
    <row r="193" spans="2:27" x14ac:dyDescent="0.25">
      <c r="B193" s="30">
        <v>44729</v>
      </c>
      <c r="C193" s="117"/>
      <c r="D193" s="26">
        <v>136.4</v>
      </c>
      <c r="E193" s="26"/>
      <c r="F193" s="26"/>
      <c r="G193" s="26"/>
      <c r="H193" s="26"/>
      <c r="I193" s="47"/>
      <c r="J193" s="26">
        <v>175.2</v>
      </c>
      <c r="K193" s="47"/>
      <c r="L193" s="26"/>
      <c r="M193" s="47"/>
      <c r="N193" s="48" t="s">
        <v>37</v>
      </c>
      <c r="O193" s="2">
        <v>225.75</v>
      </c>
      <c r="P193" s="50" t="s">
        <v>24</v>
      </c>
      <c r="Q193" s="47"/>
      <c r="R193" s="114"/>
      <c r="S193" s="115"/>
      <c r="T193" s="22">
        <v>165.8</v>
      </c>
      <c r="U193" s="167">
        <v>80.3</v>
      </c>
      <c r="V193" s="237" t="s">
        <v>182</v>
      </c>
      <c r="W193" s="188"/>
      <c r="X193" s="170">
        <v>159.6</v>
      </c>
      <c r="Y193" s="171"/>
    </row>
    <row r="194" spans="2:27" x14ac:dyDescent="0.25">
      <c r="B194" s="30">
        <v>44730</v>
      </c>
      <c r="C194" s="117"/>
      <c r="D194" s="26">
        <v>144.32</v>
      </c>
      <c r="E194" s="26"/>
      <c r="F194" s="26"/>
      <c r="G194" s="26"/>
      <c r="H194" s="26"/>
      <c r="I194" s="47"/>
      <c r="J194" s="26">
        <v>169.4</v>
      </c>
      <c r="K194" s="47"/>
      <c r="L194" s="26"/>
      <c r="M194" s="47"/>
      <c r="N194" s="48" t="s">
        <v>37</v>
      </c>
      <c r="O194" s="2">
        <v>246.75</v>
      </c>
      <c r="P194" s="50" t="s">
        <v>24</v>
      </c>
      <c r="Q194" s="47"/>
      <c r="R194" s="114"/>
      <c r="S194" s="115"/>
      <c r="T194" s="22">
        <v>151.19999999999999</v>
      </c>
      <c r="U194" s="167">
        <v>73.5</v>
      </c>
      <c r="V194" s="237" t="s">
        <v>182</v>
      </c>
      <c r="W194" s="188"/>
      <c r="X194" s="170">
        <v>151.19999999999999</v>
      </c>
      <c r="Y194" s="171"/>
    </row>
    <row r="195" spans="2:27" x14ac:dyDescent="0.25">
      <c r="B195" s="30">
        <v>44731</v>
      </c>
      <c r="C195" s="117"/>
      <c r="D195" s="26">
        <v>121.22</v>
      </c>
      <c r="E195" s="26"/>
      <c r="F195" s="26"/>
      <c r="G195" s="26"/>
      <c r="H195" s="26"/>
      <c r="I195" s="47"/>
      <c r="J195" s="26">
        <v>162.80000000000001</v>
      </c>
      <c r="K195" s="47"/>
      <c r="L195" s="26"/>
      <c r="M195" s="47"/>
      <c r="N195" s="48" t="s">
        <v>37</v>
      </c>
      <c r="O195" s="2">
        <v>246.75</v>
      </c>
      <c r="P195" s="50" t="s">
        <v>24</v>
      </c>
      <c r="Q195" s="47"/>
      <c r="R195" s="114"/>
      <c r="S195" s="115"/>
      <c r="T195" s="22">
        <v>156</v>
      </c>
      <c r="U195" s="167">
        <v>68.2</v>
      </c>
      <c r="V195" s="237" t="s">
        <v>182</v>
      </c>
      <c r="W195" s="188"/>
      <c r="X195" s="170">
        <v>174.3</v>
      </c>
      <c r="Y195" s="171"/>
    </row>
    <row r="196" spans="2:27" x14ac:dyDescent="0.25">
      <c r="B196" s="30">
        <v>44732</v>
      </c>
      <c r="C196" s="117"/>
      <c r="D196" s="26">
        <v>134.19999999999999</v>
      </c>
      <c r="E196" s="26"/>
      <c r="F196" s="26"/>
      <c r="G196" s="26"/>
      <c r="H196" s="26"/>
      <c r="I196" s="47"/>
      <c r="J196" s="26">
        <v>158.4</v>
      </c>
      <c r="K196" s="47"/>
      <c r="L196" s="26"/>
      <c r="M196" s="47"/>
      <c r="N196" s="48" t="s">
        <v>37</v>
      </c>
      <c r="O196" s="2">
        <v>257.25</v>
      </c>
      <c r="P196" s="50" t="s">
        <v>24</v>
      </c>
      <c r="Q196" s="47"/>
      <c r="R196" s="114"/>
      <c r="S196" s="115"/>
      <c r="T196" s="22">
        <v>168</v>
      </c>
      <c r="U196" s="167">
        <v>67.099999999999994</v>
      </c>
      <c r="V196" s="237" t="s">
        <v>182</v>
      </c>
      <c r="W196" s="188"/>
      <c r="X196" s="170">
        <v>165.9</v>
      </c>
      <c r="Y196" s="171"/>
    </row>
    <row r="197" spans="2:27" x14ac:dyDescent="0.25">
      <c r="B197" s="30">
        <v>44733</v>
      </c>
      <c r="C197" s="117"/>
      <c r="D197" s="26">
        <v>135.96</v>
      </c>
      <c r="E197" s="26"/>
      <c r="F197" s="26"/>
      <c r="G197" s="26"/>
      <c r="H197" s="26"/>
      <c r="I197" s="47"/>
      <c r="J197" s="26">
        <v>160.6</v>
      </c>
      <c r="K197" s="47"/>
      <c r="L197" s="26"/>
      <c r="M197" s="47"/>
      <c r="N197" s="48" t="s">
        <v>37</v>
      </c>
      <c r="O197" s="2">
        <v>236.5</v>
      </c>
      <c r="P197" s="50" t="s">
        <v>24</v>
      </c>
      <c r="Q197" s="47"/>
      <c r="R197" s="114"/>
      <c r="S197" s="115"/>
      <c r="T197" s="22">
        <v>160.80000000000001</v>
      </c>
      <c r="U197" s="167">
        <v>35.200000000000003</v>
      </c>
      <c r="V197" s="237" t="s">
        <v>182</v>
      </c>
      <c r="W197" s="188"/>
      <c r="X197" s="170">
        <v>130.19999999999999</v>
      </c>
      <c r="Y197" s="171"/>
    </row>
    <row r="198" spans="2:27" x14ac:dyDescent="0.25">
      <c r="B198" s="30">
        <v>44734</v>
      </c>
      <c r="C198" s="117"/>
      <c r="D198" s="26">
        <v>133.1</v>
      </c>
      <c r="E198" s="26"/>
      <c r="F198" s="26"/>
      <c r="G198" s="26"/>
      <c r="H198" s="26"/>
      <c r="I198" s="47"/>
      <c r="J198" s="26">
        <v>154</v>
      </c>
      <c r="K198" s="47"/>
      <c r="L198" s="26"/>
      <c r="M198" s="47"/>
      <c r="N198" s="48" t="s">
        <v>37</v>
      </c>
      <c r="O198" s="2">
        <v>241.5</v>
      </c>
      <c r="P198" s="50" t="s">
        <v>24</v>
      </c>
      <c r="Q198" s="47"/>
      <c r="R198" s="114" t="s">
        <v>37</v>
      </c>
      <c r="S198" s="115" t="s">
        <v>24</v>
      </c>
      <c r="T198" s="22">
        <v>168</v>
      </c>
      <c r="U198" s="167">
        <v>41</v>
      </c>
      <c r="V198" s="237" t="s">
        <v>182</v>
      </c>
      <c r="W198" s="188" t="s">
        <v>24</v>
      </c>
      <c r="X198" s="170">
        <v>163.80000000000001</v>
      </c>
      <c r="Y198" s="190" t="s">
        <v>37</v>
      </c>
      <c r="AA198" t="s">
        <v>183</v>
      </c>
    </row>
    <row r="199" spans="2:27" x14ac:dyDescent="0.25">
      <c r="B199" s="30">
        <v>44735</v>
      </c>
      <c r="C199" s="117"/>
      <c r="D199" s="26">
        <v>127.82</v>
      </c>
      <c r="E199" s="26"/>
      <c r="F199" s="26"/>
      <c r="G199" s="26"/>
      <c r="H199" s="26"/>
      <c r="I199" s="47"/>
      <c r="J199" s="26">
        <v>151.80000000000001</v>
      </c>
      <c r="K199" s="47"/>
      <c r="L199" s="26"/>
      <c r="M199" s="47"/>
      <c r="N199" s="48" t="s">
        <v>37</v>
      </c>
      <c r="O199" s="2">
        <v>246.75</v>
      </c>
      <c r="P199" s="50" t="s">
        <v>24</v>
      </c>
      <c r="Q199" s="47"/>
      <c r="R199" s="114"/>
      <c r="S199" s="115"/>
      <c r="T199" s="22">
        <v>184.8</v>
      </c>
      <c r="U199" s="167">
        <v>74.8</v>
      </c>
      <c r="V199" s="237" t="s">
        <v>182</v>
      </c>
      <c r="W199" s="188"/>
      <c r="X199" s="170">
        <v>157.5</v>
      </c>
      <c r="Y199" s="171"/>
    </row>
    <row r="200" spans="2:27" x14ac:dyDescent="0.25">
      <c r="B200" s="30">
        <v>44736</v>
      </c>
      <c r="C200" s="117"/>
      <c r="D200" s="26">
        <v>134.41999999999999</v>
      </c>
      <c r="E200" s="26"/>
      <c r="F200" s="26"/>
      <c r="G200" s="26"/>
      <c r="H200" s="26"/>
      <c r="I200" s="47"/>
      <c r="J200" s="26">
        <v>136.80000000000001</v>
      </c>
      <c r="K200" s="47"/>
      <c r="L200" s="26"/>
      <c r="M200" s="47"/>
      <c r="N200" s="48" t="s">
        <v>37</v>
      </c>
      <c r="O200" s="2">
        <v>262.5</v>
      </c>
      <c r="P200" s="50" t="s">
        <v>24</v>
      </c>
      <c r="Q200" s="47"/>
      <c r="R200" s="114"/>
      <c r="S200" s="115"/>
      <c r="T200" s="22">
        <v>184.8</v>
      </c>
      <c r="U200" s="167">
        <v>73.7</v>
      </c>
      <c r="V200" s="237" t="s">
        <v>182</v>
      </c>
      <c r="W200" s="188"/>
      <c r="X200" s="170">
        <v>191.1</v>
      </c>
      <c r="Y200" s="171"/>
    </row>
    <row r="201" spans="2:27" x14ac:dyDescent="0.25">
      <c r="B201" s="30">
        <v>44737</v>
      </c>
      <c r="C201" s="117"/>
      <c r="D201" s="26">
        <v>141.24</v>
      </c>
      <c r="E201" s="26"/>
      <c r="F201" s="26"/>
      <c r="G201" s="26"/>
      <c r="H201" s="26"/>
      <c r="I201" s="47"/>
      <c r="J201" s="26">
        <v>147.4</v>
      </c>
      <c r="K201" s="47"/>
      <c r="L201" s="26"/>
      <c r="M201" s="47"/>
      <c r="N201" s="118">
        <v>236.25</v>
      </c>
      <c r="O201" s="2">
        <v>246.75</v>
      </c>
      <c r="P201" s="50" t="s">
        <v>24</v>
      </c>
      <c r="Q201" s="47"/>
      <c r="R201" s="114"/>
      <c r="S201" s="115"/>
      <c r="T201" s="22">
        <v>177.6</v>
      </c>
      <c r="U201" s="167">
        <v>64.8</v>
      </c>
      <c r="V201" s="237" t="s">
        <v>182</v>
      </c>
      <c r="W201" s="188"/>
      <c r="X201" s="170">
        <v>210</v>
      </c>
      <c r="Y201" s="171"/>
    </row>
    <row r="202" spans="2:27" x14ac:dyDescent="0.25">
      <c r="B202" s="30">
        <v>44738</v>
      </c>
      <c r="C202" s="117"/>
      <c r="D202" s="118">
        <v>134.63999999999999</v>
      </c>
      <c r="E202" s="142"/>
      <c r="F202" s="142"/>
      <c r="G202" s="142"/>
      <c r="H202" s="142"/>
      <c r="I202" s="117"/>
      <c r="J202" s="26">
        <v>149.6</v>
      </c>
      <c r="K202" s="117"/>
      <c r="L202" s="26"/>
      <c r="M202" s="117"/>
      <c r="N202" s="118">
        <v>241.5</v>
      </c>
      <c r="O202" s="2">
        <v>252</v>
      </c>
      <c r="P202" s="113" t="s">
        <v>24</v>
      </c>
      <c r="Q202" s="117"/>
      <c r="R202" s="114"/>
      <c r="S202" s="115"/>
      <c r="T202" s="22">
        <v>180</v>
      </c>
      <c r="U202" s="167">
        <v>57.6</v>
      </c>
      <c r="V202" s="237" t="s">
        <v>182</v>
      </c>
      <c r="W202" s="211"/>
      <c r="X202" s="170">
        <v>210</v>
      </c>
      <c r="Y202" s="171"/>
    </row>
    <row r="203" spans="2:27" x14ac:dyDescent="0.25">
      <c r="B203" s="30">
        <v>44739</v>
      </c>
      <c r="C203" s="117"/>
      <c r="D203" s="26">
        <v>112.2</v>
      </c>
      <c r="E203" s="26"/>
      <c r="F203" s="26"/>
      <c r="G203" s="26"/>
      <c r="H203" s="26"/>
      <c r="I203" s="47"/>
      <c r="J203" s="26">
        <v>99</v>
      </c>
      <c r="K203" s="47"/>
      <c r="L203" s="26"/>
      <c r="M203" s="47"/>
      <c r="N203" s="48" t="s">
        <v>37</v>
      </c>
      <c r="O203" s="2">
        <v>236.25</v>
      </c>
      <c r="P203" s="50" t="s">
        <v>24</v>
      </c>
      <c r="Q203" s="47"/>
      <c r="R203" s="114"/>
      <c r="S203" s="115"/>
      <c r="T203" s="22">
        <v>177.6</v>
      </c>
      <c r="U203" s="167">
        <v>38.4</v>
      </c>
      <c r="V203" s="237" t="s">
        <v>182</v>
      </c>
      <c r="W203" s="188"/>
      <c r="X203" s="170">
        <v>159.6</v>
      </c>
      <c r="Y203" s="171"/>
    </row>
    <row r="204" spans="2:27" x14ac:dyDescent="0.25">
      <c r="B204" s="30">
        <v>44740</v>
      </c>
      <c r="C204" s="117"/>
      <c r="D204" s="26">
        <v>131.56</v>
      </c>
      <c r="E204" s="26"/>
      <c r="F204" s="26"/>
      <c r="G204" s="26"/>
      <c r="H204" s="26"/>
      <c r="I204" s="47"/>
      <c r="J204" s="26">
        <v>105.6</v>
      </c>
      <c r="K204" s="47"/>
      <c r="L204" s="26"/>
      <c r="M204" s="47"/>
      <c r="N204" s="118">
        <v>247.5</v>
      </c>
      <c r="O204" s="2">
        <v>246.75</v>
      </c>
      <c r="P204" s="50" t="s">
        <v>24</v>
      </c>
      <c r="Q204" s="47"/>
      <c r="R204" s="114"/>
      <c r="S204" s="115"/>
      <c r="T204" s="22">
        <v>175.2</v>
      </c>
      <c r="U204" s="167">
        <v>88.8</v>
      </c>
      <c r="V204" s="237" t="s">
        <v>182</v>
      </c>
      <c r="W204" s="188"/>
      <c r="X204" s="170">
        <v>204.75</v>
      </c>
      <c r="Y204" s="171"/>
    </row>
    <row r="205" spans="2:27" x14ac:dyDescent="0.25">
      <c r="B205" s="30">
        <v>44741</v>
      </c>
      <c r="C205" s="117"/>
      <c r="D205" s="26">
        <v>102.52</v>
      </c>
      <c r="E205" s="26"/>
      <c r="F205" s="26"/>
      <c r="G205" s="26"/>
      <c r="H205" s="26"/>
      <c r="I205" s="47"/>
      <c r="J205" s="26">
        <v>85.8</v>
      </c>
      <c r="K205" s="47"/>
      <c r="L205" s="26"/>
      <c r="M205" s="47"/>
      <c r="N205" s="118">
        <v>138</v>
      </c>
      <c r="O205" s="2">
        <v>220.5</v>
      </c>
      <c r="P205" s="50" t="s">
        <v>24</v>
      </c>
      <c r="Q205" s="47"/>
      <c r="R205" s="114"/>
      <c r="S205" s="115"/>
      <c r="T205" s="22">
        <v>149.6</v>
      </c>
      <c r="U205" s="167">
        <v>56.1</v>
      </c>
      <c r="V205" s="237" t="s">
        <v>182</v>
      </c>
      <c r="W205" s="188"/>
      <c r="X205" s="170">
        <v>178.5</v>
      </c>
      <c r="Y205" s="171"/>
    </row>
    <row r="206" spans="2:27" x14ac:dyDescent="0.25">
      <c r="B206" s="30">
        <v>44742</v>
      </c>
      <c r="C206" s="47"/>
      <c r="D206" s="26">
        <v>113.82</v>
      </c>
      <c r="E206" s="26"/>
      <c r="F206" s="26"/>
      <c r="G206" s="26"/>
      <c r="H206" s="26"/>
      <c r="I206" s="47"/>
      <c r="J206" s="26">
        <v>69.3</v>
      </c>
      <c r="K206" s="47"/>
      <c r="L206" s="26"/>
      <c r="M206" s="47"/>
      <c r="N206" s="118">
        <v>256.2</v>
      </c>
      <c r="O206" s="2">
        <v>262.5</v>
      </c>
      <c r="P206" s="50" t="s">
        <v>24</v>
      </c>
      <c r="Q206" s="47"/>
      <c r="R206" s="114"/>
      <c r="S206" s="115"/>
      <c r="T206" s="22">
        <v>165</v>
      </c>
      <c r="U206" s="167">
        <v>42.9</v>
      </c>
      <c r="V206" s="237" t="s">
        <v>182</v>
      </c>
      <c r="W206" s="188"/>
      <c r="X206" s="170">
        <v>189</v>
      </c>
      <c r="Y206" s="171"/>
    </row>
    <row r="207" spans="2:27" x14ac:dyDescent="0.25">
      <c r="B207" s="30">
        <v>44743</v>
      </c>
      <c r="C207" s="117"/>
      <c r="D207" s="26">
        <v>104.28</v>
      </c>
      <c r="E207" s="26"/>
      <c r="F207" s="26"/>
      <c r="G207" s="26"/>
      <c r="H207" s="26"/>
      <c r="I207" s="47"/>
      <c r="J207" s="26">
        <v>81.400000000000006</v>
      </c>
      <c r="K207" s="47"/>
      <c r="L207" s="26"/>
      <c r="M207" s="47"/>
      <c r="N207" s="118">
        <v>225.75</v>
      </c>
      <c r="O207" s="2">
        <v>236.25</v>
      </c>
      <c r="P207" s="50" t="s">
        <v>24</v>
      </c>
      <c r="Q207" s="47"/>
      <c r="R207" s="114" t="s">
        <v>37</v>
      </c>
      <c r="S207" s="115" t="s">
        <v>24</v>
      </c>
      <c r="T207" s="22">
        <v>151.80000000000001</v>
      </c>
      <c r="U207" s="167">
        <v>49.2</v>
      </c>
      <c r="V207" s="237" t="s">
        <v>182</v>
      </c>
      <c r="W207" s="188" t="s">
        <v>24</v>
      </c>
      <c r="X207" s="170">
        <v>204.75</v>
      </c>
      <c r="Y207" s="190" t="s">
        <v>37</v>
      </c>
    </row>
    <row r="208" spans="2:27" x14ac:dyDescent="0.25">
      <c r="B208" s="30">
        <v>44744</v>
      </c>
      <c r="C208" s="117"/>
      <c r="D208" s="26">
        <v>97.68</v>
      </c>
      <c r="E208" s="26"/>
      <c r="F208" s="26"/>
      <c r="G208" s="26"/>
      <c r="H208" s="26"/>
      <c r="I208" s="47"/>
      <c r="J208" s="26">
        <v>81.400000000000006</v>
      </c>
      <c r="K208" s="47"/>
      <c r="L208" s="26"/>
      <c r="M208" s="47"/>
      <c r="N208" s="48" t="s">
        <v>37</v>
      </c>
      <c r="O208" s="2">
        <v>231</v>
      </c>
      <c r="P208" s="50" t="s">
        <v>24</v>
      </c>
      <c r="Q208" s="47"/>
      <c r="R208" s="114"/>
      <c r="S208" s="115"/>
      <c r="T208" s="22">
        <v>156</v>
      </c>
      <c r="U208" s="167">
        <v>40.799999999999997</v>
      </c>
      <c r="V208" s="237" t="s">
        <v>182</v>
      </c>
      <c r="W208" s="188"/>
      <c r="X208" s="170">
        <v>170.1</v>
      </c>
      <c r="Y208" s="171"/>
    </row>
    <row r="209" spans="2:25" x14ac:dyDescent="0.25">
      <c r="B209" s="30">
        <v>44745</v>
      </c>
      <c r="C209" s="117"/>
      <c r="D209" s="26">
        <v>87.56</v>
      </c>
      <c r="E209" s="26"/>
      <c r="F209" s="26"/>
      <c r="G209" s="26"/>
      <c r="H209" s="26"/>
      <c r="I209" s="47"/>
      <c r="J209" s="26">
        <v>81.400000000000006</v>
      </c>
      <c r="K209" s="47"/>
      <c r="L209" s="26"/>
      <c r="M209" s="47"/>
      <c r="N209" s="48" t="s">
        <v>37</v>
      </c>
      <c r="O209" s="2">
        <v>220.5</v>
      </c>
      <c r="P209" s="50" t="s">
        <v>24</v>
      </c>
      <c r="Q209" s="47"/>
      <c r="R209" s="114"/>
      <c r="S209" s="115"/>
      <c r="T209" s="22">
        <v>143</v>
      </c>
      <c r="U209" s="167">
        <v>41.8</v>
      </c>
      <c r="V209" s="237" t="s">
        <v>182</v>
      </c>
      <c r="W209" s="188"/>
      <c r="X209" s="170">
        <v>176.4</v>
      </c>
      <c r="Y209" s="171"/>
    </row>
    <row r="210" spans="2:25" x14ac:dyDescent="0.25">
      <c r="B210" s="30">
        <v>44746</v>
      </c>
      <c r="C210" s="117"/>
      <c r="D210" s="26">
        <v>72.599999999999994</v>
      </c>
      <c r="E210" s="26"/>
      <c r="F210" s="26"/>
      <c r="G210" s="26"/>
      <c r="H210" s="26"/>
      <c r="I210" s="47"/>
      <c r="J210" s="26">
        <v>12.1</v>
      </c>
      <c r="K210" s="47"/>
      <c r="L210" s="26"/>
      <c r="M210" s="47"/>
      <c r="N210" s="48" t="s">
        <v>37</v>
      </c>
      <c r="O210" s="2">
        <v>220.5</v>
      </c>
      <c r="P210" s="50" t="s">
        <v>24</v>
      </c>
      <c r="Q210" s="47"/>
      <c r="R210" s="114"/>
      <c r="S210" s="115"/>
      <c r="T210" s="22">
        <v>151.19999999999999</v>
      </c>
      <c r="U210" s="167">
        <v>69</v>
      </c>
      <c r="V210" s="237" t="s">
        <v>182</v>
      </c>
      <c r="W210" s="188"/>
      <c r="X210" s="170">
        <v>153.30000000000001</v>
      </c>
      <c r="Y210" s="171"/>
    </row>
    <row r="211" spans="2:25" x14ac:dyDescent="0.25">
      <c r="B211" s="30">
        <v>44747</v>
      </c>
      <c r="C211" s="117"/>
      <c r="D211" s="26">
        <v>91.31</v>
      </c>
      <c r="E211" s="26"/>
      <c r="F211" s="26"/>
      <c r="G211" s="26"/>
      <c r="H211" s="26"/>
      <c r="I211" s="47"/>
      <c r="J211" s="26">
        <v>55.2</v>
      </c>
      <c r="K211" s="47"/>
      <c r="L211" s="26"/>
      <c r="M211" s="47"/>
      <c r="N211" s="48" t="s">
        <v>37</v>
      </c>
      <c r="O211" s="2">
        <v>236.5</v>
      </c>
      <c r="P211" s="50" t="s">
        <v>24</v>
      </c>
      <c r="Q211" s="47"/>
      <c r="R211" s="114"/>
      <c r="S211" s="115"/>
      <c r="T211" s="22">
        <v>163.19999999999999</v>
      </c>
      <c r="U211" s="167">
        <v>64.900000000000006</v>
      </c>
      <c r="V211" s="213">
        <v>4.41</v>
      </c>
      <c r="W211" s="188"/>
      <c r="X211" s="170">
        <v>154</v>
      </c>
      <c r="Y211" s="171"/>
    </row>
    <row r="212" spans="2:25" x14ac:dyDescent="0.25">
      <c r="B212" s="30">
        <v>44748</v>
      </c>
      <c r="C212" s="117"/>
      <c r="D212" s="118">
        <v>92.18</v>
      </c>
      <c r="E212" s="142"/>
      <c r="F212" s="142"/>
      <c r="G212" s="142"/>
      <c r="H212" s="142"/>
      <c r="I212" s="117"/>
      <c r="J212" s="26">
        <v>46.2</v>
      </c>
      <c r="K212" s="117"/>
      <c r="L212" s="26"/>
      <c r="M212" s="117"/>
      <c r="N212" s="48" t="s">
        <v>37</v>
      </c>
      <c r="O212" s="2">
        <v>231</v>
      </c>
      <c r="P212" s="113" t="s">
        <v>24</v>
      </c>
      <c r="Q212" s="117"/>
      <c r="R212" s="114"/>
      <c r="S212" s="115"/>
      <c r="T212" s="22">
        <v>168</v>
      </c>
      <c r="U212" s="167">
        <v>46.8</v>
      </c>
      <c r="V212" s="237" t="s">
        <v>182</v>
      </c>
      <c r="W212" s="211"/>
      <c r="X212" s="170">
        <v>157.5</v>
      </c>
      <c r="Y212" s="171"/>
    </row>
    <row r="213" spans="2:25" x14ac:dyDescent="0.25">
      <c r="B213" s="30">
        <v>44749</v>
      </c>
      <c r="C213" s="117"/>
      <c r="D213" s="26">
        <v>83.16</v>
      </c>
      <c r="E213" s="26"/>
      <c r="F213" s="26"/>
      <c r="G213" s="26"/>
      <c r="H213" s="26"/>
      <c r="I213" s="47"/>
      <c r="J213" s="26">
        <v>33</v>
      </c>
      <c r="K213" s="47"/>
      <c r="L213" s="26"/>
      <c r="M213" s="47"/>
      <c r="N213" s="48" t="s">
        <v>37</v>
      </c>
      <c r="O213" s="2">
        <v>215.25</v>
      </c>
      <c r="P213" s="50" t="s">
        <v>24</v>
      </c>
      <c r="Q213" s="47"/>
      <c r="R213" s="114" t="s">
        <v>37</v>
      </c>
      <c r="S213" s="115" t="s">
        <v>24</v>
      </c>
      <c r="T213" s="22">
        <v>156</v>
      </c>
      <c r="U213" s="167">
        <v>62.7</v>
      </c>
      <c r="V213" s="237" t="s">
        <v>182</v>
      </c>
      <c r="W213" s="188" t="s">
        <v>24</v>
      </c>
      <c r="X213" s="170">
        <v>162.75</v>
      </c>
      <c r="Y213" s="190" t="s">
        <v>37</v>
      </c>
    </row>
    <row r="214" spans="2:25" x14ac:dyDescent="0.25">
      <c r="B214" s="30">
        <v>44750</v>
      </c>
      <c r="C214" s="117"/>
      <c r="D214" s="26">
        <v>82.74</v>
      </c>
      <c r="E214" s="26"/>
      <c r="F214" s="26"/>
      <c r="G214" s="26"/>
      <c r="H214" s="26"/>
      <c r="I214" s="47"/>
      <c r="J214" s="26">
        <v>35.700000000000003</v>
      </c>
      <c r="K214" s="47"/>
      <c r="L214" s="26"/>
      <c r="M214" s="47"/>
      <c r="N214" s="48" t="s">
        <v>37</v>
      </c>
      <c r="O214" s="2">
        <v>246.75</v>
      </c>
      <c r="P214" s="50" t="s">
        <v>24</v>
      </c>
      <c r="Q214" s="47"/>
      <c r="R214" s="114"/>
      <c r="S214" s="115"/>
      <c r="T214" s="22">
        <v>149.5</v>
      </c>
      <c r="U214" s="167">
        <v>39.1</v>
      </c>
      <c r="V214" s="237" t="s">
        <v>182</v>
      </c>
      <c r="W214" s="188"/>
      <c r="X214" s="170">
        <v>170.1</v>
      </c>
      <c r="Y214" s="171"/>
    </row>
    <row r="215" spans="2:25" x14ac:dyDescent="0.25">
      <c r="B215" s="30">
        <v>44751</v>
      </c>
      <c r="C215" s="117"/>
      <c r="D215" s="26">
        <v>82.95</v>
      </c>
      <c r="E215" s="26"/>
      <c r="F215" s="26"/>
      <c r="G215" s="26"/>
      <c r="H215" s="26"/>
      <c r="I215" s="47"/>
      <c r="J215" s="26">
        <v>37.799999999999997</v>
      </c>
      <c r="K215" s="47"/>
      <c r="L215" s="26"/>
      <c r="M215" s="47"/>
      <c r="N215" s="48" t="s">
        <v>37</v>
      </c>
      <c r="O215" s="2">
        <v>262.5</v>
      </c>
      <c r="P215" s="50" t="s">
        <v>24</v>
      </c>
      <c r="Q215" s="47"/>
      <c r="R215" s="114"/>
      <c r="S215" s="115"/>
      <c r="T215" s="22">
        <v>149.5</v>
      </c>
      <c r="U215" s="167">
        <v>40.25</v>
      </c>
      <c r="V215" s="237" t="s">
        <v>182</v>
      </c>
      <c r="W215" s="188"/>
      <c r="X215" s="170">
        <v>172.2</v>
      </c>
      <c r="Y215" s="171"/>
    </row>
    <row r="216" spans="2:25" x14ac:dyDescent="0.25">
      <c r="B216" s="30">
        <v>44752</v>
      </c>
      <c r="C216" s="117"/>
      <c r="D216" s="26">
        <v>60.27</v>
      </c>
      <c r="E216" s="26"/>
      <c r="F216" s="26"/>
      <c r="G216" s="26"/>
      <c r="H216" s="26"/>
      <c r="I216" s="47"/>
      <c r="J216" s="26">
        <v>38.5</v>
      </c>
      <c r="K216" s="47"/>
      <c r="L216" s="26"/>
      <c r="M216" s="47"/>
      <c r="N216" s="48" t="s">
        <v>37</v>
      </c>
      <c r="O216" s="2">
        <v>225.75</v>
      </c>
      <c r="P216" s="50" t="s">
        <v>24</v>
      </c>
      <c r="Q216" s="47"/>
      <c r="R216" s="114"/>
      <c r="S216" s="115"/>
      <c r="T216" s="22">
        <v>160.80000000000001</v>
      </c>
      <c r="U216" s="167">
        <v>48.4</v>
      </c>
      <c r="V216" s="237" t="s">
        <v>182</v>
      </c>
      <c r="W216" s="188"/>
      <c r="X216" s="170">
        <v>161.69999999999999</v>
      </c>
      <c r="Y216" s="171"/>
    </row>
    <row r="217" spans="2:25" x14ac:dyDescent="0.25">
      <c r="B217" s="30">
        <v>44753</v>
      </c>
      <c r="C217" s="117"/>
      <c r="D217" s="118">
        <v>54.6</v>
      </c>
      <c r="E217" s="142"/>
      <c r="F217" s="142"/>
      <c r="G217" s="142"/>
      <c r="H217" s="142"/>
      <c r="I217" s="117"/>
      <c r="J217" s="26">
        <v>1.54</v>
      </c>
      <c r="K217" s="117"/>
      <c r="L217" s="26"/>
      <c r="M217" s="117"/>
      <c r="N217" s="48" t="s">
        <v>37</v>
      </c>
      <c r="O217" s="2">
        <v>225.75</v>
      </c>
      <c r="P217" s="113" t="s">
        <v>24</v>
      </c>
      <c r="Q217" s="117"/>
      <c r="R217" s="114"/>
      <c r="S217" s="115"/>
      <c r="T217" s="22">
        <v>156</v>
      </c>
      <c r="U217" s="167">
        <v>27.6</v>
      </c>
      <c r="V217" s="237" t="s">
        <v>182</v>
      </c>
      <c r="W217" s="211"/>
      <c r="X217" s="170">
        <v>149.6</v>
      </c>
      <c r="Y217" s="171"/>
    </row>
    <row r="218" spans="2:25" x14ac:dyDescent="0.25">
      <c r="B218" s="30">
        <v>44754</v>
      </c>
      <c r="C218" s="117"/>
      <c r="D218" s="118">
        <v>66.66</v>
      </c>
      <c r="E218" s="142"/>
      <c r="F218" s="142"/>
      <c r="G218" s="142"/>
      <c r="H218" s="142"/>
      <c r="I218" s="117"/>
      <c r="J218" s="26">
        <v>2.64</v>
      </c>
      <c r="K218" s="117"/>
      <c r="L218" s="26"/>
      <c r="M218" s="117"/>
      <c r="N218" s="48" t="s">
        <v>37</v>
      </c>
      <c r="O218" s="2">
        <v>214.5</v>
      </c>
      <c r="P218" s="113" t="s">
        <v>24</v>
      </c>
      <c r="Q218" s="117"/>
      <c r="R218" s="114"/>
      <c r="S218" s="115"/>
      <c r="T218" s="22">
        <v>174.2</v>
      </c>
      <c r="U218" s="167">
        <v>50.4</v>
      </c>
      <c r="V218" s="237" t="s">
        <v>182</v>
      </c>
      <c r="W218" s="211"/>
      <c r="X218" s="170">
        <v>144.9</v>
      </c>
      <c r="Y218" s="171"/>
    </row>
    <row r="219" spans="2:25" x14ac:dyDescent="0.25">
      <c r="B219" s="30">
        <v>44755</v>
      </c>
      <c r="C219" s="117"/>
      <c r="D219" s="118">
        <v>59.64</v>
      </c>
      <c r="E219" s="142"/>
      <c r="F219" s="142"/>
      <c r="G219" s="142"/>
      <c r="H219" s="142"/>
      <c r="I219" s="117"/>
      <c r="J219" s="26">
        <v>23.63</v>
      </c>
      <c r="K219" s="117"/>
      <c r="L219" s="26"/>
      <c r="M219" s="117"/>
      <c r="N219" s="48" t="s">
        <v>37</v>
      </c>
      <c r="O219" s="2">
        <v>231</v>
      </c>
      <c r="P219" s="113" t="s">
        <v>24</v>
      </c>
      <c r="Q219" s="117"/>
      <c r="R219" s="114" t="s">
        <v>37</v>
      </c>
      <c r="S219" s="115" t="s">
        <v>37</v>
      </c>
      <c r="T219" s="22">
        <v>142.80000000000001</v>
      </c>
      <c r="U219" s="167">
        <v>16.8</v>
      </c>
      <c r="V219" s="237" t="s">
        <v>182</v>
      </c>
      <c r="W219" s="188" t="s">
        <v>24</v>
      </c>
      <c r="X219" s="170">
        <v>147</v>
      </c>
      <c r="Y219" s="190" t="s">
        <v>37</v>
      </c>
    </row>
    <row r="220" spans="2:25" x14ac:dyDescent="0.25">
      <c r="B220" s="30">
        <v>44756</v>
      </c>
      <c r="C220" s="117"/>
      <c r="D220" s="26">
        <v>68.2</v>
      </c>
      <c r="E220" s="26"/>
      <c r="F220" s="26"/>
      <c r="G220" s="26"/>
      <c r="H220" s="26"/>
      <c r="I220" s="47"/>
      <c r="J220" s="26">
        <v>5.5</v>
      </c>
      <c r="K220" s="47"/>
      <c r="L220" s="26"/>
      <c r="M220" s="47"/>
      <c r="N220" s="48" t="s">
        <v>37</v>
      </c>
      <c r="O220" s="2">
        <v>220</v>
      </c>
      <c r="P220" s="50" t="s">
        <v>24</v>
      </c>
      <c r="Q220" s="47"/>
      <c r="R220" s="114"/>
      <c r="S220" s="115"/>
      <c r="T220" s="22">
        <v>144</v>
      </c>
      <c r="U220" s="167">
        <v>19.55</v>
      </c>
      <c r="V220" s="237" t="s">
        <v>182</v>
      </c>
      <c r="W220" s="188"/>
      <c r="X220" s="170">
        <v>138.6</v>
      </c>
      <c r="Y220" s="171"/>
    </row>
    <row r="221" spans="2:25" x14ac:dyDescent="0.25">
      <c r="B221" s="30">
        <v>44757</v>
      </c>
      <c r="C221" s="117"/>
      <c r="D221" s="26">
        <v>73.040000000000006</v>
      </c>
      <c r="E221" s="26"/>
      <c r="F221" s="26"/>
      <c r="G221" s="26"/>
      <c r="H221" s="26"/>
      <c r="I221" s="47"/>
      <c r="J221" s="26">
        <v>8.25</v>
      </c>
      <c r="K221" s="47"/>
      <c r="L221" s="26"/>
      <c r="M221" s="47"/>
      <c r="N221" s="48" t="s">
        <v>37</v>
      </c>
      <c r="O221" s="2">
        <v>241.5</v>
      </c>
      <c r="P221" s="50" t="s">
        <v>24</v>
      </c>
      <c r="Q221" s="47"/>
      <c r="R221" s="114"/>
      <c r="S221" s="115"/>
      <c r="T221" s="22">
        <v>154</v>
      </c>
      <c r="U221" s="167">
        <v>26.4</v>
      </c>
      <c r="V221" s="237" t="s">
        <v>182</v>
      </c>
      <c r="W221" s="188"/>
      <c r="X221" s="170">
        <v>149.1</v>
      </c>
      <c r="Y221" s="171"/>
    </row>
    <row r="222" spans="2:25" x14ac:dyDescent="0.25">
      <c r="B222" s="30">
        <v>44758</v>
      </c>
      <c r="C222" s="117"/>
      <c r="D222" s="26">
        <v>120.12</v>
      </c>
      <c r="E222" s="26"/>
      <c r="F222" s="26"/>
      <c r="G222" s="26"/>
      <c r="H222" s="26"/>
      <c r="I222" s="47"/>
      <c r="J222" s="26">
        <v>105</v>
      </c>
      <c r="K222" s="47"/>
      <c r="L222" s="26"/>
      <c r="M222" s="47"/>
      <c r="N222" s="48" t="s">
        <v>37</v>
      </c>
      <c r="O222" s="2">
        <v>231</v>
      </c>
      <c r="P222" s="50" t="s">
        <v>24</v>
      </c>
      <c r="Q222" s="47"/>
      <c r="R222" s="114"/>
      <c r="S222" s="115"/>
      <c r="T222" s="22">
        <v>154.1</v>
      </c>
      <c r="U222" s="167">
        <v>20.12</v>
      </c>
      <c r="V222" s="237" t="s">
        <v>182</v>
      </c>
      <c r="W222" s="188"/>
      <c r="X222" s="170">
        <v>165.9</v>
      </c>
      <c r="Y222" s="171"/>
    </row>
    <row r="223" spans="2:25" x14ac:dyDescent="0.25">
      <c r="B223" s="30">
        <v>44759</v>
      </c>
      <c r="C223" s="117"/>
      <c r="D223" s="118">
        <v>132.88</v>
      </c>
      <c r="E223" s="142"/>
      <c r="F223" s="142"/>
      <c r="G223" s="142"/>
      <c r="H223" s="142"/>
      <c r="I223" s="117"/>
      <c r="J223" s="26">
        <v>136.5</v>
      </c>
      <c r="K223" s="117"/>
      <c r="L223" s="26"/>
      <c r="M223" s="117"/>
      <c r="N223" s="48" t="s">
        <v>37</v>
      </c>
      <c r="O223" s="2">
        <v>236.25</v>
      </c>
      <c r="P223" s="113" t="s">
        <v>24</v>
      </c>
      <c r="Q223" s="117"/>
      <c r="R223" s="114"/>
      <c r="S223" s="115"/>
      <c r="T223" s="22">
        <v>148.80000000000001</v>
      </c>
      <c r="U223" s="167">
        <v>21.6</v>
      </c>
      <c r="V223" s="237" t="s">
        <v>182</v>
      </c>
      <c r="W223" s="211"/>
      <c r="X223" s="170">
        <v>174.3</v>
      </c>
      <c r="Y223" s="171"/>
    </row>
    <row r="224" spans="2:25" x14ac:dyDescent="0.25">
      <c r="B224" s="30">
        <v>44760</v>
      </c>
      <c r="C224" s="117"/>
      <c r="D224" s="26">
        <v>148.80000000000001</v>
      </c>
      <c r="E224" s="26"/>
      <c r="F224" s="26"/>
      <c r="G224" s="26"/>
      <c r="H224" s="26"/>
      <c r="I224" s="47"/>
      <c r="J224" s="26">
        <v>131.1</v>
      </c>
      <c r="K224" s="47"/>
      <c r="L224" s="26"/>
      <c r="M224" s="47"/>
      <c r="N224" s="48" t="s">
        <v>37</v>
      </c>
      <c r="O224" s="2">
        <v>225.5</v>
      </c>
      <c r="P224" s="50" t="s">
        <v>24</v>
      </c>
      <c r="Q224" s="47"/>
      <c r="R224" s="114" t="s">
        <v>37</v>
      </c>
      <c r="S224" s="115" t="s">
        <v>37</v>
      </c>
      <c r="T224" s="22">
        <v>145.6</v>
      </c>
      <c r="U224" s="167">
        <v>20.399999999999999</v>
      </c>
      <c r="V224" s="237" t="s">
        <v>182</v>
      </c>
      <c r="W224" s="188" t="s">
        <v>24</v>
      </c>
      <c r="X224" s="170">
        <v>170.1</v>
      </c>
      <c r="Y224" s="190" t="s">
        <v>37</v>
      </c>
    </row>
    <row r="225" spans="2:25" x14ac:dyDescent="0.25">
      <c r="B225" s="30">
        <v>44761</v>
      </c>
      <c r="C225" s="117"/>
      <c r="D225" s="26">
        <v>165.14</v>
      </c>
      <c r="E225" s="26"/>
      <c r="F225" s="26"/>
      <c r="G225" s="26"/>
      <c r="H225" s="26"/>
      <c r="I225" s="47"/>
      <c r="J225" s="26">
        <v>121.9</v>
      </c>
      <c r="K225" s="47"/>
      <c r="L225" s="26"/>
      <c r="M225" s="47"/>
      <c r="N225" s="48" t="s">
        <v>37</v>
      </c>
      <c r="O225" s="2">
        <v>220.5</v>
      </c>
      <c r="P225" s="50" t="s">
        <v>24</v>
      </c>
      <c r="Q225" s="47"/>
      <c r="R225" s="114"/>
      <c r="S225" s="115"/>
      <c r="T225" s="22">
        <v>120</v>
      </c>
      <c r="U225" s="167">
        <v>21</v>
      </c>
      <c r="V225" s="237" t="s">
        <v>182</v>
      </c>
      <c r="W225" s="188"/>
      <c r="X225" s="170">
        <v>178.5</v>
      </c>
      <c r="Y225" s="171"/>
    </row>
    <row r="226" spans="2:25" x14ac:dyDescent="0.25">
      <c r="B226" s="30">
        <v>44762</v>
      </c>
      <c r="C226" s="117"/>
      <c r="D226" s="26">
        <v>123.42</v>
      </c>
      <c r="E226" s="26"/>
      <c r="F226" s="26"/>
      <c r="G226" s="26"/>
      <c r="H226" s="26"/>
      <c r="I226" s="47"/>
      <c r="J226" s="26">
        <v>128.1</v>
      </c>
      <c r="K226" s="47"/>
      <c r="L226" s="26"/>
      <c r="M226" s="47"/>
      <c r="N226" s="48" t="s">
        <v>37</v>
      </c>
      <c r="O226" s="2">
        <v>231</v>
      </c>
      <c r="P226" s="50" t="s">
        <v>24</v>
      </c>
      <c r="Q226" s="47"/>
      <c r="R226" s="114"/>
      <c r="S226" s="115"/>
      <c r="T226" s="22">
        <v>163.19999999999999</v>
      </c>
      <c r="U226" s="167">
        <v>15.6</v>
      </c>
      <c r="V226" s="237" t="s">
        <v>182</v>
      </c>
      <c r="W226" s="188"/>
      <c r="X226" s="170">
        <v>182.7</v>
      </c>
      <c r="Y226" s="171"/>
    </row>
    <row r="227" spans="2:25" x14ac:dyDescent="0.25">
      <c r="B227" s="30">
        <v>44763</v>
      </c>
      <c r="C227" s="117"/>
      <c r="D227" s="118">
        <v>113.3</v>
      </c>
      <c r="E227" s="142"/>
      <c r="F227" s="142"/>
      <c r="G227" s="142"/>
      <c r="H227" s="142"/>
      <c r="I227" s="117"/>
      <c r="J227" s="26">
        <v>123.2</v>
      </c>
      <c r="K227" s="117"/>
      <c r="L227" s="26"/>
      <c r="M227" s="117"/>
      <c r="N227" s="48" t="s">
        <v>37</v>
      </c>
      <c r="O227" s="2">
        <v>194.25</v>
      </c>
      <c r="P227" s="113" t="s">
        <v>24</v>
      </c>
      <c r="Q227" s="117"/>
      <c r="R227" s="114"/>
      <c r="S227" s="115"/>
      <c r="T227" s="22">
        <v>139.19999999999999</v>
      </c>
      <c r="U227" s="167">
        <v>45.1</v>
      </c>
      <c r="V227" s="237" t="s">
        <v>182</v>
      </c>
      <c r="W227" s="211"/>
      <c r="X227" s="170">
        <v>161.69999999999999</v>
      </c>
      <c r="Y227" s="171"/>
    </row>
    <row r="228" spans="2:25" x14ac:dyDescent="0.25">
      <c r="B228" s="30">
        <v>44764</v>
      </c>
      <c r="C228" s="117"/>
      <c r="D228" s="26">
        <v>110.88</v>
      </c>
      <c r="E228" s="26"/>
      <c r="F228" s="26"/>
      <c r="G228" s="26"/>
      <c r="H228" s="26"/>
      <c r="I228" s="47"/>
      <c r="J228" s="26">
        <v>130.19999999999999</v>
      </c>
      <c r="K228" s="47"/>
      <c r="L228" s="26"/>
      <c r="M228" s="47"/>
      <c r="N228" s="48" t="s">
        <v>37</v>
      </c>
      <c r="O228" s="2">
        <v>215.25</v>
      </c>
      <c r="P228" s="50" t="s">
        <v>24</v>
      </c>
      <c r="Q228" s="47"/>
      <c r="R228" s="114"/>
      <c r="S228" s="115"/>
      <c r="T228" s="22">
        <v>148.80000000000001</v>
      </c>
      <c r="U228" s="167">
        <v>16.2</v>
      </c>
      <c r="V228" s="237" t="s">
        <v>182</v>
      </c>
      <c r="W228" s="188"/>
      <c r="X228" s="170">
        <v>142.80000000000001</v>
      </c>
      <c r="Y228" s="171"/>
    </row>
    <row r="229" spans="2:25" x14ac:dyDescent="0.25">
      <c r="B229" s="30">
        <v>44765</v>
      </c>
      <c r="C229" s="117"/>
      <c r="D229" s="26">
        <v>121.67</v>
      </c>
      <c r="E229" s="26"/>
      <c r="F229" s="26"/>
      <c r="G229" s="26"/>
      <c r="H229" s="26"/>
      <c r="I229" s="47"/>
      <c r="J229" s="26">
        <v>126</v>
      </c>
      <c r="K229" s="47"/>
      <c r="L229" s="26"/>
      <c r="M229" s="47"/>
      <c r="N229" s="48" t="s">
        <v>37</v>
      </c>
      <c r="O229" s="2">
        <v>204.75</v>
      </c>
      <c r="P229" s="50" t="s">
        <v>24</v>
      </c>
      <c r="Q229" s="47"/>
      <c r="R229" s="114"/>
      <c r="S229" s="115"/>
      <c r="T229" s="22">
        <v>156</v>
      </c>
      <c r="U229" s="167">
        <v>48.3</v>
      </c>
      <c r="V229" s="237" t="s">
        <v>182</v>
      </c>
      <c r="W229" s="188"/>
      <c r="X229" s="170">
        <v>151.19999999999999</v>
      </c>
      <c r="Y229" s="171"/>
    </row>
    <row r="230" spans="2:25" x14ac:dyDescent="0.25">
      <c r="B230" s="30">
        <v>44766</v>
      </c>
      <c r="C230" s="117"/>
      <c r="D230" s="26">
        <v>133.18</v>
      </c>
      <c r="E230" s="26"/>
      <c r="F230" s="26"/>
      <c r="G230" s="26"/>
      <c r="H230" s="26"/>
      <c r="I230" s="47"/>
      <c r="J230" s="26">
        <v>129.1</v>
      </c>
      <c r="K230" s="47"/>
      <c r="L230" s="26"/>
      <c r="M230" s="47"/>
      <c r="N230" s="48" t="s">
        <v>37</v>
      </c>
      <c r="O230" s="121">
        <v>215</v>
      </c>
      <c r="P230" s="50" t="s">
        <v>24</v>
      </c>
      <c r="Q230" s="47"/>
      <c r="R230" s="114"/>
      <c r="S230" s="115"/>
      <c r="T230" s="22">
        <v>150</v>
      </c>
      <c r="U230" s="167">
        <v>56.1</v>
      </c>
      <c r="V230" s="237" t="s">
        <v>182</v>
      </c>
      <c r="W230" s="188"/>
      <c r="X230" s="170">
        <v>159.6</v>
      </c>
      <c r="Y230" s="171"/>
    </row>
    <row r="231" spans="2:25" x14ac:dyDescent="0.25">
      <c r="B231" s="30">
        <v>44767</v>
      </c>
      <c r="C231" s="117"/>
      <c r="D231" s="118">
        <v>160.80000000000001</v>
      </c>
      <c r="E231" s="142"/>
      <c r="F231" s="142"/>
      <c r="G231" s="142"/>
      <c r="H231" s="142"/>
      <c r="I231" s="117"/>
      <c r="J231" s="26">
        <v>142.6</v>
      </c>
      <c r="K231" s="117"/>
      <c r="L231" s="26"/>
      <c r="M231" s="117"/>
      <c r="N231" s="48" t="s">
        <v>37</v>
      </c>
      <c r="O231" s="121">
        <v>225.5</v>
      </c>
      <c r="P231" s="113" t="s">
        <v>24</v>
      </c>
      <c r="Q231" s="117"/>
      <c r="R231" s="114"/>
      <c r="S231" s="115"/>
      <c r="T231" s="22">
        <v>163.30000000000001</v>
      </c>
      <c r="U231" s="167">
        <v>43.8</v>
      </c>
      <c r="V231" s="237" t="s">
        <v>182</v>
      </c>
      <c r="W231" s="211"/>
      <c r="X231" s="170">
        <v>163.80000000000001</v>
      </c>
      <c r="Y231" s="171"/>
    </row>
    <row r="232" spans="2:25" x14ac:dyDescent="0.25">
      <c r="B232" s="30">
        <v>44768</v>
      </c>
      <c r="C232" s="117"/>
      <c r="D232" s="26">
        <v>142.12</v>
      </c>
      <c r="E232" s="26"/>
      <c r="F232" s="26"/>
      <c r="G232" s="26"/>
      <c r="H232" s="26"/>
      <c r="I232" s="47"/>
      <c r="J232" s="26">
        <v>174.3</v>
      </c>
      <c r="K232" s="47"/>
      <c r="L232" s="26"/>
      <c r="M232" s="47"/>
      <c r="N232" s="48" t="s">
        <v>37</v>
      </c>
      <c r="O232" s="121">
        <v>304.5</v>
      </c>
      <c r="P232" s="50" t="s">
        <v>24</v>
      </c>
      <c r="Q232" s="47"/>
      <c r="R232" s="114"/>
      <c r="S232" s="115"/>
      <c r="T232" s="22">
        <v>199.2</v>
      </c>
      <c r="U232" s="167">
        <v>50.05</v>
      </c>
      <c r="V232" s="237" t="s">
        <v>182</v>
      </c>
      <c r="W232" s="188"/>
      <c r="X232" s="170">
        <v>193.2</v>
      </c>
      <c r="Y232" s="171"/>
    </row>
    <row r="233" spans="2:25" x14ac:dyDescent="0.25">
      <c r="B233" s="30">
        <v>44769</v>
      </c>
      <c r="C233" s="117"/>
      <c r="D233" s="26">
        <v>120.96</v>
      </c>
      <c r="E233" s="26"/>
      <c r="F233" s="26"/>
      <c r="G233" s="26"/>
      <c r="H233" s="26"/>
      <c r="I233" s="47"/>
      <c r="J233" s="26">
        <v>147.19999999999999</v>
      </c>
      <c r="K233" s="47"/>
      <c r="L233" s="26"/>
      <c r="M233" s="47"/>
      <c r="N233" s="48" t="s">
        <v>37</v>
      </c>
      <c r="O233" s="121">
        <v>214.5</v>
      </c>
      <c r="P233" s="50" t="s">
        <v>24</v>
      </c>
      <c r="Q233" s="47"/>
      <c r="R233" s="114" t="s">
        <v>37</v>
      </c>
      <c r="S233" s="115" t="s">
        <v>37</v>
      </c>
      <c r="T233" s="22">
        <v>153.6</v>
      </c>
      <c r="U233" s="167">
        <v>35.4</v>
      </c>
      <c r="V233" s="237" t="s">
        <v>182</v>
      </c>
      <c r="W233" s="188" t="s">
        <v>24</v>
      </c>
      <c r="X233" s="170">
        <v>142.80000000000001</v>
      </c>
      <c r="Y233" s="171">
        <v>153.4</v>
      </c>
    </row>
    <row r="234" spans="2:25" x14ac:dyDescent="0.25">
      <c r="B234" s="30">
        <v>44770</v>
      </c>
      <c r="C234" s="117"/>
      <c r="D234" s="26">
        <v>115.28</v>
      </c>
      <c r="E234" s="26"/>
      <c r="F234" s="26"/>
      <c r="G234" s="26"/>
      <c r="H234" s="26"/>
      <c r="I234" s="47"/>
      <c r="J234" s="26">
        <v>138.6</v>
      </c>
      <c r="K234" s="47"/>
      <c r="L234" s="26"/>
      <c r="M234" s="47"/>
      <c r="N234" s="48" t="s">
        <v>37</v>
      </c>
      <c r="O234" s="121">
        <v>220.5</v>
      </c>
      <c r="P234" s="50" t="s">
        <v>24</v>
      </c>
      <c r="Q234" s="47"/>
      <c r="R234" s="114"/>
      <c r="S234" s="115"/>
      <c r="T234" s="22">
        <v>138.6</v>
      </c>
      <c r="U234" s="167">
        <v>31.625</v>
      </c>
      <c r="V234" s="237" t="s">
        <v>182</v>
      </c>
      <c r="W234" s="188"/>
      <c r="X234" s="170">
        <v>147</v>
      </c>
      <c r="Y234" s="171"/>
    </row>
    <row r="235" spans="2:25" x14ac:dyDescent="0.25">
      <c r="B235" s="30">
        <v>44771</v>
      </c>
      <c r="C235" s="117"/>
      <c r="D235" s="118">
        <v>122.36</v>
      </c>
      <c r="E235" s="142"/>
      <c r="F235" s="142"/>
      <c r="G235" s="142"/>
      <c r="H235" s="142"/>
      <c r="I235" s="117"/>
      <c r="J235" s="26">
        <v>149.6</v>
      </c>
      <c r="K235" s="117"/>
      <c r="L235" s="26"/>
      <c r="M235" s="117"/>
      <c r="N235" s="48" t="s">
        <v>37</v>
      </c>
      <c r="O235" s="121">
        <v>210</v>
      </c>
      <c r="P235" s="113" t="s">
        <v>24</v>
      </c>
      <c r="Q235" s="117"/>
      <c r="R235" s="114"/>
      <c r="S235" s="115"/>
      <c r="T235" s="22">
        <v>153.30000000000001</v>
      </c>
      <c r="U235" s="167">
        <v>33</v>
      </c>
      <c r="V235" s="237" t="s">
        <v>182</v>
      </c>
      <c r="W235" s="211"/>
      <c r="X235" s="170">
        <v>138.6</v>
      </c>
      <c r="Y235" s="171"/>
    </row>
    <row r="236" spans="2:25" x14ac:dyDescent="0.25">
      <c r="B236" s="30">
        <v>44772</v>
      </c>
      <c r="C236" s="117"/>
      <c r="D236" s="118">
        <v>138.47999999999999</v>
      </c>
      <c r="E236" s="142"/>
      <c r="F236" s="142"/>
      <c r="G236" s="142"/>
      <c r="H236" s="142"/>
      <c r="I236" s="117"/>
      <c r="J236" s="26">
        <v>157.5</v>
      </c>
      <c r="K236" s="117"/>
      <c r="L236" s="26"/>
      <c r="M236" s="117"/>
      <c r="N236" s="48" t="s">
        <v>37</v>
      </c>
      <c r="O236" s="121">
        <v>236.25</v>
      </c>
      <c r="P236" s="113" t="s">
        <v>24</v>
      </c>
      <c r="Q236" s="117"/>
      <c r="R236" s="114"/>
      <c r="S236" s="115"/>
      <c r="T236" s="22">
        <v>140.80000000000001</v>
      </c>
      <c r="U236" s="167">
        <v>46.2</v>
      </c>
      <c r="V236" s="237" t="s">
        <v>182</v>
      </c>
      <c r="W236" s="211"/>
      <c r="X236" s="170">
        <v>147</v>
      </c>
      <c r="Y236" s="171"/>
    </row>
    <row r="237" spans="2:25" x14ac:dyDescent="0.25">
      <c r="B237" s="30">
        <v>44773</v>
      </c>
      <c r="C237" s="117"/>
      <c r="D237" s="26">
        <v>115.72</v>
      </c>
      <c r="E237" s="26"/>
      <c r="F237" s="26"/>
      <c r="G237" s="26"/>
      <c r="H237" s="26"/>
      <c r="I237" s="47"/>
      <c r="J237" s="26">
        <v>205.8</v>
      </c>
      <c r="K237" s="47"/>
      <c r="L237" s="26"/>
      <c r="M237" s="47"/>
      <c r="N237" s="48" t="s">
        <v>37</v>
      </c>
      <c r="O237" s="121">
        <v>157.5</v>
      </c>
      <c r="P237" s="50" t="s">
        <v>24</v>
      </c>
      <c r="Q237" s="47"/>
      <c r="R237" s="114"/>
      <c r="S237" s="115"/>
      <c r="T237" s="22">
        <v>79.2</v>
      </c>
      <c r="U237" s="167">
        <v>118.8</v>
      </c>
      <c r="V237" s="237" t="s">
        <v>182</v>
      </c>
      <c r="W237" s="188"/>
      <c r="X237" s="170">
        <v>147</v>
      </c>
      <c r="Y237" s="171"/>
    </row>
    <row r="238" spans="2:25" x14ac:dyDescent="0.25">
      <c r="B238" s="30">
        <v>44774</v>
      </c>
      <c r="C238" s="117"/>
      <c r="D238" s="26">
        <v>136.80000000000001</v>
      </c>
      <c r="E238" s="55"/>
      <c r="F238" s="55"/>
      <c r="G238" s="55"/>
      <c r="H238" s="55"/>
      <c r="I238" s="117"/>
      <c r="J238" s="26">
        <v>151.80000000000001</v>
      </c>
      <c r="K238" s="117"/>
      <c r="L238" s="26"/>
      <c r="M238" s="117"/>
      <c r="N238" s="48" t="s">
        <v>37</v>
      </c>
      <c r="O238" s="121">
        <v>212.75</v>
      </c>
      <c r="P238" s="50" t="s">
        <v>24</v>
      </c>
      <c r="Q238" s="117"/>
      <c r="R238" s="114"/>
      <c r="S238" s="115"/>
      <c r="T238" s="22">
        <v>154.1</v>
      </c>
      <c r="U238" s="167">
        <v>57.2</v>
      </c>
      <c r="V238" s="237" t="s">
        <v>182</v>
      </c>
      <c r="W238" s="188"/>
      <c r="X238" s="170">
        <v>144.9</v>
      </c>
      <c r="Y238" s="171"/>
    </row>
    <row r="239" spans="2:25" x14ac:dyDescent="0.25">
      <c r="B239" s="30">
        <v>44775</v>
      </c>
      <c r="C239" s="117"/>
      <c r="D239" s="26">
        <v>117.7</v>
      </c>
      <c r="E239" s="26"/>
      <c r="F239" s="26"/>
      <c r="G239" s="26"/>
      <c r="H239" s="26"/>
      <c r="I239" s="47"/>
      <c r="J239" s="26">
        <v>149.1</v>
      </c>
      <c r="K239" s="47"/>
      <c r="L239" s="26"/>
      <c r="M239" s="47"/>
      <c r="N239" s="48" t="s">
        <v>37</v>
      </c>
      <c r="O239" s="121">
        <v>225.75</v>
      </c>
      <c r="P239" s="50" t="s">
        <v>24</v>
      </c>
      <c r="Q239" s="47"/>
      <c r="R239" s="114"/>
      <c r="S239" s="115"/>
      <c r="T239" s="22">
        <v>162.80000000000001</v>
      </c>
      <c r="U239" s="167">
        <v>41.4</v>
      </c>
      <c r="V239" s="237" t="s">
        <v>182</v>
      </c>
      <c r="W239" s="188"/>
      <c r="X239" s="170">
        <v>147</v>
      </c>
      <c r="Y239" s="171"/>
    </row>
    <row r="240" spans="2:25" x14ac:dyDescent="0.25">
      <c r="B240" s="30">
        <v>44776</v>
      </c>
      <c r="C240" s="117"/>
      <c r="D240" s="26">
        <v>129.47999999999999</v>
      </c>
      <c r="E240" s="26"/>
      <c r="F240" s="26"/>
      <c r="G240" s="26"/>
      <c r="H240" s="26"/>
      <c r="I240" s="47"/>
      <c r="J240" s="26">
        <v>150.80000000000001</v>
      </c>
      <c r="K240" s="47"/>
      <c r="L240" s="26"/>
      <c r="M240" s="47"/>
      <c r="N240" s="48" t="s">
        <v>37</v>
      </c>
      <c r="O240" s="116" t="s">
        <v>46</v>
      </c>
      <c r="P240" s="50" t="s">
        <v>24</v>
      </c>
      <c r="Q240" s="47"/>
      <c r="R240" s="114" t="s">
        <v>37</v>
      </c>
      <c r="S240" s="115" t="s">
        <v>37</v>
      </c>
      <c r="T240" s="22">
        <v>161</v>
      </c>
      <c r="U240" s="167">
        <v>21</v>
      </c>
      <c r="V240" s="237" t="s">
        <v>182</v>
      </c>
      <c r="W240" s="188" t="s">
        <v>24</v>
      </c>
      <c r="X240" s="170">
        <v>144</v>
      </c>
      <c r="Y240" s="171">
        <v>151.80000000000001</v>
      </c>
    </row>
    <row r="241" spans="2:25" x14ac:dyDescent="0.25">
      <c r="B241" s="30">
        <v>44777</v>
      </c>
      <c r="C241" s="117"/>
      <c r="D241" s="26">
        <v>97.52</v>
      </c>
      <c r="E241" s="55"/>
      <c r="F241" s="55"/>
      <c r="G241" s="55"/>
      <c r="H241" s="55"/>
      <c r="I241" s="117"/>
      <c r="J241" s="26">
        <v>112.2</v>
      </c>
      <c r="K241" s="117"/>
      <c r="L241" s="26"/>
      <c r="M241" s="117"/>
      <c r="N241" s="48" t="s">
        <v>37</v>
      </c>
      <c r="O241" s="116" t="s">
        <v>46</v>
      </c>
      <c r="P241" s="50" t="s">
        <v>24</v>
      </c>
      <c r="Q241" s="117"/>
      <c r="R241" s="114"/>
      <c r="S241" s="115"/>
      <c r="T241" s="22">
        <v>160.6</v>
      </c>
      <c r="U241" s="167">
        <v>26.95</v>
      </c>
      <c r="V241" s="237" t="s">
        <v>182</v>
      </c>
      <c r="W241" s="188"/>
      <c r="X241" s="170">
        <v>130.19999999999999</v>
      </c>
      <c r="Y241" s="171"/>
    </row>
    <row r="242" spans="2:25" hidden="1" x14ac:dyDescent="0.25">
      <c r="B242" s="30">
        <v>44778</v>
      </c>
      <c r="C242" s="117"/>
      <c r="D242" s="26"/>
      <c r="E242" s="55"/>
      <c r="F242" s="55"/>
      <c r="G242" s="55"/>
      <c r="H242" s="55"/>
      <c r="I242" s="117"/>
      <c r="J242" s="26"/>
      <c r="K242" s="117"/>
      <c r="L242" s="26"/>
      <c r="M242" s="117"/>
      <c r="N242" s="48"/>
      <c r="O242" s="2"/>
      <c r="P242" s="50"/>
      <c r="Q242" s="117"/>
      <c r="R242" s="114"/>
      <c r="S242" s="115"/>
      <c r="T242" s="22"/>
      <c r="U242" s="167"/>
      <c r="V242" s="237"/>
      <c r="W242" s="188"/>
      <c r="X242" s="170"/>
      <c r="Y242" s="171"/>
    </row>
    <row r="243" spans="2:25" hidden="1" x14ac:dyDescent="0.25">
      <c r="B243" s="30">
        <v>44779</v>
      </c>
      <c r="C243" s="117"/>
      <c r="D243" s="26"/>
      <c r="E243" s="55"/>
      <c r="F243" s="55"/>
      <c r="G243" s="55"/>
      <c r="H243" s="55"/>
      <c r="I243" s="117"/>
      <c r="J243" s="26"/>
      <c r="K243" s="117"/>
      <c r="L243" s="26"/>
      <c r="M243" s="117"/>
      <c r="N243" s="48"/>
      <c r="O243" s="2"/>
      <c r="P243" s="50"/>
      <c r="Q243" s="117"/>
      <c r="R243" s="114"/>
      <c r="S243" s="115"/>
      <c r="T243" s="22"/>
      <c r="U243" s="167"/>
      <c r="V243" s="237"/>
      <c r="W243" s="188"/>
      <c r="X243" s="170"/>
      <c r="Y243" s="171"/>
    </row>
    <row r="244" spans="2:25" hidden="1" x14ac:dyDescent="0.25">
      <c r="B244" s="30"/>
      <c r="C244" s="117"/>
      <c r="D244" s="118"/>
      <c r="E244" s="142"/>
      <c r="F244" s="142"/>
      <c r="G244" s="142"/>
      <c r="H244" s="142"/>
      <c r="I244" s="117"/>
      <c r="J244" s="26"/>
      <c r="K244" s="117"/>
      <c r="L244" s="26"/>
      <c r="M244" s="117"/>
      <c r="N244" s="48"/>
      <c r="O244" s="2"/>
      <c r="P244" s="139"/>
      <c r="Q244" s="117"/>
      <c r="R244" s="114"/>
      <c r="S244" s="115"/>
      <c r="T244" s="22"/>
      <c r="U244" s="167"/>
      <c r="V244" s="213"/>
      <c r="W244" s="211"/>
      <c r="X244" s="170"/>
      <c r="Y244" s="171"/>
    </row>
    <row r="245" spans="2:25" hidden="1" x14ac:dyDescent="0.25">
      <c r="B245" s="30"/>
      <c r="C245" s="117"/>
      <c r="D245" s="118"/>
      <c r="E245" s="142"/>
      <c r="F245" s="142"/>
      <c r="G245" s="142"/>
      <c r="H245" s="142"/>
      <c r="I245" s="117"/>
      <c r="J245" s="26"/>
      <c r="K245" s="117"/>
      <c r="L245" s="26"/>
      <c r="M245" s="117"/>
      <c r="N245" s="48"/>
      <c r="O245" s="2"/>
      <c r="P245" s="139"/>
      <c r="Q245" s="117"/>
      <c r="R245" s="114"/>
      <c r="S245" s="115"/>
      <c r="T245" s="22"/>
      <c r="U245" s="167"/>
      <c r="V245" s="213"/>
      <c r="W245" s="211"/>
      <c r="X245" s="170"/>
      <c r="Y245" s="171"/>
    </row>
    <row r="246" spans="2:25" hidden="1" x14ac:dyDescent="0.25">
      <c r="B246" s="30"/>
      <c r="C246" s="117"/>
      <c r="D246" s="118"/>
      <c r="E246" s="142"/>
      <c r="F246" s="142"/>
      <c r="G246" s="142"/>
      <c r="H246" s="142"/>
      <c r="I246" s="117"/>
      <c r="J246" s="26"/>
      <c r="K246" s="117"/>
      <c r="L246" s="26"/>
      <c r="M246" s="117"/>
      <c r="N246" s="48"/>
      <c r="O246" s="2"/>
      <c r="P246" s="139"/>
      <c r="Q246" s="117"/>
      <c r="R246" s="114"/>
      <c r="S246" s="115"/>
      <c r="T246" s="22"/>
      <c r="U246" s="167"/>
      <c r="V246" s="213"/>
      <c r="W246" s="211"/>
      <c r="X246" s="170"/>
      <c r="Y246" s="171"/>
    </row>
    <row r="247" spans="2:25" hidden="1" x14ac:dyDescent="0.25">
      <c r="L247" s="26"/>
    </row>
    <row r="248" spans="2:25" x14ac:dyDescent="0.25">
      <c r="B248" s="30">
        <v>44778</v>
      </c>
      <c r="C248" s="117"/>
      <c r="D248" s="26">
        <v>119.68</v>
      </c>
      <c r="E248" s="55"/>
      <c r="F248" s="55"/>
      <c r="G248" s="55"/>
      <c r="H248" s="55"/>
      <c r="I248" s="117"/>
      <c r="J248" s="26">
        <v>143</v>
      </c>
      <c r="K248" s="117"/>
      <c r="L248" s="26"/>
      <c r="M248" s="117"/>
      <c r="N248" s="48" t="s">
        <v>37</v>
      </c>
      <c r="O248" s="116" t="s">
        <v>46</v>
      </c>
      <c r="P248" s="50" t="s">
        <v>24</v>
      </c>
      <c r="Q248" s="117"/>
      <c r="R248" s="114"/>
      <c r="S248" s="115"/>
      <c r="T248" s="22">
        <v>165</v>
      </c>
      <c r="U248" s="167">
        <v>36.299999999999997</v>
      </c>
      <c r="V248" s="237" t="s">
        <v>182</v>
      </c>
      <c r="W248" s="188"/>
      <c r="X248" s="170">
        <v>138.6</v>
      </c>
      <c r="Y248" s="171"/>
    </row>
    <row r="249" spans="2:25" x14ac:dyDescent="0.25">
      <c r="B249" s="30">
        <v>44779</v>
      </c>
      <c r="C249" s="117"/>
      <c r="D249" s="26">
        <v>133.91999999999999</v>
      </c>
      <c r="E249" s="55"/>
      <c r="F249" s="55"/>
      <c r="G249" s="55"/>
      <c r="H249" s="55"/>
      <c r="I249" s="117"/>
      <c r="J249" s="26">
        <v>151.80000000000001</v>
      </c>
      <c r="K249" s="117"/>
      <c r="L249" s="26"/>
      <c r="M249" s="117"/>
      <c r="N249" s="48" t="s">
        <v>37</v>
      </c>
      <c r="O249" s="116" t="s">
        <v>46</v>
      </c>
      <c r="P249" s="50" t="s">
        <v>24</v>
      </c>
      <c r="Q249" s="117"/>
      <c r="R249" s="114"/>
      <c r="S249" s="115"/>
      <c r="T249" s="22">
        <v>145.19999999999999</v>
      </c>
      <c r="U249" s="167">
        <v>22</v>
      </c>
      <c r="V249" s="237" t="s">
        <v>182</v>
      </c>
      <c r="W249" s="188"/>
      <c r="X249" s="170">
        <v>138.6</v>
      </c>
      <c r="Y249" s="171"/>
    </row>
    <row r="250" spans="2:25" x14ac:dyDescent="0.25">
      <c r="B250" s="30">
        <v>44780</v>
      </c>
      <c r="C250" s="117"/>
      <c r="D250" s="26">
        <v>117.26</v>
      </c>
      <c r="E250" s="26"/>
      <c r="F250" s="26"/>
      <c r="G250" s="26"/>
      <c r="H250" s="26"/>
      <c r="I250" s="47"/>
      <c r="J250" s="26">
        <v>145.19999999999999</v>
      </c>
      <c r="K250" s="47"/>
      <c r="L250" s="26"/>
      <c r="M250" s="47"/>
      <c r="N250" s="48" t="s">
        <v>37</v>
      </c>
      <c r="O250" s="116" t="s">
        <v>46</v>
      </c>
      <c r="P250" s="50" t="s">
        <v>24</v>
      </c>
      <c r="Q250" s="47"/>
      <c r="R250" s="114"/>
      <c r="S250" s="115"/>
      <c r="T250" s="22">
        <v>149.6</v>
      </c>
      <c r="U250" s="167">
        <v>20.9</v>
      </c>
      <c r="V250" s="237" t="s">
        <v>182</v>
      </c>
      <c r="W250" s="188"/>
      <c r="X250" s="170">
        <v>163.80000000000001</v>
      </c>
      <c r="Y250" s="171"/>
    </row>
    <row r="251" spans="2:25" x14ac:dyDescent="0.25">
      <c r="B251" s="30">
        <v>44781</v>
      </c>
      <c r="C251" s="117"/>
      <c r="D251" s="26">
        <v>138.6</v>
      </c>
      <c r="E251" s="26"/>
      <c r="F251" s="26"/>
      <c r="G251" s="26"/>
      <c r="H251" s="26"/>
      <c r="I251" s="47"/>
      <c r="J251" s="26">
        <v>121</v>
      </c>
      <c r="K251" s="47"/>
      <c r="L251" s="26"/>
      <c r="M251" s="47"/>
      <c r="N251" s="48" t="s">
        <v>37</v>
      </c>
      <c r="O251" s="116" t="s">
        <v>46</v>
      </c>
      <c r="P251" s="50" t="s">
        <v>24</v>
      </c>
      <c r="Q251" s="47"/>
      <c r="R251" s="114"/>
      <c r="S251" s="115"/>
      <c r="T251" s="22">
        <v>154</v>
      </c>
      <c r="U251" s="167">
        <v>44</v>
      </c>
      <c r="V251" s="237" t="s">
        <v>182</v>
      </c>
      <c r="W251" s="188"/>
      <c r="X251" s="170">
        <v>180.6</v>
      </c>
      <c r="Y251" s="171"/>
    </row>
    <row r="252" spans="2:25" x14ac:dyDescent="0.25">
      <c r="B252" s="30">
        <v>44782</v>
      </c>
      <c r="C252" s="117"/>
      <c r="D252" s="26">
        <v>148.06</v>
      </c>
      <c r="E252" s="55"/>
      <c r="F252" s="55"/>
      <c r="G252" s="55"/>
      <c r="H252" s="55"/>
      <c r="I252" s="117"/>
      <c r="J252" s="26">
        <v>107.8</v>
      </c>
      <c r="K252" s="117"/>
      <c r="L252" s="26"/>
      <c r="M252" s="117"/>
      <c r="N252" s="48" t="s">
        <v>37</v>
      </c>
      <c r="O252" s="116" t="s">
        <v>46</v>
      </c>
      <c r="P252" s="50" t="s">
        <v>24</v>
      </c>
      <c r="Q252" s="117"/>
      <c r="R252" s="114"/>
      <c r="S252" s="115"/>
      <c r="T252" s="22">
        <v>145.19999999999999</v>
      </c>
      <c r="U252" s="167">
        <v>42.35</v>
      </c>
      <c r="V252" s="237" t="s">
        <v>182</v>
      </c>
      <c r="W252" s="188"/>
      <c r="X252" s="170">
        <v>178.5</v>
      </c>
      <c r="Y252" s="171"/>
    </row>
    <row r="253" spans="2:25" x14ac:dyDescent="0.25">
      <c r="B253" s="30">
        <v>44783</v>
      </c>
      <c r="C253" s="117"/>
      <c r="D253" s="26">
        <v>134.88</v>
      </c>
      <c r="E253" s="55"/>
      <c r="F253" s="55"/>
      <c r="G253" s="55"/>
      <c r="H253" s="55"/>
      <c r="I253" s="117"/>
      <c r="J253" s="26">
        <v>153.6</v>
      </c>
      <c r="K253" s="117"/>
      <c r="L253" s="26"/>
      <c r="M253" s="117"/>
      <c r="N253" s="48" t="s">
        <v>37</v>
      </c>
      <c r="O253" s="116" t="s">
        <v>46</v>
      </c>
      <c r="P253" s="50" t="s">
        <v>24</v>
      </c>
      <c r="Q253" s="117"/>
      <c r="R253" s="114" t="s">
        <v>37</v>
      </c>
      <c r="S253" s="115" t="s">
        <v>37</v>
      </c>
      <c r="T253" s="22">
        <v>133.4</v>
      </c>
      <c r="U253" s="167">
        <v>50.05</v>
      </c>
      <c r="V253" s="237" t="s">
        <v>182</v>
      </c>
      <c r="W253" s="188" t="s">
        <v>24</v>
      </c>
      <c r="X253" s="170">
        <v>128.1</v>
      </c>
      <c r="Y253" s="171">
        <v>130.19999999999999</v>
      </c>
    </row>
    <row r="254" spans="2:25" x14ac:dyDescent="0.25">
      <c r="B254" s="30">
        <v>44784</v>
      </c>
      <c r="C254" s="117"/>
      <c r="D254" s="26">
        <v>86.25</v>
      </c>
      <c r="E254" s="55"/>
      <c r="F254" s="55"/>
      <c r="G254" s="55"/>
      <c r="H254" s="55"/>
      <c r="I254" s="117"/>
      <c r="J254" s="26">
        <v>121.9</v>
      </c>
      <c r="K254" s="117"/>
      <c r="L254" s="26"/>
      <c r="M254" s="117"/>
      <c r="N254" s="48" t="s">
        <v>37</v>
      </c>
      <c r="O254" s="116" t="s">
        <v>46</v>
      </c>
      <c r="P254" s="50" t="s">
        <v>24</v>
      </c>
      <c r="Q254" s="117"/>
      <c r="R254" s="114"/>
      <c r="S254" s="115"/>
      <c r="T254" s="22">
        <v>118.8</v>
      </c>
      <c r="U254" s="167">
        <v>37.274999999999999</v>
      </c>
      <c r="V254" s="237" t="s">
        <v>182</v>
      </c>
      <c r="W254" s="188"/>
      <c r="X254" s="170">
        <v>92.4</v>
      </c>
      <c r="Y254" s="171"/>
    </row>
    <row r="255" spans="2:25" x14ac:dyDescent="0.25">
      <c r="B255" s="30">
        <v>44785</v>
      </c>
      <c r="C255" s="117"/>
      <c r="D255" s="26">
        <v>113.52</v>
      </c>
      <c r="E255" s="55"/>
      <c r="F255" s="55"/>
      <c r="G255" s="55"/>
      <c r="H255" s="55"/>
      <c r="I255" s="117"/>
      <c r="J255" s="26">
        <v>129.6</v>
      </c>
      <c r="K255" s="117"/>
      <c r="L255" s="26"/>
      <c r="M255" s="117"/>
      <c r="N255" s="48" t="s">
        <v>37</v>
      </c>
      <c r="O255" s="116" t="s">
        <v>46</v>
      </c>
      <c r="P255" s="50" t="s">
        <v>24</v>
      </c>
      <c r="Q255" s="117"/>
      <c r="R255" s="114"/>
      <c r="S255" s="115"/>
      <c r="T255" s="22">
        <v>112.2</v>
      </c>
      <c r="U255" s="167">
        <v>20.9</v>
      </c>
      <c r="V255" s="237" t="s">
        <v>182</v>
      </c>
      <c r="W255" s="188"/>
      <c r="X255" s="170">
        <v>123.9</v>
      </c>
      <c r="Y255" s="171"/>
    </row>
    <row r="256" spans="2:25" x14ac:dyDescent="0.25">
      <c r="B256" s="30">
        <v>44786</v>
      </c>
      <c r="C256" s="117"/>
      <c r="D256" s="26">
        <v>119.83</v>
      </c>
      <c r="E256" s="26"/>
      <c r="F256" s="26"/>
      <c r="G256" s="26"/>
      <c r="H256" s="26"/>
      <c r="I256" s="47"/>
      <c r="J256" s="26">
        <v>149.5</v>
      </c>
      <c r="K256" s="47"/>
      <c r="L256" s="26"/>
      <c r="M256" s="47"/>
      <c r="N256" s="48" t="s">
        <v>37</v>
      </c>
      <c r="O256" s="116" t="s">
        <v>46</v>
      </c>
      <c r="P256" s="50" t="s">
        <v>24</v>
      </c>
      <c r="Q256" s="47"/>
      <c r="R256" s="114"/>
      <c r="S256" s="115"/>
      <c r="T256" s="22">
        <v>129.80000000000001</v>
      </c>
      <c r="U256" s="167">
        <v>18.149999999999999</v>
      </c>
      <c r="V256" s="237" t="s">
        <v>182</v>
      </c>
      <c r="W256" s="188"/>
      <c r="X256" s="170">
        <v>115.5</v>
      </c>
      <c r="Y256" s="171"/>
    </row>
    <row r="257" spans="2:25" x14ac:dyDescent="0.25">
      <c r="B257" s="30">
        <v>44787</v>
      </c>
      <c r="C257" s="117"/>
      <c r="D257" s="26">
        <v>123.28</v>
      </c>
      <c r="E257" s="26"/>
      <c r="F257" s="26"/>
      <c r="G257" s="26"/>
      <c r="H257" s="26"/>
      <c r="I257" s="47"/>
      <c r="J257" s="26">
        <v>133.4</v>
      </c>
      <c r="K257" s="47"/>
      <c r="L257" s="26"/>
      <c r="M257" s="47"/>
      <c r="N257" s="48" t="s">
        <v>37</v>
      </c>
      <c r="O257" s="116" t="s">
        <v>46</v>
      </c>
      <c r="P257" s="50" t="s">
        <v>24</v>
      </c>
      <c r="Q257" s="47"/>
      <c r="R257" s="114"/>
      <c r="S257" s="115"/>
      <c r="T257" s="22">
        <v>136.4</v>
      </c>
      <c r="U257" s="167">
        <v>18.7</v>
      </c>
      <c r="V257" s="237" t="s">
        <v>182</v>
      </c>
      <c r="W257" s="188"/>
      <c r="X257" s="170">
        <v>121.9</v>
      </c>
      <c r="Y257" s="171"/>
    </row>
    <row r="258" spans="2:25" x14ac:dyDescent="0.25">
      <c r="B258" s="30">
        <v>44788</v>
      </c>
      <c r="C258" s="117"/>
      <c r="D258" s="26">
        <v>121.9</v>
      </c>
      <c r="E258" s="26"/>
      <c r="F258" s="26"/>
      <c r="G258" s="26"/>
      <c r="H258" s="26"/>
      <c r="I258" s="47"/>
      <c r="J258" s="26">
        <v>131.1</v>
      </c>
      <c r="K258" s="47"/>
      <c r="L258" s="26"/>
      <c r="M258" s="47"/>
      <c r="N258" s="48" t="s">
        <v>37</v>
      </c>
      <c r="O258" s="116" t="s">
        <v>46</v>
      </c>
      <c r="P258" s="50" t="s">
        <v>24</v>
      </c>
      <c r="Q258" s="47"/>
      <c r="R258" s="114"/>
      <c r="S258" s="115"/>
      <c r="T258" s="22">
        <v>125.4</v>
      </c>
      <c r="U258" s="167">
        <v>19.25</v>
      </c>
      <c r="V258" s="237" t="s">
        <v>182</v>
      </c>
      <c r="W258" s="188"/>
      <c r="X258" s="170">
        <v>128.1</v>
      </c>
      <c r="Y258" s="171"/>
    </row>
    <row r="259" spans="2:25" x14ac:dyDescent="0.25">
      <c r="B259" s="30">
        <v>44789</v>
      </c>
      <c r="C259" s="117"/>
      <c r="D259" s="26">
        <v>130.9</v>
      </c>
      <c r="E259" s="26"/>
      <c r="F259" s="26"/>
      <c r="G259" s="26"/>
      <c r="H259" s="26"/>
      <c r="I259" s="47"/>
      <c r="J259" s="26">
        <v>160.9</v>
      </c>
      <c r="K259" s="47"/>
      <c r="L259" s="26"/>
      <c r="M259" s="47"/>
      <c r="N259" s="48" t="s">
        <v>37</v>
      </c>
      <c r="O259" s="116" t="s">
        <v>46</v>
      </c>
      <c r="P259" s="50" t="s">
        <v>24</v>
      </c>
      <c r="Q259" s="47"/>
      <c r="R259" s="114"/>
      <c r="S259" s="115"/>
      <c r="T259" s="22">
        <v>162.80000000000001</v>
      </c>
      <c r="U259" s="167">
        <v>34.450000000000003</v>
      </c>
      <c r="V259" s="237" t="s">
        <v>182</v>
      </c>
      <c r="W259" s="188"/>
      <c r="X259" s="170">
        <v>222.6</v>
      </c>
      <c r="Y259" s="171"/>
    </row>
    <row r="260" spans="2:25" x14ac:dyDescent="0.25">
      <c r="B260" s="30">
        <v>44790</v>
      </c>
      <c r="C260" s="117"/>
      <c r="D260" s="26">
        <v>129.84</v>
      </c>
      <c r="E260" s="55"/>
      <c r="F260" s="55"/>
      <c r="G260" s="55"/>
      <c r="H260" s="55"/>
      <c r="I260" s="117"/>
      <c r="J260" s="26">
        <v>174.2</v>
      </c>
      <c r="K260" s="117"/>
      <c r="L260" s="26"/>
      <c r="M260" s="117"/>
      <c r="N260" s="48" t="s">
        <v>37</v>
      </c>
      <c r="O260" s="116" t="s">
        <v>46</v>
      </c>
      <c r="P260" s="50" t="s">
        <v>24</v>
      </c>
      <c r="Q260" s="117"/>
      <c r="R260" s="114" t="s">
        <v>37</v>
      </c>
      <c r="S260" s="115" t="s">
        <v>37</v>
      </c>
      <c r="T260" s="22">
        <v>170.4</v>
      </c>
      <c r="U260" s="167">
        <v>11.4</v>
      </c>
      <c r="V260" s="237" t="s">
        <v>182</v>
      </c>
      <c r="W260" s="188" t="s">
        <v>24</v>
      </c>
      <c r="X260" s="170">
        <v>132.30000000000001</v>
      </c>
      <c r="Y260" s="171">
        <v>149.5</v>
      </c>
    </row>
    <row r="261" spans="2:25" x14ac:dyDescent="0.25">
      <c r="B261" s="30">
        <v>44791</v>
      </c>
      <c r="C261" s="117"/>
      <c r="D261" s="26">
        <v>125.76</v>
      </c>
      <c r="E261" s="55"/>
      <c r="F261" s="55"/>
      <c r="G261" s="55"/>
      <c r="H261" s="55"/>
      <c r="I261" s="117"/>
      <c r="J261" s="26">
        <v>152.5</v>
      </c>
      <c r="K261" s="117"/>
      <c r="L261" s="26"/>
      <c r="M261" s="117"/>
      <c r="N261" s="48" t="s">
        <v>37</v>
      </c>
      <c r="O261" s="116" t="s">
        <v>46</v>
      </c>
      <c r="P261" s="50" t="s">
        <v>24</v>
      </c>
      <c r="Q261" s="117"/>
      <c r="R261" s="114"/>
      <c r="S261" s="115"/>
      <c r="T261" s="22">
        <v>171.6</v>
      </c>
      <c r="U261" s="167">
        <v>32.450000000000003</v>
      </c>
      <c r="V261" s="237" t="s">
        <v>182</v>
      </c>
      <c r="W261" s="188"/>
      <c r="X261" s="170">
        <v>130.19999999999999</v>
      </c>
      <c r="Y261" s="171"/>
    </row>
    <row r="262" spans="2:25" x14ac:dyDescent="0.25">
      <c r="B262" s="30">
        <v>44792</v>
      </c>
      <c r="C262" s="117"/>
      <c r="D262" s="26">
        <v>123.6</v>
      </c>
      <c r="E262" s="26"/>
      <c r="F262" s="26"/>
      <c r="G262" s="26"/>
      <c r="H262" s="26"/>
      <c r="I262" s="47"/>
      <c r="J262" s="26">
        <v>140.80000000000001</v>
      </c>
      <c r="K262" s="47"/>
      <c r="L262" s="26"/>
      <c r="M262" s="47"/>
      <c r="N262" s="48" t="s">
        <v>37</v>
      </c>
      <c r="O262" s="116" t="s">
        <v>46</v>
      </c>
      <c r="P262" s="50" t="s">
        <v>24</v>
      </c>
      <c r="Q262" s="47"/>
      <c r="R262" s="114"/>
      <c r="S262" s="115"/>
      <c r="T262" s="22">
        <v>160.6</v>
      </c>
      <c r="U262" s="167">
        <v>24.2</v>
      </c>
      <c r="V262" s="237" t="s">
        <v>182</v>
      </c>
      <c r="W262" s="188"/>
      <c r="X262" s="170">
        <v>134.4</v>
      </c>
      <c r="Y262" s="171"/>
    </row>
    <row r="263" spans="2:25" x14ac:dyDescent="0.25">
      <c r="B263" s="30">
        <v>44793</v>
      </c>
      <c r="C263" s="117"/>
      <c r="D263" s="26">
        <v>122.32</v>
      </c>
      <c r="E263" s="26"/>
      <c r="F263" s="26"/>
      <c r="G263" s="26"/>
      <c r="H263" s="26"/>
      <c r="I263" s="47"/>
      <c r="J263" s="26">
        <v>156.19999999999999</v>
      </c>
      <c r="K263" s="47"/>
      <c r="L263" s="26"/>
      <c r="M263" s="47"/>
      <c r="N263" s="48" t="s">
        <v>37</v>
      </c>
      <c r="O263" s="116" t="s">
        <v>46</v>
      </c>
      <c r="P263" s="50" t="s">
        <v>24</v>
      </c>
      <c r="Q263" s="47"/>
      <c r="R263" s="114"/>
      <c r="S263" s="115"/>
      <c r="T263" s="22">
        <v>182.6</v>
      </c>
      <c r="U263" s="167">
        <v>37.4</v>
      </c>
      <c r="V263" s="237" t="s">
        <v>182</v>
      </c>
      <c r="W263" s="188"/>
      <c r="X263" s="170">
        <v>100.8</v>
      </c>
      <c r="Y263" s="171"/>
    </row>
    <row r="264" spans="2:25" x14ac:dyDescent="0.25">
      <c r="B264" s="30">
        <v>44794</v>
      </c>
      <c r="C264" s="117"/>
      <c r="D264" s="26">
        <v>121</v>
      </c>
      <c r="E264" s="26"/>
      <c r="F264" s="26"/>
      <c r="G264" s="26"/>
      <c r="H264" s="26"/>
      <c r="I264" s="47"/>
      <c r="J264" s="26">
        <v>161.69999999999999</v>
      </c>
      <c r="K264" s="47"/>
      <c r="L264" s="26"/>
      <c r="M264" s="47"/>
      <c r="N264" s="48" t="s">
        <v>37</v>
      </c>
      <c r="O264" s="116" t="s">
        <v>46</v>
      </c>
      <c r="P264" s="50" t="s">
        <v>24</v>
      </c>
      <c r="Q264" s="47"/>
      <c r="R264" s="114"/>
      <c r="S264" s="115"/>
      <c r="T264" s="22">
        <v>147.4</v>
      </c>
      <c r="U264" s="167">
        <v>33</v>
      </c>
      <c r="V264" s="237" t="s">
        <v>182</v>
      </c>
      <c r="W264" s="188"/>
      <c r="X264" s="170">
        <v>111.3</v>
      </c>
      <c r="Y264" s="171"/>
    </row>
    <row r="265" spans="2:25" x14ac:dyDescent="0.25">
      <c r="B265" s="30">
        <v>44795</v>
      </c>
      <c r="C265" s="117"/>
      <c r="D265" s="26">
        <v>129.80000000000001</v>
      </c>
      <c r="E265" s="26"/>
      <c r="F265" s="26"/>
      <c r="G265" s="26"/>
      <c r="H265" s="26"/>
      <c r="I265" s="47"/>
      <c r="J265" s="26">
        <v>143</v>
      </c>
      <c r="K265" s="47"/>
      <c r="L265" s="26"/>
      <c r="M265" s="47"/>
      <c r="N265" s="48" t="s">
        <v>37</v>
      </c>
      <c r="O265" s="116" t="s">
        <v>46</v>
      </c>
      <c r="P265" s="50" t="s">
        <v>24</v>
      </c>
      <c r="Q265" s="47"/>
      <c r="R265" s="114"/>
      <c r="S265" s="115"/>
      <c r="T265" s="22">
        <v>154</v>
      </c>
      <c r="U265" s="167">
        <v>36.85</v>
      </c>
      <c r="V265" s="237" t="s">
        <v>182</v>
      </c>
      <c r="W265" s="188"/>
      <c r="X265" s="170">
        <v>105</v>
      </c>
      <c r="Y265" s="171"/>
    </row>
    <row r="266" spans="2:25" x14ac:dyDescent="0.25">
      <c r="B266" s="30">
        <v>44796</v>
      </c>
      <c r="C266" s="117"/>
      <c r="D266" s="26">
        <v>120.54</v>
      </c>
      <c r="E266" s="26"/>
      <c r="F266" s="26"/>
      <c r="G266" s="26"/>
      <c r="H266" s="26"/>
      <c r="I266" s="47"/>
      <c r="J266" s="26">
        <v>142.80000000000001</v>
      </c>
      <c r="K266" s="47"/>
      <c r="L266" s="26"/>
      <c r="M266" s="47"/>
      <c r="N266" s="48" t="s">
        <v>37</v>
      </c>
      <c r="O266" s="116" t="s">
        <v>46</v>
      </c>
      <c r="P266" s="50" t="s">
        <v>24</v>
      </c>
      <c r="Q266" s="47"/>
      <c r="R266" s="114"/>
      <c r="S266" s="115"/>
      <c r="T266" s="22">
        <v>156.19999999999999</v>
      </c>
      <c r="U266" s="167">
        <v>29.15</v>
      </c>
      <c r="V266" s="237" t="s">
        <v>182</v>
      </c>
      <c r="W266" s="188"/>
      <c r="X266" s="170">
        <v>111.3</v>
      </c>
      <c r="Y266" s="171"/>
    </row>
    <row r="267" spans="2:25" x14ac:dyDescent="0.25">
      <c r="B267" s="30">
        <v>44797</v>
      </c>
      <c r="C267" s="117"/>
      <c r="D267" s="26">
        <v>129.36000000000001</v>
      </c>
      <c r="E267" s="55"/>
      <c r="F267" s="55"/>
      <c r="G267" s="55"/>
      <c r="H267" s="55"/>
      <c r="I267" s="117"/>
      <c r="J267" s="26">
        <v>152.5</v>
      </c>
      <c r="K267" s="117"/>
      <c r="L267" s="26"/>
      <c r="M267" s="117"/>
      <c r="N267" s="48" t="s">
        <v>37</v>
      </c>
      <c r="O267" s="116" t="s">
        <v>46</v>
      </c>
      <c r="P267" s="50" t="s">
        <v>24</v>
      </c>
      <c r="Q267" s="117"/>
      <c r="R267" s="114" t="s">
        <v>37</v>
      </c>
      <c r="S267" s="115" t="s">
        <v>37</v>
      </c>
      <c r="T267" s="22">
        <v>160.6</v>
      </c>
      <c r="U267" s="167">
        <v>29.324999999999999</v>
      </c>
      <c r="V267" s="237" t="s">
        <v>182</v>
      </c>
      <c r="W267" s="188" t="s">
        <v>24</v>
      </c>
      <c r="X267" s="170">
        <v>94.5</v>
      </c>
      <c r="Y267" s="171">
        <v>138</v>
      </c>
    </row>
    <row r="268" spans="2:25" x14ac:dyDescent="0.25">
      <c r="B268" s="30">
        <v>44798</v>
      </c>
      <c r="C268" s="117"/>
      <c r="D268" s="26">
        <v>120.48</v>
      </c>
      <c r="E268" s="26"/>
      <c r="F268" s="26"/>
      <c r="G268" s="26"/>
      <c r="H268" s="26"/>
      <c r="I268" s="47"/>
      <c r="J268" s="26">
        <v>158.4</v>
      </c>
      <c r="K268" s="47"/>
      <c r="L268" s="26"/>
      <c r="M268" s="47"/>
      <c r="N268" s="48" t="s">
        <v>37</v>
      </c>
      <c r="O268" s="116" t="s">
        <v>46</v>
      </c>
      <c r="P268" s="50" t="s">
        <v>24</v>
      </c>
      <c r="Q268" s="47"/>
      <c r="R268" s="114"/>
      <c r="S268" s="115"/>
      <c r="T268" s="22">
        <v>123.2</v>
      </c>
      <c r="U268" s="167">
        <v>52.5</v>
      </c>
      <c r="V268" s="237" t="s">
        <v>182</v>
      </c>
      <c r="W268" s="188"/>
      <c r="X268" s="170">
        <v>105</v>
      </c>
      <c r="Y268" s="171"/>
    </row>
    <row r="269" spans="2:25" x14ac:dyDescent="0.25">
      <c r="B269" s="30">
        <v>44799</v>
      </c>
      <c r="C269" s="117"/>
      <c r="D269" s="26">
        <v>109.78</v>
      </c>
      <c r="E269" s="26"/>
      <c r="F269" s="26"/>
      <c r="G269" s="26"/>
      <c r="H269" s="26"/>
      <c r="I269" s="47"/>
      <c r="J269" s="26">
        <v>149.6</v>
      </c>
      <c r="K269" s="47"/>
      <c r="L269" s="26"/>
      <c r="M269" s="47"/>
      <c r="N269" s="48" t="s">
        <v>37</v>
      </c>
      <c r="O269" s="116" t="s">
        <v>46</v>
      </c>
      <c r="P269" s="50" t="s">
        <v>24</v>
      </c>
      <c r="Q269" s="47"/>
      <c r="R269" s="114"/>
      <c r="S269" s="115"/>
      <c r="T269" s="22">
        <v>125.4</v>
      </c>
      <c r="U269" s="167">
        <v>46.2</v>
      </c>
      <c r="V269" s="237" t="s">
        <v>182</v>
      </c>
      <c r="W269" s="188"/>
      <c r="X269" s="170">
        <v>107.1</v>
      </c>
      <c r="Y269" s="171"/>
    </row>
    <row r="270" spans="2:25" x14ac:dyDescent="0.25">
      <c r="B270" s="30">
        <v>44800</v>
      </c>
      <c r="C270" s="117"/>
      <c r="D270" s="26">
        <v>110.22</v>
      </c>
      <c r="E270" s="26"/>
      <c r="F270" s="26"/>
      <c r="G270" s="26"/>
      <c r="H270" s="26"/>
      <c r="I270" s="47"/>
      <c r="J270" s="26">
        <v>147</v>
      </c>
      <c r="K270" s="47"/>
      <c r="L270" s="26"/>
      <c r="M270" s="47"/>
      <c r="N270" s="48" t="s">
        <v>37</v>
      </c>
      <c r="O270" s="116" t="s">
        <v>46</v>
      </c>
      <c r="P270" s="50" t="s">
        <v>24</v>
      </c>
      <c r="Q270" s="47"/>
      <c r="R270" s="114"/>
      <c r="S270" s="115"/>
      <c r="T270" s="22">
        <v>126</v>
      </c>
      <c r="U270" s="167">
        <v>28.88</v>
      </c>
      <c r="V270" s="237" t="s">
        <v>182</v>
      </c>
      <c r="W270" s="188"/>
      <c r="X270" s="170">
        <v>111.3</v>
      </c>
      <c r="Y270" s="171"/>
    </row>
    <row r="271" spans="2:25" x14ac:dyDescent="0.25">
      <c r="B271" s="30">
        <v>44801</v>
      </c>
      <c r="C271" s="117"/>
      <c r="D271" s="26">
        <v>126.72</v>
      </c>
      <c r="E271" s="26"/>
      <c r="F271" s="26"/>
      <c r="G271" s="26"/>
      <c r="H271" s="26"/>
      <c r="I271" s="47"/>
      <c r="J271" s="26">
        <v>162.80000000000001</v>
      </c>
      <c r="K271" s="47"/>
      <c r="L271" s="26"/>
      <c r="M271" s="47"/>
      <c r="N271" s="48" t="s">
        <v>37</v>
      </c>
      <c r="O271" s="116" t="s">
        <v>46</v>
      </c>
      <c r="P271" s="50" t="s">
        <v>24</v>
      </c>
      <c r="Q271" s="47"/>
      <c r="R271" s="114"/>
      <c r="S271" s="115"/>
      <c r="T271" s="22">
        <v>165</v>
      </c>
      <c r="U271" s="167">
        <v>32.450000000000003</v>
      </c>
      <c r="V271" s="237" t="s">
        <v>182</v>
      </c>
      <c r="W271" s="188"/>
      <c r="X271" s="170">
        <v>117.6</v>
      </c>
      <c r="Y271" s="171"/>
    </row>
    <row r="272" spans="2:25" x14ac:dyDescent="0.25">
      <c r="B272" s="30">
        <v>44802</v>
      </c>
      <c r="C272" s="117"/>
      <c r="D272" s="26">
        <v>101.2</v>
      </c>
      <c r="E272" s="26"/>
      <c r="F272" s="26"/>
      <c r="G272" s="26"/>
      <c r="H272" s="26"/>
      <c r="I272" s="47"/>
      <c r="J272" s="26">
        <v>149.6</v>
      </c>
      <c r="K272" s="47"/>
      <c r="L272" s="26"/>
      <c r="M272" s="47"/>
      <c r="N272" s="48" t="s">
        <v>37</v>
      </c>
      <c r="O272" s="116" t="s">
        <v>46</v>
      </c>
      <c r="P272" s="50" t="s">
        <v>24</v>
      </c>
      <c r="Q272" s="47"/>
      <c r="R272" s="114"/>
      <c r="S272" s="115"/>
      <c r="T272" s="22">
        <v>155.4</v>
      </c>
      <c r="U272" s="167">
        <v>30.98</v>
      </c>
      <c r="V272" s="237" t="s">
        <v>182</v>
      </c>
      <c r="W272" s="188"/>
      <c r="X272" s="170">
        <v>96.6</v>
      </c>
      <c r="Y272" s="171"/>
    </row>
    <row r="273" spans="2:27" x14ac:dyDescent="0.25">
      <c r="B273" s="30">
        <v>44803</v>
      </c>
      <c r="C273" s="117"/>
      <c r="D273" s="26">
        <v>106.48</v>
      </c>
      <c r="E273" s="26"/>
      <c r="F273" s="26"/>
      <c r="G273" s="26"/>
      <c r="H273" s="26"/>
      <c r="I273" s="47"/>
      <c r="J273" s="26">
        <v>145.19999999999999</v>
      </c>
      <c r="K273" s="47"/>
      <c r="L273" s="26"/>
      <c r="M273" s="47"/>
      <c r="N273" s="48" t="s">
        <v>37</v>
      </c>
      <c r="O273" s="116" t="s">
        <v>46</v>
      </c>
      <c r="P273" s="50" t="s">
        <v>24</v>
      </c>
      <c r="Q273" s="47"/>
      <c r="R273" s="114"/>
      <c r="S273" s="115"/>
      <c r="T273" s="22">
        <v>129.80000000000001</v>
      </c>
      <c r="U273" s="167">
        <v>39.6</v>
      </c>
      <c r="V273" s="237" t="s">
        <v>182</v>
      </c>
      <c r="W273" s="188"/>
      <c r="X273" s="170">
        <v>111.3</v>
      </c>
      <c r="Y273" s="171"/>
    </row>
    <row r="274" spans="2:27" x14ac:dyDescent="0.25">
      <c r="B274" s="30">
        <v>44804</v>
      </c>
      <c r="C274" s="117"/>
      <c r="D274" s="26">
        <v>122.1</v>
      </c>
      <c r="E274" s="55"/>
      <c r="F274" s="55"/>
      <c r="G274" s="55"/>
      <c r="H274" s="55"/>
      <c r="I274" s="117"/>
      <c r="J274" s="26">
        <v>122.1</v>
      </c>
      <c r="K274" s="117"/>
      <c r="L274" s="26"/>
      <c r="M274" s="117"/>
      <c r="N274" s="48" t="s">
        <v>37</v>
      </c>
      <c r="O274" s="116" t="s">
        <v>46</v>
      </c>
      <c r="P274" s="50" t="s">
        <v>24</v>
      </c>
      <c r="Q274" s="117"/>
      <c r="R274" s="114" t="s">
        <v>37</v>
      </c>
      <c r="S274" s="115" t="s">
        <v>37</v>
      </c>
      <c r="T274" s="22">
        <v>136.4</v>
      </c>
      <c r="U274" s="167">
        <v>50.6</v>
      </c>
      <c r="V274" s="237" t="s">
        <v>182</v>
      </c>
      <c r="W274" s="188" t="s">
        <v>24</v>
      </c>
      <c r="X274" s="170">
        <v>111.3</v>
      </c>
      <c r="Y274" s="171">
        <v>132.30000000000001</v>
      </c>
    </row>
    <row r="275" spans="2:27" x14ac:dyDescent="0.25">
      <c r="B275" s="30">
        <v>44805</v>
      </c>
      <c r="C275" s="47"/>
      <c r="D275" s="26">
        <v>104.94</v>
      </c>
      <c r="E275" s="26"/>
      <c r="F275" s="26"/>
      <c r="G275" s="26"/>
      <c r="H275" s="26"/>
      <c r="I275" s="47"/>
      <c r="J275" s="26">
        <v>140.80000000000001</v>
      </c>
      <c r="K275" s="47"/>
      <c r="L275" s="26"/>
      <c r="M275" s="47"/>
      <c r="N275" s="48" t="s">
        <v>37</v>
      </c>
      <c r="O275" s="116" t="s">
        <v>46</v>
      </c>
      <c r="P275" s="50" t="s">
        <v>24</v>
      </c>
      <c r="Q275" s="47"/>
      <c r="R275" s="114"/>
      <c r="S275" s="115"/>
      <c r="T275" s="22">
        <v>160.6</v>
      </c>
      <c r="U275" s="167">
        <v>37.200000000000003</v>
      </c>
      <c r="V275" s="237" t="s">
        <v>182</v>
      </c>
      <c r="W275" s="188"/>
      <c r="X275" s="170">
        <v>79.8</v>
      </c>
      <c r="Y275" s="171"/>
    </row>
    <row r="276" spans="2:27" x14ac:dyDescent="0.25">
      <c r="B276" s="30">
        <v>44806</v>
      </c>
      <c r="C276" s="117"/>
      <c r="D276" s="26">
        <v>109.71</v>
      </c>
      <c r="E276" s="55"/>
      <c r="F276" s="55"/>
      <c r="G276" s="55"/>
      <c r="H276" s="55"/>
      <c r="I276" s="117"/>
      <c r="J276" s="26">
        <v>145.19999999999999</v>
      </c>
      <c r="K276" s="117"/>
      <c r="L276" s="26"/>
      <c r="M276" s="117"/>
      <c r="N276" s="48" t="s">
        <v>37</v>
      </c>
      <c r="O276" s="116" t="s">
        <v>46</v>
      </c>
      <c r="P276" s="50" t="s">
        <v>24</v>
      </c>
      <c r="Q276" s="117"/>
      <c r="R276" s="114"/>
      <c r="S276" s="115"/>
      <c r="T276" s="22">
        <v>127.6</v>
      </c>
      <c r="U276" s="167">
        <v>27.6</v>
      </c>
      <c r="V276" s="237" t="s">
        <v>182</v>
      </c>
      <c r="W276" s="188"/>
      <c r="X276" s="170">
        <v>77.7</v>
      </c>
      <c r="Y276" s="171"/>
    </row>
    <row r="277" spans="2:27" x14ac:dyDescent="0.25">
      <c r="B277" s="30">
        <v>44807</v>
      </c>
      <c r="C277" s="117"/>
      <c r="D277" s="26">
        <v>115.94</v>
      </c>
      <c r="E277" s="55"/>
      <c r="F277" s="55"/>
      <c r="G277" s="55"/>
      <c r="H277" s="55"/>
      <c r="I277" s="117"/>
      <c r="J277" s="26">
        <v>158.4</v>
      </c>
      <c r="K277" s="117"/>
      <c r="L277" s="26"/>
      <c r="M277" s="117"/>
      <c r="N277" s="48" t="s">
        <v>37</v>
      </c>
      <c r="O277" s="116" t="s">
        <v>46</v>
      </c>
      <c r="P277" s="50" t="s">
        <v>24</v>
      </c>
      <c r="Q277" s="117"/>
      <c r="R277" s="114"/>
      <c r="S277" s="115"/>
      <c r="T277" s="22">
        <v>143</v>
      </c>
      <c r="U277" s="167">
        <v>38.524999999999999</v>
      </c>
      <c r="V277" s="237" t="s">
        <v>182</v>
      </c>
      <c r="W277" s="188"/>
      <c r="X277" s="170">
        <v>86.1</v>
      </c>
      <c r="Y277" s="171"/>
    </row>
    <row r="278" spans="2:27" x14ac:dyDescent="0.25">
      <c r="B278" s="30">
        <v>44808</v>
      </c>
      <c r="C278" s="117"/>
      <c r="D278" s="26">
        <v>136.18</v>
      </c>
      <c r="E278" s="55"/>
      <c r="F278" s="55"/>
      <c r="G278" s="55"/>
      <c r="H278" s="55"/>
      <c r="I278" s="117"/>
      <c r="J278" s="26">
        <v>155.4</v>
      </c>
      <c r="K278" s="117"/>
      <c r="L278" s="26"/>
      <c r="M278" s="117"/>
      <c r="N278" s="48" t="s">
        <v>37</v>
      </c>
      <c r="O278" s="116" t="s">
        <v>46</v>
      </c>
      <c r="P278" s="50" t="s">
        <v>24</v>
      </c>
      <c r="Q278" s="117"/>
      <c r="R278" s="114"/>
      <c r="S278" s="115"/>
      <c r="T278" s="22">
        <v>159.6</v>
      </c>
      <c r="U278" s="167">
        <v>39.049999999999997</v>
      </c>
      <c r="V278" s="237" t="s">
        <v>182</v>
      </c>
      <c r="W278" s="188"/>
      <c r="X278" s="170">
        <v>86.1</v>
      </c>
      <c r="Y278" s="171"/>
    </row>
    <row r="279" spans="2:27" x14ac:dyDescent="0.25">
      <c r="B279" s="30">
        <v>44811</v>
      </c>
      <c r="C279" s="117"/>
      <c r="D279" s="26">
        <v>129.13999999999999</v>
      </c>
      <c r="E279" s="55"/>
      <c r="F279" s="55"/>
      <c r="G279" s="55"/>
      <c r="H279" s="55"/>
      <c r="I279" s="117"/>
      <c r="J279" s="26">
        <v>154</v>
      </c>
      <c r="K279" s="117"/>
      <c r="L279" s="26"/>
      <c r="M279" s="117"/>
      <c r="N279" s="48"/>
      <c r="O279" s="116"/>
      <c r="P279" s="50"/>
      <c r="Q279" s="117"/>
      <c r="R279" s="114"/>
      <c r="S279" s="115"/>
      <c r="T279" s="22">
        <v>145.19999999999999</v>
      </c>
      <c r="U279" s="167">
        <v>31.35</v>
      </c>
      <c r="V279" s="237"/>
      <c r="W279" s="188"/>
      <c r="X279" s="170">
        <v>123.9</v>
      </c>
      <c r="Y279" s="171">
        <v>315</v>
      </c>
    </row>
    <row r="280" spans="2:27" x14ac:dyDescent="0.25">
      <c r="B280" s="30">
        <v>44812</v>
      </c>
      <c r="C280" s="117"/>
      <c r="D280" s="26">
        <v>122.54</v>
      </c>
      <c r="E280" s="55"/>
      <c r="F280" s="55"/>
      <c r="G280" s="55"/>
      <c r="H280" s="55"/>
      <c r="I280" s="117"/>
      <c r="J280" s="26">
        <v>160.6</v>
      </c>
      <c r="K280" s="117"/>
      <c r="L280" s="26"/>
      <c r="M280" s="117"/>
      <c r="N280" s="48"/>
      <c r="O280" s="116"/>
      <c r="P280" s="50"/>
      <c r="Q280" s="117"/>
      <c r="R280" s="114"/>
      <c r="S280" s="115"/>
      <c r="T280" s="22">
        <v>159.6</v>
      </c>
      <c r="U280" s="167">
        <v>26.4</v>
      </c>
      <c r="V280" s="237"/>
      <c r="W280" s="188"/>
      <c r="X280" s="170">
        <v>119.7</v>
      </c>
      <c r="Y280" s="171">
        <v>138.6</v>
      </c>
    </row>
    <row r="281" spans="2:27" x14ac:dyDescent="0.25">
      <c r="B281" s="30">
        <v>44813</v>
      </c>
      <c r="C281" s="117"/>
      <c r="D281" s="26">
        <v>139.04</v>
      </c>
      <c r="E281" s="55"/>
      <c r="F281" s="55"/>
      <c r="G281" s="55"/>
      <c r="H281" s="55"/>
      <c r="I281" s="117"/>
      <c r="J281" s="26">
        <v>156.19999999999999</v>
      </c>
      <c r="K281" s="117"/>
      <c r="L281" s="26"/>
      <c r="M281" s="117"/>
      <c r="N281" s="48"/>
      <c r="O281" s="116"/>
      <c r="P281" s="50"/>
      <c r="Q281" s="117"/>
      <c r="R281" s="114"/>
      <c r="S281" s="115"/>
      <c r="T281" s="22">
        <v>156.19999999999999</v>
      </c>
      <c r="U281" s="167">
        <v>25.3</v>
      </c>
      <c r="V281" s="237"/>
      <c r="W281" s="188"/>
      <c r="X281" s="170">
        <v>123.9</v>
      </c>
      <c r="Y281" s="171">
        <v>130.19999999999999</v>
      </c>
    </row>
    <row r="282" spans="2:27" x14ac:dyDescent="0.25">
      <c r="B282" s="30">
        <v>44818</v>
      </c>
      <c r="C282" s="117"/>
      <c r="D282" s="26">
        <v>133.77000000000001</v>
      </c>
      <c r="E282" s="55"/>
      <c r="F282" s="55"/>
      <c r="G282" s="55"/>
      <c r="H282" s="55"/>
      <c r="I282" s="117"/>
      <c r="J282" s="26">
        <v>142.80000000000001</v>
      </c>
      <c r="K282" s="117"/>
      <c r="L282" s="26"/>
      <c r="M282" s="117"/>
      <c r="N282" s="48"/>
      <c r="O282" s="116"/>
      <c r="P282" s="50"/>
      <c r="Q282" s="117"/>
      <c r="R282" s="114"/>
      <c r="S282" s="115"/>
      <c r="T282" s="22">
        <v>144.9</v>
      </c>
      <c r="U282" s="167">
        <v>35.200000000000003</v>
      </c>
      <c r="V282" s="237"/>
      <c r="W282" s="188"/>
      <c r="X282" s="170">
        <v>123.9</v>
      </c>
      <c r="Y282" s="171">
        <v>134.4</v>
      </c>
    </row>
    <row r="283" spans="2:27" x14ac:dyDescent="0.25">
      <c r="B283" s="30">
        <v>44819</v>
      </c>
      <c r="C283" s="117"/>
      <c r="D283" s="26">
        <v>136.91999999999999</v>
      </c>
      <c r="E283" s="55"/>
      <c r="F283" s="55"/>
      <c r="G283" s="55"/>
      <c r="H283" s="55"/>
      <c r="I283" s="117"/>
      <c r="J283" s="26">
        <v>159.6</v>
      </c>
      <c r="K283" s="117"/>
      <c r="L283" s="26"/>
      <c r="M283" s="117"/>
      <c r="N283" s="48"/>
      <c r="O283" s="116"/>
      <c r="P283" s="50"/>
      <c r="Q283" s="117"/>
      <c r="R283" s="114"/>
      <c r="S283" s="115"/>
      <c r="T283" s="22">
        <v>147</v>
      </c>
      <c r="U283" s="167">
        <v>39.049999999999997</v>
      </c>
      <c r="V283" s="237"/>
      <c r="W283" s="188"/>
      <c r="X283" s="170">
        <v>130.19999999999999</v>
      </c>
      <c r="Y283" s="171">
        <v>142.80000000000001</v>
      </c>
    </row>
    <row r="284" spans="2:27" x14ac:dyDescent="0.25">
      <c r="B284" s="30">
        <v>44820</v>
      </c>
      <c r="C284" s="117"/>
      <c r="D284" s="26">
        <v>131.88</v>
      </c>
      <c r="E284" s="55"/>
      <c r="F284" s="55"/>
      <c r="G284" s="55"/>
      <c r="H284" s="55"/>
      <c r="I284" s="117"/>
      <c r="J284" s="26">
        <v>155.4</v>
      </c>
      <c r="K284" s="117"/>
      <c r="L284" s="26"/>
      <c r="M284" s="117"/>
      <c r="N284" s="48"/>
      <c r="O284" s="116"/>
      <c r="P284" s="50"/>
      <c r="Q284" s="117"/>
      <c r="R284" s="114"/>
      <c r="S284" s="115"/>
      <c r="T284" s="22">
        <v>151.19999999999999</v>
      </c>
      <c r="U284" s="167">
        <v>36.299999999999997</v>
      </c>
      <c r="V284" s="237"/>
      <c r="W284" s="188"/>
      <c r="X284" s="170">
        <v>123.9</v>
      </c>
      <c r="Y284" s="171">
        <v>153.30000000000001</v>
      </c>
    </row>
    <row r="285" spans="2:27" x14ac:dyDescent="0.25">
      <c r="B285" s="30">
        <v>44825</v>
      </c>
      <c r="C285" s="117"/>
      <c r="D285" s="26">
        <v>116.97</v>
      </c>
      <c r="E285" s="55"/>
      <c r="F285" s="55"/>
      <c r="G285" s="55"/>
      <c r="H285" s="55"/>
      <c r="I285" s="117"/>
      <c r="J285" s="26">
        <v>132.30000000000001</v>
      </c>
      <c r="K285" s="117"/>
      <c r="L285" s="26"/>
      <c r="M285" s="117"/>
      <c r="N285" s="48"/>
      <c r="O285" s="116"/>
      <c r="P285" s="50"/>
      <c r="Q285" s="117"/>
      <c r="R285" s="114"/>
      <c r="S285" s="115"/>
      <c r="T285" s="22">
        <v>123.2</v>
      </c>
      <c r="U285" s="167">
        <v>25.85</v>
      </c>
      <c r="V285" s="237"/>
      <c r="W285" s="188"/>
      <c r="X285" s="170">
        <v>96.6</v>
      </c>
      <c r="Y285" s="171">
        <v>111.1</v>
      </c>
    </row>
    <row r="286" spans="2:27" x14ac:dyDescent="0.25">
      <c r="B286" s="30">
        <v>44826</v>
      </c>
      <c r="C286" s="117"/>
      <c r="D286" s="26">
        <v>128.31</v>
      </c>
      <c r="E286" s="55"/>
      <c r="F286" s="55"/>
      <c r="G286" s="55"/>
      <c r="H286" s="55"/>
      <c r="I286" s="117"/>
      <c r="J286" s="26">
        <v>153.30000000000001</v>
      </c>
      <c r="K286" s="117"/>
      <c r="L286" s="26"/>
      <c r="M286" s="117"/>
      <c r="N286" s="48"/>
      <c r="O286" s="116"/>
      <c r="P286" s="50"/>
      <c r="Q286" s="117"/>
      <c r="R286" s="114"/>
      <c r="S286" s="115"/>
      <c r="T286" s="22">
        <v>143</v>
      </c>
      <c r="U286" s="167">
        <v>28.6</v>
      </c>
      <c r="V286" s="237"/>
      <c r="W286" s="188"/>
      <c r="X286" s="170">
        <v>100.8</v>
      </c>
      <c r="Y286" s="171">
        <v>132.30000000000001</v>
      </c>
    </row>
    <row r="287" spans="2:27" x14ac:dyDescent="0.25">
      <c r="B287" s="30">
        <v>44827</v>
      </c>
      <c r="C287" s="117"/>
      <c r="D287" s="26">
        <v>126.84</v>
      </c>
      <c r="E287" s="55"/>
      <c r="F287" s="55"/>
      <c r="G287" s="55"/>
      <c r="H287" s="55"/>
      <c r="I287" s="117"/>
      <c r="J287" s="26">
        <v>153.30000000000001</v>
      </c>
      <c r="K287" s="117"/>
      <c r="L287" s="26"/>
      <c r="M287" s="117"/>
      <c r="N287" s="48"/>
      <c r="O287" s="116"/>
      <c r="P287" s="50"/>
      <c r="Q287" s="117"/>
      <c r="R287" s="114"/>
      <c r="S287" s="115"/>
      <c r="T287" s="22">
        <v>145.19999999999999</v>
      </c>
      <c r="U287" s="167">
        <v>29.15</v>
      </c>
      <c r="V287" s="237"/>
      <c r="W287" s="188"/>
      <c r="X287" s="170">
        <v>100.8</v>
      </c>
      <c r="Y287" s="171">
        <v>138.6</v>
      </c>
    </row>
    <row r="288" spans="2:27" x14ac:dyDescent="0.25">
      <c r="B288" s="30">
        <v>44830</v>
      </c>
      <c r="C288" s="117"/>
      <c r="D288" s="26">
        <v>28.3</v>
      </c>
      <c r="E288" s="55"/>
      <c r="F288" s="55"/>
      <c r="G288" s="55"/>
      <c r="H288" s="55"/>
      <c r="I288" s="117"/>
      <c r="J288" s="26">
        <v>78</v>
      </c>
      <c r="K288" s="117"/>
      <c r="L288" s="26"/>
      <c r="M288" s="117"/>
      <c r="N288" s="48"/>
      <c r="O288" s="116">
        <v>66.3</v>
      </c>
      <c r="P288" s="50"/>
      <c r="Q288" s="117"/>
      <c r="R288" s="114"/>
      <c r="S288" s="115"/>
      <c r="T288" s="22">
        <v>96.2</v>
      </c>
      <c r="U288" s="167">
        <v>51</v>
      </c>
      <c r="V288" s="237"/>
      <c r="W288" s="188"/>
      <c r="X288" s="170">
        <v>51</v>
      </c>
      <c r="Y288" s="171">
        <v>20.16</v>
      </c>
      <c r="AA288" t="s">
        <v>190</v>
      </c>
    </row>
    <row r="289" spans="2:27" x14ac:dyDescent="0.25">
      <c r="B289" s="30">
        <v>44832</v>
      </c>
      <c r="C289" s="117"/>
      <c r="D289" s="26">
        <v>156</v>
      </c>
      <c r="E289" s="55"/>
      <c r="F289" s="55"/>
      <c r="G289" s="55"/>
      <c r="H289" s="55"/>
      <c r="I289" s="117"/>
      <c r="J289" s="26">
        <v>156</v>
      </c>
      <c r="K289" s="117"/>
      <c r="L289" s="26"/>
      <c r="M289" s="117"/>
      <c r="N289" s="48"/>
      <c r="O289" s="116">
        <v>258.5</v>
      </c>
      <c r="P289" s="50"/>
      <c r="Q289" s="117"/>
      <c r="R289" s="114"/>
      <c r="S289" s="115"/>
      <c r="T289" s="22">
        <v>132</v>
      </c>
      <c r="U289" s="167">
        <v>49.8</v>
      </c>
      <c r="V289" s="237"/>
      <c r="W289" s="188"/>
      <c r="X289" s="170">
        <v>64.8</v>
      </c>
      <c r="Y289" s="171">
        <v>146.6</v>
      </c>
    </row>
    <row r="290" spans="2:27" x14ac:dyDescent="0.25">
      <c r="B290" s="30">
        <v>44834</v>
      </c>
      <c r="C290" s="117"/>
      <c r="D290" s="26">
        <v>168.48</v>
      </c>
      <c r="E290" s="55"/>
      <c r="F290" s="55"/>
      <c r="G290" s="55"/>
      <c r="H290" s="55"/>
      <c r="I290" s="117"/>
      <c r="J290" s="26">
        <v>170.4</v>
      </c>
      <c r="K290" s="117"/>
      <c r="L290" s="26"/>
      <c r="M290" s="117"/>
      <c r="N290" s="48"/>
      <c r="O290" s="116">
        <v>302.5</v>
      </c>
      <c r="P290" s="50"/>
      <c r="Q290" s="117"/>
      <c r="R290" s="114"/>
      <c r="S290" s="115"/>
      <c r="T290" s="22">
        <v>151.80000000000001</v>
      </c>
      <c r="U290" s="167">
        <v>62.4</v>
      </c>
      <c r="V290" s="237"/>
      <c r="W290" s="188"/>
      <c r="X290" s="170">
        <v>94.6</v>
      </c>
      <c r="Y290" s="171">
        <v>184.8</v>
      </c>
    </row>
    <row r="291" spans="2:27" x14ac:dyDescent="0.25">
      <c r="B291" s="30">
        <v>44837</v>
      </c>
      <c r="C291" s="117"/>
      <c r="D291" s="26">
        <v>172.7</v>
      </c>
      <c r="E291" s="55"/>
      <c r="F291" s="55"/>
      <c r="G291" s="55"/>
      <c r="H291" s="55"/>
      <c r="I291" s="117"/>
      <c r="J291" s="26">
        <v>162.80000000000001</v>
      </c>
      <c r="K291" s="117"/>
      <c r="L291" s="26"/>
      <c r="M291" s="117"/>
      <c r="N291" s="48" t="s">
        <v>37</v>
      </c>
      <c r="O291" s="116">
        <v>257.25</v>
      </c>
      <c r="P291" s="50"/>
      <c r="Q291" s="117"/>
      <c r="R291" s="114"/>
      <c r="S291" s="115"/>
      <c r="T291" s="22">
        <v>147.4</v>
      </c>
      <c r="U291" s="167">
        <v>73.7</v>
      </c>
      <c r="V291" s="237"/>
      <c r="W291" s="188"/>
      <c r="X291" s="170">
        <v>52.5</v>
      </c>
      <c r="Y291" s="190" t="s">
        <v>37</v>
      </c>
    </row>
    <row r="292" spans="2:27" x14ac:dyDescent="0.25">
      <c r="B292" s="30">
        <v>44840</v>
      </c>
      <c r="C292" s="117"/>
      <c r="D292" s="26">
        <v>145.19999999999999</v>
      </c>
      <c r="E292" s="55"/>
      <c r="F292" s="55"/>
      <c r="G292" s="55"/>
      <c r="H292" s="55"/>
      <c r="I292" s="117"/>
      <c r="J292" s="26">
        <v>144</v>
      </c>
      <c r="K292" s="117"/>
      <c r="L292" s="26"/>
      <c r="M292" s="117"/>
      <c r="N292" s="48" t="s">
        <v>37</v>
      </c>
      <c r="O292" s="116"/>
      <c r="P292" s="50"/>
      <c r="Q292" s="117"/>
      <c r="R292" s="114"/>
      <c r="S292" s="115"/>
      <c r="T292" s="22">
        <v>86.4</v>
      </c>
      <c r="U292" s="167">
        <v>16.8</v>
      </c>
      <c r="V292" s="237"/>
      <c r="W292" s="188"/>
      <c r="X292" s="170">
        <v>96</v>
      </c>
      <c r="Y292" s="171">
        <v>105.6</v>
      </c>
      <c r="AA292" t="s">
        <v>191</v>
      </c>
    </row>
    <row r="293" spans="2:27" x14ac:dyDescent="0.25">
      <c r="B293" s="30">
        <v>44844</v>
      </c>
      <c r="C293" s="117"/>
      <c r="D293" s="26">
        <v>195.12</v>
      </c>
      <c r="E293" s="55"/>
      <c r="F293" s="55"/>
      <c r="G293" s="55"/>
      <c r="H293" s="55"/>
      <c r="I293" s="117"/>
      <c r="J293" s="26">
        <v>160.80000000000001</v>
      </c>
      <c r="K293" s="117"/>
      <c r="L293" s="26"/>
      <c r="M293" s="117"/>
      <c r="N293" s="48" t="s">
        <v>37</v>
      </c>
      <c r="O293" s="116">
        <v>269.5</v>
      </c>
      <c r="P293" s="50"/>
      <c r="Q293" s="117"/>
      <c r="R293" s="114"/>
      <c r="S293" s="115"/>
      <c r="T293" s="22">
        <v>141.6</v>
      </c>
      <c r="U293" s="167">
        <v>84</v>
      </c>
      <c r="V293" s="237"/>
      <c r="W293" s="188"/>
      <c r="X293" s="170">
        <v>94.6</v>
      </c>
      <c r="Y293" s="171">
        <v>178.2</v>
      </c>
    </row>
    <row r="294" spans="2:27" x14ac:dyDescent="0.25">
      <c r="B294" s="30">
        <v>44847</v>
      </c>
      <c r="C294" s="117"/>
      <c r="D294" s="26">
        <v>189.36</v>
      </c>
      <c r="E294" s="55"/>
      <c r="F294" s="55"/>
      <c r="G294" s="55"/>
      <c r="H294" s="55"/>
      <c r="I294" s="117"/>
      <c r="J294" s="26">
        <v>172.8</v>
      </c>
      <c r="K294" s="117"/>
      <c r="L294" s="26"/>
      <c r="M294" s="117"/>
      <c r="N294" s="48" t="s">
        <v>37</v>
      </c>
      <c r="O294" s="116"/>
      <c r="P294" s="50"/>
      <c r="Q294" s="117"/>
      <c r="R294" s="114"/>
      <c r="S294" s="115"/>
      <c r="T294" s="22">
        <v>163.19999999999999</v>
      </c>
      <c r="U294" s="167">
        <v>71.5</v>
      </c>
      <c r="V294" s="237"/>
      <c r="W294" s="188"/>
      <c r="X294" s="170">
        <v>90.3</v>
      </c>
      <c r="Y294" s="171">
        <v>191.1</v>
      </c>
    </row>
    <row r="295" spans="2:27" x14ac:dyDescent="0.25">
      <c r="B295" s="30">
        <v>44851</v>
      </c>
      <c r="C295" s="117"/>
      <c r="D295" s="26">
        <v>228.96</v>
      </c>
      <c r="E295" s="55"/>
      <c r="F295" s="55"/>
      <c r="G295" s="55"/>
      <c r="H295" s="55"/>
      <c r="I295" s="117"/>
      <c r="J295" s="26">
        <v>161.69999999999999</v>
      </c>
      <c r="K295" s="117"/>
      <c r="L295" s="26"/>
      <c r="M295" s="117"/>
      <c r="N295" s="48">
        <v>269.5</v>
      </c>
      <c r="O295" s="116">
        <v>257.25</v>
      </c>
      <c r="P295" s="50"/>
      <c r="Q295" s="117"/>
      <c r="R295" s="114"/>
      <c r="S295" s="115"/>
      <c r="T295" s="22">
        <v>153.30000000000001</v>
      </c>
      <c r="U295" s="167">
        <v>94.5</v>
      </c>
      <c r="V295" s="237"/>
      <c r="W295" s="188"/>
      <c r="X295" s="170">
        <v>48.3</v>
      </c>
      <c r="Y295" s="190" t="s">
        <v>37</v>
      </c>
    </row>
    <row r="296" spans="2:27" x14ac:dyDescent="0.25">
      <c r="B296" s="30">
        <v>44855</v>
      </c>
      <c r="C296" s="117"/>
      <c r="D296" s="26">
        <v>169.92</v>
      </c>
      <c r="E296" s="55"/>
      <c r="F296" s="55"/>
      <c r="G296" s="55"/>
      <c r="H296" s="55"/>
      <c r="I296" s="117"/>
      <c r="J296" s="26">
        <v>158.4</v>
      </c>
      <c r="K296" s="117"/>
      <c r="L296" s="26"/>
      <c r="M296" s="117"/>
      <c r="N296" s="48"/>
      <c r="O296" s="116"/>
      <c r="P296" s="50"/>
      <c r="Q296" s="117"/>
      <c r="R296" s="114"/>
      <c r="S296" s="115"/>
      <c r="T296" s="22">
        <v>155.4</v>
      </c>
      <c r="U296" s="167">
        <v>101.85</v>
      </c>
      <c r="V296" s="237"/>
      <c r="W296" s="188"/>
      <c r="X296" s="170">
        <v>37.799999999999997</v>
      </c>
      <c r="Y296" s="171">
        <v>184.8</v>
      </c>
    </row>
    <row r="297" spans="2:27" x14ac:dyDescent="0.25">
      <c r="B297" s="30">
        <v>44858</v>
      </c>
      <c r="C297" s="117"/>
      <c r="D297" s="26">
        <v>156.63</v>
      </c>
      <c r="E297" s="55"/>
      <c r="F297" s="55"/>
      <c r="G297" s="55"/>
      <c r="H297" s="55"/>
      <c r="I297" s="117"/>
      <c r="J297" s="26">
        <v>169.4</v>
      </c>
      <c r="K297" s="117"/>
      <c r="L297" s="26"/>
      <c r="M297" s="117"/>
      <c r="N297" s="48">
        <v>153.30000000000001</v>
      </c>
      <c r="O297" s="116">
        <v>273</v>
      </c>
      <c r="P297" s="50"/>
      <c r="Q297" s="117"/>
      <c r="R297" s="114"/>
      <c r="S297" s="115"/>
      <c r="T297" s="22">
        <v>184.8</v>
      </c>
      <c r="U297" s="167">
        <v>91.35</v>
      </c>
      <c r="V297" s="237"/>
      <c r="W297" s="188"/>
      <c r="X297" s="170">
        <v>105</v>
      </c>
      <c r="Y297" s="171">
        <v>203.7</v>
      </c>
    </row>
    <row r="298" spans="2:27" x14ac:dyDescent="0.25">
      <c r="B298" s="30">
        <v>44861</v>
      </c>
      <c r="C298" s="117"/>
      <c r="D298" s="26">
        <v>180.6</v>
      </c>
      <c r="E298" s="55"/>
      <c r="F298" s="55"/>
      <c r="G298" s="55"/>
      <c r="H298" s="55"/>
      <c r="I298" s="117"/>
      <c r="J298" s="26">
        <v>168.8</v>
      </c>
      <c r="K298" s="117"/>
      <c r="L298" s="26"/>
      <c r="M298" s="117"/>
      <c r="N298" s="48"/>
      <c r="O298" s="116"/>
      <c r="P298" s="50"/>
      <c r="Q298" s="117"/>
      <c r="R298" s="114"/>
      <c r="S298" s="115"/>
      <c r="T298" s="22">
        <v>182.6</v>
      </c>
      <c r="U298" s="167">
        <v>94</v>
      </c>
      <c r="V298" s="237"/>
      <c r="W298" s="188"/>
      <c r="X298" s="170">
        <v>105</v>
      </c>
      <c r="Y298" s="171">
        <v>159.6</v>
      </c>
    </row>
    <row r="299" spans="2:27" x14ac:dyDescent="0.25">
      <c r="B299" s="30">
        <v>44867</v>
      </c>
      <c r="C299" s="117"/>
      <c r="D299" s="26">
        <v>164.22</v>
      </c>
      <c r="E299" s="55"/>
      <c r="F299" s="55"/>
      <c r="G299" s="55"/>
      <c r="H299" s="55"/>
      <c r="I299" s="117"/>
      <c r="J299" s="26">
        <v>153.30000000000001</v>
      </c>
      <c r="K299" s="117"/>
      <c r="L299" s="26"/>
      <c r="M299" s="117"/>
      <c r="N299" s="48">
        <v>132</v>
      </c>
      <c r="O299" s="116">
        <v>231</v>
      </c>
      <c r="P299" s="50"/>
      <c r="Q299" s="117"/>
      <c r="R299" s="114"/>
      <c r="S299" s="115"/>
      <c r="T299" s="22">
        <v>195.8</v>
      </c>
      <c r="U299" s="167">
        <v>87.15</v>
      </c>
      <c r="V299" s="237"/>
      <c r="W299" s="188"/>
      <c r="X299" s="170">
        <v>113.4</v>
      </c>
      <c r="Y299" s="171">
        <v>165.9</v>
      </c>
    </row>
    <row r="300" spans="2:27" x14ac:dyDescent="0.25">
      <c r="B300" s="30">
        <v>44869</v>
      </c>
      <c r="C300" s="117"/>
      <c r="D300" s="26">
        <v>182.28</v>
      </c>
      <c r="E300" s="55"/>
      <c r="F300" s="55"/>
      <c r="G300" s="55"/>
      <c r="H300" s="55"/>
      <c r="I300" s="117"/>
      <c r="J300" s="26">
        <v>170.1</v>
      </c>
      <c r="K300" s="117"/>
      <c r="L300" s="26"/>
      <c r="M300" s="117"/>
      <c r="N300" s="48"/>
      <c r="O300" s="116"/>
      <c r="P300" s="50"/>
      <c r="Q300" s="117"/>
      <c r="R300" s="114"/>
      <c r="S300" s="115"/>
      <c r="T300" s="22">
        <v>182.7</v>
      </c>
      <c r="U300" s="167">
        <v>78.75</v>
      </c>
      <c r="V300" s="237"/>
      <c r="W300" s="188"/>
      <c r="X300" s="170">
        <v>105</v>
      </c>
      <c r="Y300" s="171">
        <v>191.1</v>
      </c>
    </row>
    <row r="301" spans="2:27" x14ac:dyDescent="0.25">
      <c r="B301" s="30">
        <v>44872</v>
      </c>
      <c r="C301" s="117"/>
      <c r="D301" s="26">
        <v>167.64</v>
      </c>
      <c r="E301" s="55"/>
      <c r="F301" s="55"/>
      <c r="G301" s="55"/>
      <c r="H301" s="55"/>
      <c r="I301" s="117"/>
      <c r="J301" s="26">
        <v>171.6</v>
      </c>
      <c r="K301" s="117"/>
      <c r="L301" s="26"/>
      <c r="M301" s="117"/>
      <c r="N301" s="48" t="s">
        <v>37</v>
      </c>
      <c r="O301" s="116">
        <v>294</v>
      </c>
      <c r="P301" s="50"/>
      <c r="Q301" s="117"/>
      <c r="R301" s="114"/>
      <c r="S301" s="115"/>
      <c r="T301" s="22">
        <v>205.8</v>
      </c>
      <c r="U301" s="167">
        <v>110</v>
      </c>
      <c r="V301" s="237"/>
      <c r="W301" s="188"/>
      <c r="X301" s="170">
        <v>125.4</v>
      </c>
      <c r="Y301" s="171">
        <v>182.7</v>
      </c>
    </row>
    <row r="302" spans="2:27" x14ac:dyDescent="0.25">
      <c r="B302" s="30">
        <v>44875</v>
      </c>
      <c r="C302" s="117"/>
      <c r="D302" s="26">
        <v>134.19999999999999</v>
      </c>
      <c r="E302" s="55"/>
      <c r="F302" s="55"/>
      <c r="G302" s="55"/>
      <c r="H302" s="55"/>
      <c r="I302" s="117"/>
      <c r="J302" s="26">
        <v>135.69999999999999</v>
      </c>
      <c r="K302" s="117"/>
      <c r="L302" s="26"/>
      <c r="M302" s="117"/>
      <c r="N302" s="48">
        <v>247.5</v>
      </c>
      <c r="O302" s="116"/>
      <c r="P302" s="50"/>
      <c r="Q302" s="117"/>
      <c r="R302" s="114"/>
      <c r="S302" s="115"/>
      <c r="T302" s="22">
        <v>168</v>
      </c>
      <c r="U302" s="167">
        <v>90.2</v>
      </c>
      <c r="V302" s="237"/>
      <c r="W302" s="188"/>
      <c r="X302" s="170">
        <v>103.4</v>
      </c>
      <c r="Y302" s="171">
        <v>176</v>
      </c>
      <c r="AA302" t="s">
        <v>194</v>
      </c>
    </row>
    <row r="303" spans="2:27" x14ac:dyDescent="0.25">
      <c r="B303" s="30">
        <v>44879</v>
      </c>
      <c r="C303" s="117"/>
      <c r="D303" s="26">
        <v>142.78</v>
      </c>
      <c r="E303" s="55"/>
      <c r="F303" s="55"/>
      <c r="G303" s="55"/>
      <c r="H303" s="55"/>
      <c r="I303" s="117"/>
      <c r="J303" s="26">
        <v>121</v>
      </c>
      <c r="K303" s="117"/>
      <c r="L303" s="26"/>
      <c r="M303" s="117"/>
      <c r="N303" s="48">
        <v>286</v>
      </c>
      <c r="O303" s="116">
        <v>267.75</v>
      </c>
      <c r="P303" s="50"/>
      <c r="Q303" s="117"/>
      <c r="R303" s="114"/>
      <c r="S303" s="115"/>
      <c r="T303" s="22">
        <v>180.4</v>
      </c>
      <c r="U303" s="167">
        <v>81.400000000000006</v>
      </c>
      <c r="V303" s="237"/>
      <c r="W303" s="188"/>
      <c r="X303" s="170">
        <v>75.599999999999994</v>
      </c>
      <c r="Y303" s="190" t="s">
        <v>37</v>
      </c>
    </row>
    <row r="304" spans="2:27" x14ac:dyDescent="0.25">
      <c r="B304" s="30">
        <v>44882</v>
      </c>
      <c r="C304" s="117"/>
      <c r="D304" s="26">
        <v>133.32</v>
      </c>
      <c r="E304" s="55"/>
      <c r="F304" s="55"/>
      <c r="G304" s="55"/>
      <c r="H304" s="55"/>
      <c r="I304" s="117"/>
      <c r="J304" s="26">
        <v>110</v>
      </c>
      <c r="K304" s="117"/>
      <c r="L304" s="26"/>
      <c r="M304" s="117"/>
      <c r="N304" s="48"/>
      <c r="O304" s="116"/>
      <c r="P304" s="50"/>
      <c r="Q304" s="117"/>
      <c r="R304" s="114"/>
      <c r="S304" s="115"/>
      <c r="T304" s="22">
        <v>162.80000000000001</v>
      </c>
      <c r="U304" s="167">
        <v>88.2</v>
      </c>
      <c r="V304" s="237"/>
      <c r="W304" s="188"/>
      <c r="X304" s="170">
        <v>109.2</v>
      </c>
      <c r="Y304" s="190" t="s">
        <v>37</v>
      </c>
    </row>
    <row r="305" spans="2:27" x14ac:dyDescent="0.25">
      <c r="B305" s="30">
        <v>44886</v>
      </c>
      <c r="C305" s="117"/>
      <c r="D305" s="26">
        <v>126.5</v>
      </c>
      <c r="E305" s="55"/>
      <c r="F305" s="55"/>
      <c r="G305" s="55"/>
      <c r="H305" s="55"/>
      <c r="I305" s="117"/>
      <c r="J305" s="26">
        <v>114.4</v>
      </c>
      <c r="K305" s="117"/>
      <c r="L305" s="26"/>
      <c r="M305" s="117"/>
      <c r="N305" s="48">
        <v>252</v>
      </c>
      <c r="O305" s="116">
        <v>262.5</v>
      </c>
      <c r="P305" s="50"/>
      <c r="Q305" s="117"/>
      <c r="R305" s="114"/>
      <c r="S305" s="115"/>
      <c r="T305" s="22">
        <v>193.2</v>
      </c>
      <c r="U305" s="167">
        <v>105.8</v>
      </c>
      <c r="V305" s="237"/>
      <c r="W305" s="188"/>
      <c r="X305" s="170">
        <v>78.2</v>
      </c>
      <c r="Y305" s="190" t="s">
        <v>37</v>
      </c>
    </row>
    <row r="306" spans="2:27" x14ac:dyDescent="0.25">
      <c r="B306" s="30">
        <v>44889</v>
      </c>
      <c r="C306" s="117"/>
      <c r="D306" s="26">
        <v>129.80000000000001</v>
      </c>
      <c r="E306" s="55"/>
      <c r="F306" s="55"/>
      <c r="G306" s="55"/>
      <c r="H306" s="55"/>
      <c r="I306" s="117"/>
      <c r="J306" s="26">
        <v>96.8</v>
      </c>
      <c r="K306" s="117"/>
      <c r="L306" s="26"/>
      <c r="M306" s="117"/>
      <c r="N306" s="48"/>
      <c r="O306" s="116"/>
      <c r="P306" s="50"/>
      <c r="Q306" s="117"/>
      <c r="R306" s="114"/>
      <c r="S306" s="115"/>
      <c r="T306" s="22">
        <v>184.8</v>
      </c>
      <c r="U306" s="167">
        <v>110</v>
      </c>
      <c r="V306" s="237"/>
      <c r="W306" s="188"/>
      <c r="X306" s="170">
        <v>140.69999999999999</v>
      </c>
      <c r="Y306" s="190" t="s">
        <v>37</v>
      </c>
    </row>
    <row r="307" spans="2:27" x14ac:dyDescent="0.25">
      <c r="B307" s="30">
        <v>44893</v>
      </c>
      <c r="C307" s="117"/>
      <c r="D307" s="26">
        <v>145.74</v>
      </c>
      <c r="E307" s="55"/>
      <c r="F307" s="55"/>
      <c r="G307" s="55"/>
      <c r="H307" s="55"/>
      <c r="I307" s="117"/>
      <c r="J307" s="26">
        <v>115.5</v>
      </c>
      <c r="K307" s="117"/>
      <c r="L307" s="26"/>
      <c r="M307" s="117"/>
      <c r="N307" s="48" t="s">
        <v>37</v>
      </c>
      <c r="O307" s="116">
        <v>278.25</v>
      </c>
      <c r="P307" s="50"/>
      <c r="Q307" s="117"/>
      <c r="R307" s="114"/>
      <c r="S307" s="115"/>
      <c r="T307" s="22">
        <v>180.6</v>
      </c>
      <c r="U307" s="167">
        <v>42</v>
      </c>
      <c r="V307" s="237"/>
      <c r="W307" s="188"/>
      <c r="X307" s="170">
        <v>132.30000000000001</v>
      </c>
      <c r="Y307" s="190" t="s">
        <v>37</v>
      </c>
    </row>
    <row r="308" spans="2:27" x14ac:dyDescent="0.25">
      <c r="B308" s="30">
        <v>44896</v>
      </c>
      <c r="C308" s="47"/>
      <c r="D308" s="26">
        <v>135.52000000000001</v>
      </c>
      <c r="E308" s="55"/>
      <c r="F308" s="55"/>
      <c r="G308" s="55"/>
      <c r="H308" s="55"/>
      <c r="I308" s="117"/>
      <c r="J308" s="26">
        <v>114.4</v>
      </c>
      <c r="K308" s="117"/>
      <c r="L308" s="26"/>
      <c r="M308" s="117"/>
      <c r="N308" s="48"/>
      <c r="O308" s="121"/>
      <c r="P308" s="50"/>
      <c r="Q308" s="117"/>
      <c r="R308" s="114"/>
      <c r="S308" s="115"/>
      <c r="T308" s="22">
        <v>204.6</v>
      </c>
      <c r="U308" s="167">
        <v>124</v>
      </c>
      <c r="V308" s="237"/>
      <c r="W308" s="188"/>
      <c r="X308" s="170">
        <v>136.5</v>
      </c>
      <c r="Y308" s="190" t="s">
        <v>37</v>
      </c>
    </row>
    <row r="309" spans="2:27" x14ac:dyDescent="0.25">
      <c r="B309" s="30">
        <v>44900</v>
      </c>
      <c r="C309" s="117"/>
      <c r="D309" s="26">
        <v>167.58</v>
      </c>
      <c r="E309" s="55"/>
      <c r="F309" s="55"/>
      <c r="G309" s="55"/>
      <c r="H309" s="55"/>
      <c r="I309" s="117"/>
      <c r="J309" s="26">
        <v>149.1</v>
      </c>
      <c r="K309" s="117"/>
      <c r="L309" s="26"/>
      <c r="M309" s="117"/>
      <c r="N309" s="48" t="s">
        <v>37</v>
      </c>
      <c r="O309" s="116">
        <v>278.25</v>
      </c>
      <c r="P309" s="50"/>
      <c r="Q309" s="117"/>
      <c r="R309" s="114"/>
      <c r="S309" s="115"/>
      <c r="T309" s="22">
        <v>186.3</v>
      </c>
      <c r="U309" s="167">
        <v>89.7</v>
      </c>
      <c r="V309" s="237"/>
      <c r="W309" s="188"/>
      <c r="X309" s="170">
        <v>121.8</v>
      </c>
      <c r="Y309" s="190" t="s">
        <v>37</v>
      </c>
      <c r="AA309" t="s">
        <v>195</v>
      </c>
    </row>
    <row r="310" spans="2:27" x14ac:dyDescent="0.25">
      <c r="B310" s="30">
        <v>44902</v>
      </c>
      <c r="C310" s="47"/>
      <c r="D310" s="26">
        <v>189.2</v>
      </c>
      <c r="E310" s="55"/>
      <c r="F310" s="55"/>
      <c r="G310" s="55"/>
      <c r="H310" s="55"/>
      <c r="I310" s="117"/>
      <c r="J310" s="26">
        <v>167.2</v>
      </c>
      <c r="K310" s="117"/>
      <c r="L310" s="26"/>
      <c r="M310" s="117"/>
      <c r="N310" s="48" t="s">
        <v>37</v>
      </c>
      <c r="O310" s="121"/>
      <c r="P310" s="50"/>
      <c r="Q310" s="117"/>
      <c r="R310" s="114"/>
      <c r="S310" s="115"/>
      <c r="T310" s="22">
        <v>163.30000000000001</v>
      </c>
      <c r="U310" s="167">
        <v>64.400000000000006</v>
      </c>
      <c r="V310" s="237"/>
      <c r="W310" s="188"/>
      <c r="X310" s="170">
        <v>142.80000000000001</v>
      </c>
      <c r="Y310" s="190" t="s">
        <v>37</v>
      </c>
    </row>
    <row r="311" spans="2:27" x14ac:dyDescent="0.25">
      <c r="B311" s="30">
        <v>44907</v>
      </c>
      <c r="C311" s="117"/>
      <c r="D311" s="26">
        <v>158.34</v>
      </c>
      <c r="E311" s="55"/>
      <c r="F311" s="55"/>
      <c r="G311" s="55"/>
      <c r="H311" s="55"/>
      <c r="I311" s="117"/>
      <c r="J311" s="26">
        <v>163.80000000000001</v>
      </c>
      <c r="K311" s="117"/>
      <c r="L311" s="26"/>
      <c r="M311" s="117"/>
      <c r="N311" s="48" t="s">
        <v>37</v>
      </c>
      <c r="O311" s="116">
        <v>262.5</v>
      </c>
      <c r="P311" s="50"/>
      <c r="Q311" s="117"/>
      <c r="R311" s="114"/>
      <c r="S311" s="115"/>
      <c r="T311" s="22">
        <v>174.3</v>
      </c>
      <c r="U311" s="167">
        <v>100.8</v>
      </c>
      <c r="V311" s="237"/>
      <c r="W311" s="188"/>
      <c r="X311" s="170">
        <v>115.5</v>
      </c>
      <c r="Y311" s="190" t="s">
        <v>37</v>
      </c>
    </row>
    <row r="312" spans="2:27" x14ac:dyDescent="0.25">
      <c r="B312" s="30">
        <v>44910</v>
      </c>
      <c r="C312" s="47"/>
      <c r="D312" s="26">
        <v>126.96</v>
      </c>
      <c r="E312" s="55"/>
      <c r="F312" s="55"/>
      <c r="G312" s="55"/>
      <c r="H312" s="55"/>
      <c r="I312" s="117"/>
      <c r="J312" s="26">
        <v>125.4</v>
      </c>
      <c r="K312" s="117"/>
      <c r="L312" s="26"/>
      <c r="M312" s="117"/>
      <c r="N312" s="48" t="s">
        <v>37</v>
      </c>
      <c r="O312" s="121"/>
      <c r="P312" s="50"/>
      <c r="Q312" s="117"/>
      <c r="R312" s="114"/>
      <c r="S312" s="115"/>
      <c r="T312" s="22">
        <v>180.6</v>
      </c>
      <c r="U312" s="167">
        <v>81.400000000000006</v>
      </c>
      <c r="V312" s="237"/>
      <c r="W312" s="188"/>
      <c r="X312" s="170">
        <v>144.9</v>
      </c>
      <c r="Y312" s="190" t="s">
        <v>37</v>
      </c>
      <c r="AA312" t="s">
        <v>196</v>
      </c>
    </row>
    <row r="313" spans="2:27" x14ac:dyDescent="0.25">
      <c r="B313" s="30">
        <v>44914</v>
      </c>
      <c r="C313" s="47"/>
      <c r="D313" s="26">
        <v>143.63999999999999</v>
      </c>
      <c r="E313" s="55"/>
      <c r="F313" s="55"/>
      <c r="G313" s="55"/>
      <c r="H313" s="55"/>
      <c r="I313" s="117"/>
      <c r="J313" s="26">
        <v>114.9</v>
      </c>
      <c r="K313" s="117"/>
      <c r="L313" s="26"/>
      <c r="M313" s="117"/>
      <c r="N313" s="48" t="s">
        <v>37</v>
      </c>
      <c r="O313" s="116">
        <v>252</v>
      </c>
      <c r="P313" s="50"/>
      <c r="Q313" s="117"/>
      <c r="R313" s="114"/>
      <c r="S313" s="115"/>
      <c r="T313" s="22">
        <v>163.80000000000001</v>
      </c>
      <c r="U313" s="167">
        <v>81.900000000000006</v>
      </c>
      <c r="V313" s="237"/>
      <c r="W313" s="188"/>
      <c r="X313" s="170">
        <v>111.3</v>
      </c>
      <c r="Y313" s="190" t="s">
        <v>37</v>
      </c>
    </row>
    <row r="314" spans="2:27" x14ac:dyDescent="0.25">
      <c r="B314" s="30">
        <v>44917</v>
      </c>
      <c r="C314" s="117"/>
      <c r="D314" s="26">
        <v>157.74</v>
      </c>
      <c r="E314" s="55"/>
      <c r="F314" s="55"/>
      <c r="G314" s="55"/>
      <c r="H314" s="55"/>
      <c r="I314" s="117"/>
      <c r="J314" s="26">
        <v>168</v>
      </c>
      <c r="K314" s="117"/>
      <c r="L314" s="26"/>
      <c r="M314" s="117"/>
      <c r="N314" s="48">
        <v>246.75</v>
      </c>
      <c r="O314" s="121"/>
      <c r="P314" s="50"/>
      <c r="Q314" s="117"/>
      <c r="R314" s="114"/>
      <c r="S314" s="115"/>
      <c r="T314" s="22">
        <v>198</v>
      </c>
      <c r="U314" s="167">
        <v>66</v>
      </c>
      <c r="V314" s="237"/>
      <c r="W314" s="188"/>
      <c r="X314" s="170">
        <v>151.19999999999999</v>
      </c>
      <c r="Y314" s="190" t="s">
        <v>37</v>
      </c>
    </row>
    <row r="315" spans="2:27" x14ac:dyDescent="0.25">
      <c r="B315" s="30">
        <v>44922</v>
      </c>
      <c r="C315" s="117"/>
      <c r="D315" s="26">
        <v>150.78</v>
      </c>
      <c r="E315" s="55"/>
      <c r="F315" s="55"/>
      <c r="G315" s="55"/>
      <c r="H315" s="55"/>
      <c r="I315" s="117"/>
      <c r="J315" s="26">
        <v>157.5</v>
      </c>
      <c r="K315" s="117"/>
      <c r="L315" s="26"/>
      <c r="M315" s="117"/>
      <c r="N315" s="48" t="s">
        <v>37</v>
      </c>
      <c r="O315" s="116">
        <v>231</v>
      </c>
      <c r="P315" s="50"/>
      <c r="Q315" s="117"/>
      <c r="R315" s="114"/>
      <c r="S315" s="115"/>
      <c r="T315" s="22">
        <v>176.4</v>
      </c>
      <c r="U315" s="167">
        <v>94.5</v>
      </c>
      <c r="V315" s="237"/>
      <c r="W315" s="188"/>
      <c r="X315" s="170">
        <v>52.5</v>
      </c>
      <c r="Y315" s="190" t="s">
        <v>37</v>
      </c>
    </row>
    <row r="316" spans="2:27" x14ac:dyDescent="0.25">
      <c r="B316" s="30">
        <v>44924</v>
      </c>
      <c r="C316" s="47"/>
      <c r="D316" s="26">
        <v>157.5</v>
      </c>
      <c r="E316" s="55"/>
      <c r="F316" s="55"/>
      <c r="G316" s="55"/>
      <c r="H316" s="55"/>
      <c r="I316" s="117"/>
      <c r="J316" s="26">
        <v>168</v>
      </c>
      <c r="K316" s="117"/>
      <c r="L316" s="26"/>
      <c r="M316" s="117"/>
      <c r="N316" s="48" t="s">
        <v>37</v>
      </c>
      <c r="O316" s="121"/>
      <c r="P316" s="50"/>
      <c r="Q316" s="117"/>
      <c r="R316" s="114"/>
      <c r="S316" s="115"/>
      <c r="T316" s="22">
        <v>191.1</v>
      </c>
      <c r="U316" s="167">
        <v>102.9</v>
      </c>
      <c r="V316" s="237"/>
      <c r="W316" s="188"/>
      <c r="X316" s="170">
        <v>57.75</v>
      </c>
      <c r="Y316" s="261" t="s">
        <v>37</v>
      </c>
    </row>
    <row r="317" spans="2:27" x14ac:dyDescent="0.25">
      <c r="B317" s="30">
        <v>44929</v>
      </c>
      <c r="C317" s="47"/>
      <c r="D317" s="26">
        <v>196.56</v>
      </c>
      <c r="E317" s="26"/>
      <c r="F317" s="26"/>
      <c r="G317" s="26"/>
      <c r="H317" s="26"/>
      <c r="I317" s="47"/>
      <c r="J317" s="26">
        <v>153.30000000000001</v>
      </c>
      <c r="K317" s="47"/>
      <c r="L317" s="26"/>
      <c r="M317" s="47"/>
      <c r="N317" s="48" t="s">
        <v>37</v>
      </c>
      <c r="O317" s="116">
        <v>280</v>
      </c>
      <c r="P317" s="50"/>
      <c r="Q317" s="47"/>
      <c r="R317" s="114"/>
      <c r="S317" s="115"/>
      <c r="T317" s="22">
        <v>184.8</v>
      </c>
      <c r="U317" s="167">
        <v>92.4</v>
      </c>
      <c r="V317" s="237"/>
      <c r="W317" s="188"/>
      <c r="X317" s="170">
        <v>31.2</v>
      </c>
      <c r="Y317" s="190" t="s">
        <v>37</v>
      </c>
    </row>
    <row r="318" spans="2:27" x14ac:dyDescent="0.25">
      <c r="B318" s="30">
        <v>44930</v>
      </c>
      <c r="C318" s="47"/>
      <c r="D318" s="26">
        <v>168.52</v>
      </c>
      <c r="E318" s="26"/>
      <c r="F318" s="26"/>
      <c r="G318" s="26"/>
      <c r="H318" s="26"/>
      <c r="I318" s="47"/>
      <c r="J318" s="26">
        <v>151.19999999999999</v>
      </c>
      <c r="K318" s="47"/>
      <c r="L318" s="26"/>
      <c r="M318" s="47"/>
      <c r="N318" s="48" t="s">
        <v>37</v>
      </c>
      <c r="O318" s="116"/>
      <c r="P318" s="50"/>
      <c r="Q318" s="47"/>
      <c r="R318" s="114"/>
      <c r="S318" s="115"/>
      <c r="T318" s="22">
        <v>184.8</v>
      </c>
      <c r="U318" s="167">
        <v>90.3</v>
      </c>
      <c r="V318" s="237"/>
      <c r="W318" s="188"/>
      <c r="X318" s="170">
        <v>33.08</v>
      </c>
      <c r="Y318" s="261" t="s">
        <v>37</v>
      </c>
    </row>
    <row r="319" spans="2:27" x14ac:dyDescent="0.25">
      <c r="B319" s="30">
        <v>44935</v>
      </c>
      <c r="C319" s="47"/>
      <c r="D319" s="26">
        <v>138.6</v>
      </c>
      <c r="E319" s="55"/>
      <c r="F319" s="55"/>
      <c r="G319" s="55"/>
      <c r="H319" s="55"/>
      <c r="I319" s="117"/>
      <c r="J319" s="26">
        <v>151.19999999999999</v>
      </c>
      <c r="K319" s="117"/>
      <c r="L319" s="26"/>
      <c r="M319" s="117"/>
      <c r="N319" s="48" t="s">
        <v>37</v>
      </c>
      <c r="O319" s="116">
        <v>267.75</v>
      </c>
      <c r="P319" s="50"/>
      <c r="Q319" s="117"/>
      <c r="R319" s="114"/>
      <c r="S319" s="115"/>
      <c r="T319" s="22">
        <v>195.8</v>
      </c>
      <c r="U319" s="167">
        <v>107.1</v>
      </c>
      <c r="V319" s="237"/>
      <c r="W319" s="188"/>
      <c r="X319" s="170">
        <v>49.35</v>
      </c>
      <c r="Y319" s="261" t="s">
        <v>37</v>
      </c>
    </row>
    <row r="320" spans="2:27" x14ac:dyDescent="0.25">
      <c r="B320" s="30">
        <v>44938</v>
      </c>
      <c r="C320" s="117"/>
      <c r="D320" s="26">
        <v>150.15</v>
      </c>
      <c r="E320" s="55"/>
      <c r="F320" s="55"/>
      <c r="G320" s="55"/>
      <c r="H320" s="55"/>
      <c r="I320" s="117"/>
      <c r="J320" s="26">
        <v>130.19999999999999</v>
      </c>
      <c r="K320" s="117"/>
      <c r="L320" s="26"/>
      <c r="M320" s="117"/>
      <c r="N320" s="48" t="s">
        <v>37</v>
      </c>
      <c r="O320" s="116"/>
      <c r="P320" s="50"/>
      <c r="Q320" s="117"/>
      <c r="R320" s="114"/>
      <c r="S320" s="115"/>
      <c r="T320" s="22">
        <v>170.1</v>
      </c>
      <c r="U320" s="167">
        <v>84</v>
      </c>
      <c r="V320" s="237"/>
      <c r="W320" s="188"/>
      <c r="X320" s="170">
        <v>45.15</v>
      </c>
      <c r="Y320" s="190" t="s">
        <v>37</v>
      </c>
    </row>
    <row r="321" spans="2:27" x14ac:dyDescent="0.25">
      <c r="B321" s="30">
        <v>44942</v>
      </c>
      <c r="C321" s="117"/>
      <c r="D321" s="26">
        <v>207.9</v>
      </c>
      <c r="E321" s="26"/>
      <c r="F321" s="26"/>
      <c r="G321" s="26"/>
      <c r="H321" s="26"/>
      <c r="I321" s="47"/>
      <c r="J321" s="26">
        <v>176.4</v>
      </c>
      <c r="K321" s="47"/>
      <c r="L321" s="26"/>
      <c r="M321" s="47"/>
      <c r="N321" s="48" t="s">
        <v>37</v>
      </c>
      <c r="O321" s="116">
        <v>320.25</v>
      </c>
      <c r="P321" s="50"/>
      <c r="Q321" s="47"/>
      <c r="R321" s="114"/>
      <c r="S321" s="115"/>
      <c r="T321" s="22">
        <v>195.3</v>
      </c>
      <c r="U321" s="167">
        <v>84</v>
      </c>
      <c r="V321" s="237"/>
      <c r="W321" s="188"/>
      <c r="X321" s="170">
        <v>25.8</v>
      </c>
      <c r="Y321" s="190" t="s">
        <v>37</v>
      </c>
    </row>
    <row r="322" spans="2:27" x14ac:dyDescent="0.25">
      <c r="B322" s="30">
        <v>44945</v>
      </c>
      <c r="C322" s="117"/>
      <c r="D322" s="26">
        <v>158.55000000000001</v>
      </c>
      <c r="E322" s="55"/>
      <c r="F322" s="55"/>
      <c r="G322" s="55"/>
      <c r="H322" s="55"/>
      <c r="I322" s="117"/>
      <c r="J322" s="26">
        <v>163.80000000000001</v>
      </c>
      <c r="K322" s="117"/>
      <c r="L322" s="26"/>
      <c r="M322" s="117"/>
      <c r="N322" s="48" t="s">
        <v>37</v>
      </c>
      <c r="O322" s="121"/>
      <c r="P322" s="50"/>
      <c r="Q322" s="117"/>
      <c r="R322" s="114"/>
      <c r="S322" s="115"/>
      <c r="T322" s="22">
        <v>231</v>
      </c>
      <c r="U322" s="167">
        <v>98.7</v>
      </c>
      <c r="V322" s="237"/>
      <c r="W322" s="188"/>
      <c r="X322" s="170">
        <v>40.950000000000003</v>
      </c>
      <c r="Y322" s="190" t="s">
        <v>37</v>
      </c>
    </row>
    <row r="323" spans="2:27" x14ac:dyDescent="0.25">
      <c r="B323" s="30">
        <v>44949</v>
      </c>
      <c r="C323" s="117"/>
      <c r="D323" s="26">
        <v>190.68</v>
      </c>
      <c r="E323" s="26"/>
      <c r="F323" s="26"/>
      <c r="G323" s="26"/>
      <c r="H323" s="26"/>
      <c r="I323" s="47"/>
      <c r="J323" s="26">
        <v>163.80000000000001</v>
      </c>
      <c r="K323" s="47"/>
      <c r="L323" s="26"/>
      <c r="M323" s="47"/>
      <c r="N323" s="48" t="s">
        <v>37</v>
      </c>
      <c r="O323" s="116">
        <v>257.25</v>
      </c>
      <c r="P323" s="50"/>
      <c r="Q323" s="47"/>
      <c r="R323" s="114"/>
      <c r="S323" s="115"/>
      <c r="T323" s="22">
        <v>225.75</v>
      </c>
      <c r="U323" s="167">
        <v>50.4</v>
      </c>
      <c r="V323" s="237"/>
      <c r="W323" s="188"/>
      <c r="X323" s="170">
        <v>48.3</v>
      </c>
      <c r="Y323" s="190" t="s">
        <v>37</v>
      </c>
    </row>
    <row r="324" spans="2:27" x14ac:dyDescent="0.25">
      <c r="B324" s="30">
        <v>44952</v>
      </c>
      <c r="C324" s="117"/>
      <c r="D324" s="26">
        <v>160.02000000000001</v>
      </c>
      <c r="E324" s="55"/>
      <c r="F324" s="55"/>
      <c r="G324" s="55"/>
      <c r="H324" s="55"/>
      <c r="I324" s="117"/>
      <c r="J324" s="26">
        <v>149.1</v>
      </c>
      <c r="K324" s="117"/>
      <c r="L324" s="26"/>
      <c r="M324" s="117"/>
      <c r="N324" s="48" t="s">
        <v>37</v>
      </c>
      <c r="O324" s="116"/>
      <c r="P324" s="50"/>
      <c r="Q324" s="117"/>
      <c r="R324" s="114"/>
      <c r="S324" s="115"/>
      <c r="T324" s="22">
        <v>137.5</v>
      </c>
      <c r="U324" s="167">
        <v>71.5</v>
      </c>
      <c r="V324" s="237"/>
      <c r="W324" s="188"/>
      <c r="X324" s="170">
        <v>28.6</v>
      </c>
      <c r="Y324" s="190" t="s">
        <v>37</v>
      </c>
    </row>
    <row r="325" spans="2:27" x14ac:dyDescent="0.25">
      <c r="B325" s="30">
        <v>44956</v>
      </c>
      <c r="C325" s="117"/>
      <c r="D325" s="26">
        <v>142.80000000000001</v>
      </c>
      <c r="E325" s="55"/>
      <c r="F325" s="55"/>
      <c r="G325" s="55"/>
      <c r="H325" s="55"/>
      <c r="I325" s="117"/>
      <c r="J325" s="26">
        <v>126</v>
      </c>
      <c r="K325" s="117"/>
      <c r="L325" s="26"/>
      <c r="M325" s="117"/>
      <c r="N325" s="48">
        <v>241.5</v>
      </c>
      <c r="O325" s="121">
        <v>252</v>
      </c>
      <c r="P325" s="50"/>
      <c r="Q325" s="117"/>
      <c r="R325" s="114"/>
      <c r="S325" s="115"/>
      <c r="T325" s="22">
        <v>140.69999999999999</v>
      </c>
      <c r="U325" s="167">
        <v>201.6</v>
      </c>
      <c r="V325" s="237"/>
      <c r="W325" s="188"/>
      <c r="X325" s="170">
        <v>182.7</v>
      </c>
      <c r="Y325" s="190" t="s">
        <v>37</v>
      </c>
    </row>
    <row r="326" spans="2:27" x14ac:dyDescent="0.25">
      <c r="B326" s="30">
        <v>44959</v>
      </c>
      <c r="C326" s="117"/>
      <c r="D326" s="26">
        <v>201.6</v>
      </c>
      <c r="E326" s="26"/>
      <c r="F326" s="26"/>
      <c r="G326" s="26"/>
      <c r="H326" s="26"/>
      <c r="I326" s="47"/>
      <c r="J326" s="26">
        <v>163.80000000000001</v>
      </c>
      <c r="K326" s="47"/>
      <c r="L326" s="26"/>
      <c r="M326" s="47"/>
      <c r="N326" s="48"/>
      <c r="O326" s="121"/>
      <c r="P326" s="50"/>
      <c r="Q326" s="47"/>
      <c r="R326" s="114"/>
      <c r="S326" s="115"/>
      <c r="T326" s="22">
        <v>193.2</v>
      </c>
      <c r="U326" s="167">
        <v>113.4</v>
      </c>
      <c r="V326" s="237"/>
      <c r="W326" s="188"/>
      <c r="X326" s="170">
        <v>50.4</v>
      </c>
      <c r="Y326" s="190" t="s">
        <v>37</v>
      </c>
    </row>
    <row r="327" spans="2:27" x14ac:dyDescent="0.25">
      <c r="B327" s="30">
        <v>44963</v>
      </c>
      <c r="C327" s="117"/>
      <c r="D327" s="26">
        <v>192.36</v>
      </c>
      <c r="E327" s="26"/>
      <c r="F327" s="26"/>
      <c r="G327" s="26"/>
      <c r="H327" s="26"/>
      <c r="I327" s="47"/>
      <c r="J327" s="26">
        <v>155.4</v>
      </c>
      <c r="K327" s="47"/>
      <c r="L327" s="26"/>
      <c r="M327" s="47"/>
      <c r="N327" s="48" t="s">
        <v>37</v>
      </c>
      <c r="O327" s="121">
        <v>252</v>
      </c>
      <c r="P327" s="50"/>
      <c r="Q327" s="47"/>
      <c r="R327" s="114"/>
      <c r="S327" s="115"/>
      <c r="T327" s="22">
        <v>191.1</v>
      </c>
      <c r="U327" s="167">
        <v>105</v>
      </c>
      <c r="V327" s="237"/>
      <c r="W327" s="188"/>
      <c r="X327" s="170">
        <v>37.799999999999997</v>
      </c>
      <c r="Y327" s="190" t="s">
        <v>37</v>
      </c>
    </row>
    <row r="328" spans="2:27" x14ac:dyDescent="0.25">
      <c r="B328" s="30">
        <v>44966</v>
      </c>
      <c r="C328" s="117"/>
      <c r="D328" s="26">
        <v>138.81</v>
      </c>
      <c r="E328" s="55"/>
      <c r="F328" s="55"/>
      <c r="G328" s="55"/>
      <c r="H328" s="55"/>
      <c r="I328" s="117"/>
      <c r="J328" s="26">
        <v>123.9</v>
      </c>
      <c r="K328" s="117"/>
      <c r="L328" s="26"/>
      <c r="M328" s="117"/>
      <c r="N328" s="48" t="s">
        <v>37</v>
      </c>
      <c r="O328" s="121"/>
      <c r="P328" s="50"/>
      <c r="Q328" s="117"/>
      <c r="R328" s="114"/>
      <c r="S328" s="115"/>
      <c r="T328" s="22">
        <v>172.2</v>
      </c>
      <c r="U328" s="167">
        <v>77.7</v>
      </c>
      <c r="V328" s="237"/>
      <c r="W328" s="188"/>
      <c r="X328" s="170">
        <v>37.799999999999997</v>
      </c>
      <c r="Y328" s="190" t="s">
        <v>37</v>
      </c>
      <c r="AA328" t="s">
        <v>198</v>
      </c>
    </row>
    <row r="329" spans="2:27" x14ac:dyDescent="0.25">
      <c r="B329" s="30">
        <v>44970</v>
      </c>
      <c r="C329" s="117"/>
      <c r="D329" s="26">
        <v>142.38</v>
      </c>
      <c r="E329" s="26"/>
      <c r="F329" s="26"/>
      <c r="G329" s="26"/>
      <c r="H329" s="26"/>
      <c r="I329" s="47"/>
      <c r="J329" s="26">
        <v>149.1</v>
      </c>
      <c r="K329" s="47"/>
      <c r="L329" s="26"/>
      <c r="M329" s="47"/>
      <c r="N329" s="48" t="s">
        <v>37</v>
      </c>
      <c r="O329" s="121">
        <v>267.75</v>
      </c>
      <c r="P329" s="50"/>
      <c r="Q329" s="47"/>
      <c r="R329" s="114"/>
      <c r="S329" s="115"/>
      <c r="T329" s="22">
        <v>195.3</v>
      </c>
      <c r="U329" s="167">
        <v>102.9</v>
      </c>
      <c r="V329" s="237"/>
      <c r="W329" s="188"/>
      <c r="X329" s="170">
        <v>34.799999999999997</v>
      </c>
      <c r="Y329" s="190" t="s">
        <v>37</v>
      </c>
    </row>
    <row r="330" spans="2:27" x14ac:dyDescent="0.25">
      <c r="B330" s="30">
        <v>44972</v>
      </c>
      <c r="C330" s="117"/>
      <c r="D330" s="26">
        <v>144.47999999999999</v>
      </c>
      <c r="E330" s="26"/>
      <c r="F330" s="26"/>
      <c r="G330" s="26"/>
      <c r="H330" s="26"/>
      <c r="I330" s="47"/>
      <c r="J330" s="26">
        <v>157.5</v>
      </c>
      <c r="K330" s="47"/>
      <c r="L330" s="26"/>
      <c r="M330" s="47"/>
      <c r="N330" s="48" t="s">
        <v>37</v>
      </c>
      <c r="O330" s="121">
        <v>267.75</v>
      </c>
      <c r="P330" s="10">
        <v>262.5</v>
      </c>
      <c r="Q330" s="47"/>
      <c r="R330" s="114" t="s">
        <v>37</v>
      </c>
      <c r="S330" s="115" t="s">
        <v>37</v>
      </c>
      <c r="T330" s="22">
        <v>178.5</v>
      </c>
      <c r="U330" s="167">
        <v>90.3</v>
      </c>
      <c r="V330" s="237" t="s">
        <v>182</v>
      </c>
      <c r="W330" s="188" t="s">
        <v>37</v>
      </c>
      <c r="X330" s="170">
        <v>30.8</v>
      </c>
      <c r="Y330" s="190" t="s">
        <v>37</v>
      </c>
    </row>
    <row r="331" spans="2:27" x14ac:dyDescent="0.25">
      <c r="B331" s="30">
        <v>44974</v>
      </c>
      <c r="C331" s="117"/>
      <c r="D331" s="26">
        <v>156.24</v>
      </c>
      <c r="E331" s="55"/>
      <c r="F331" s="55"/>
      <c r="G331" s="55"/>
      <c r="H331" s="55"/>
      <c r="I331" s="117"/>
      <c r="J331" s="26">
        <v>153.30000000000001</v>
      </c>
      <c r="K331" s="117"/>
      <c r="L331" s="26"/>
      <c r="M331" s="117"/>
      <c r="N331" s="48" t="s">
        <v>37</v>
      </c>
      <c r="O331" s="121">
        <v>246.75</v>
      </c>
      <c r="P331" s="28">
        <v>246.75</v>
      </c>
      <c r="Q331" s="117"/>
      <c r="R331" s="114"/>
      <c r="S331" s="115"/>
      <c r="T331" s="22">
        <v>168</v>
      </c>
      <c r="U331" s="167">
        <v>75.599999999999994</v>
      </c>
      <c r="V331" s="237" t="s">
        <v>182</v>
      </c>
      <c r="W331" s="188"/>
      <c r="X331" s="170">
        <v>28.6</v>
      </c>
      <c r="Y331" s="171"/>
    </row>
    <row r="332" spans="2:27" x14ac:dyDescent="0.25">
      <c r="B332" s="30">
        <v>44977</v>
      </c>
      <c r="C332" s="117"/>
      <c r="D332" s="26">
        <v>131.88</v>
      </c>
      <c r="E332" s="26"/>
      <c r="F332" s="26"/>
      <c r="G332" s="26"/>
      <c r="H332" s="26"/>
      <c r="I332" s="47"/>
      <c r="J332" s="26">
        <v>134.4</v>
      </c>
      <c r="K332" s="47"/>
      <c r="L332" s="26"/>
      <c r="M332" s="47"/>
      <c r="N332" s="48" t="s">
        <v>37</v>
      </c>
      <c r="O332" s="121">
        <v>241.5</v>
      </c>
      <c r="P332" s="28">
        <v>241.5</v>
      </c>
      <c r="Q332" s="47"/>
      <c r="R332" s="114"/>
      <c r="S332" s="115"/>
      <c r="T332" s="22">
        <v>172.2</v>
      </c>
      <c r="U332" s="167">
        <v>84</v>
      </c>
      <c r="V332" s="237" t="s">
        <v>182</v>
      </c>
      <c r="W332" s="188"/>
      <c r="X332" s="170">
        <v>14.95</v>
      </c>
      <c r="Y332" s="171"/>
    </row>
    <row r="333" spans="2:27" x14ac:dyDescent="0.25">
      <c r="B333" s="30">
        <v>44979</v>
      </c>
      <c r="C333" s="117"/>
      <c r="D333" s="26">
        <v>124.53</v>
      </c>
      <c r="E333" s="26"/>
      <c r="F333" s="26"/>
      <c r="G333" s="26"/>
      <c r="H333" s="26"/>
      <c r="I333" s="47"/>
      <c r="J333" s="26">
        <v>134.4</v>
      </c>
      <c r="K333" s="47"/>
      <c r="L333" s="26"/>
      <c r="M333" s="47"/>
      <c r="N333" s="48" t="s">
        <v>37</v>
      </c>
      <c r="O333" s="121">
        <v>252</v>
      </c>
      <c r="P333" s="10">
        <v>246.75</v>
      </c>
      <c r="Q333" s="47"/>
      <c r="R333" s="114" t="s">
        <v>37</v>
      </c>
      <c r="S333" s="115" t="s">
        <v>37</v>
      </c>
      <c r="T333" s="22">
        <v>159.6</v>
      </c>
      <c r="U333" s="167">
        <v>65.099999999999994</v>
      </c>
      <c r="V333" s="237" t="s">
        <v>182</v>
      </c>
      <c r="W333" s="188" t="s">
        <v>37</v>
      </c>
      <c r="X333" s="203">
        <v>13.225</v>
      </c>
      <c r="Y333" s="190" t="s">
        <v>37</v>
      </c>
    </row>
    <row r="334" spans="2:27" x14ac:dyDescent="0.25">
      <c r="B334" s="30">
        <v>44981</v>
      </c>
      <c r="C334" s="117"/>
      <c r="D334" s="26">
        <v>127.05</v>
      </c>
      <c r="E334" s="55"/>
      <c r="F334" s="55"/>
      <c r="G334" s="55"/>
      <c r="H334" s="55"/>
      <c r="I334" s="117"/>
      <c r="J334" s="26">
        <v>155.4</v>
      </c>
      <c r="K334" s="117"/>
      <c r="L334" s="26"/>
      <c r="M334" s="117"/>
      <c r="N334" s="48" t="s">
        <v>37</v>
      </c>
      <c r="O334" s="121">
        <v>257.25</v>
      </c>
      <c r="P334" s="10">
        <v>257.25</v>
      </c>
      <c r="Q334" s="117"/>
      <c r="R334" s="114"/>
      <c r="S334" s="115"/>
      <c r="T334" s="22">
        <v>163.80000000000001</v>
      </c>
      <c r="U334" s="167">
        <v>75.599999999999994</v>
      </c>
      <c r="V334" s="237" t="s">
        <v>182</v>
      </c>
      <c r="W334" s="188"/>
      <c r="X334" s="170">
        <v>13.8</v>
      </c>
      <c r="Y334" s="171"/>
    </row>
    <row r="335" spans="2:27" x14ac:dyDescent="0.25">
      <c r="B335" s="30">
        <v>44984</v>
      </c>
      <c r="C335" s="117"/>
      <c r="D335" s="26">
        <v>170.73</v>
      </c>
      <c r="E335" s="26"/>
      <c r="F335" s="26"/>
      <c r="G335" s="26"/>
      <c r="H335" s="26"/>
      <c r="I335" s="47"/>
      <c r="J335" s="26">
        <v>140.69999999999999</v>
      </c>
      <c r="K335" s="47"/>
      <c r="L335" s="26"/>
      <c r="M335" s="47"/>
      <c r="N335" s="48" t="s">
        <v>37</v>
      </c>
      <c r="O335" s="121">
        <v>231</v>
      </c>
      <c r="P335" s="28">
        <v>210</v>
      </c>
      <c r="Q335" s="47"/>
      <c r="R335" s="114" t="s">
        <v>37</v>
      </c>
      <c r="S335" s="115" t="s">
        <v>37</v>
      </c>
      <c r="T335" s="22">
        <v>168</v>
      </c>
      <c r="U335" s="167">
        <v>44.1</v>
      </c>
      <c r="V335" s="237" t="s">
        <v>182</v>
      </c>
      <c r="W335" s="188" t="s">
        <v>37</v>
      </c>
      <c r="X335" s="170">
        <v>13.8</v>
      </c>
      <c r="Y335" s="190" t="s">
        <v>37</v>
      </c>
    </row>
    <row r="336" spans="2:27" x14ac:dyDescent="0.25">
      <c r="B336" s="30">
        <v>44986</v>
      </c>
      <c r="C336" s="117"/>
      <c r="D336" s="26">
        <v>141.54</v>
      </c>
      <c r="E336" s="26"/>
      <c r="F336" s="26"/>
      <c r="G336" s="26"/>
      <c r="H336" s="26"/>
      <c r="I336" s="47"/>
      <c r="J336" s="26">
        <v>157.5</v>
      </c>
      <c r="K336" s="47"/>
      <c r="L336" s="26"/>
      <c r="M336" s="47"/>
      <c r="N336" s="48" t="s">
        <v>37</v>
      </c>
      <c r="O336" s="121">
        <v>267.75</v>
      </c>
      <c r="P336" s="10">
        <v>246.75</v>
      </c>
      <c r="Q336" s="47"/>
      <c r="R336" s="114"/>
      <c r="S336" s="115"/>
      <c r="T336" s="22">
        <v>193.2</v>
      </c>
      <c r="U336" s="167">
        <v>99.75</v>
      </c>
      <c r="V336" s="237" t="s">
        <v>182</v>
      </c>
      <c r="W336" s="188"/>
      <c r="X336" s="170">
        <v>22.8</v>
      </c>
      <c r="Y336" s="171"/>
    </row>
    <row r="337" spans="2:27" x14ac:dyDescent="0.25">
      <c r="B337" s="30">
        <v>44988</v>
      </c>
      <c r="C337" s="117"/>
      <c r="D337" s="26">
        <v>138.18</v>
      </c>
      <c r="E337" s="55"/>
      <c r="F337" s="55"/>
      <c r="G337" s="55"/>
      <c r="H337" s="55"/>
      <c r="I337" s="117"/>
      <c r="J337" s="26">
        <v>151.19999999999999</v>
      </c>
      <c r="K337" s="117"/>
      <c r="L337" s="26"/>
      <c r="M337" s="117"/>
      <c r="N337" s="48" t="s">
        <v>37</v>
      </c>
      <c r="O337" s="121">
        <v>262.5</v>
      </c>
      <c r="P337" s="10">
        <v>262.5</v>
      </c>
      <c r="Q337" s="117"/>
      <c r="R337" s="114"/>
      <c r="S337" s="115"/>
      <c r="T337" s="22">
        <v>197.4</v>
      </c>
      <c r="U337" s="167">
        <v>52.5</v>
      </c>
      <c r="V337" s="237" t="s">
        <v>182</v>
      </c>
      <c r="W337" s="188"/>
      <c r="X337" s="170">
        <v>12.1</v>
      </c>
      <c r="Y337" s="171"/>
    </row>
    <row r="338" spans="2:27" x14ac:dyDescent="0.25">
      <c r="B338" s="30">
        <v>44991</v>
      </c>
      <c r="C338" s="117"/>
      <c r="D338" s="26">
        <v>138.18</v>
      </c>
      <c r="E338" s="55"/>
      <c r="F338" s="55"/>
      <c r="G338" s="55"/>
      <c r="H338" s="55"/>
      <c r="I338" s="117"/>
      <c r="J338" s="26">
        <v>157.5</v>
      </c>
      <c r="K338" s="117"/>
      <c r="L338" s="26"/>
      <c r="M338" s="117"/>
      <c r="N338" s="48" t="s">
        <v>37</v>
      </c>
      <c r="O338" s="121">
        <v>241.5</v>
      </c>
      <c r="P338" s="10">
        <v>236.25</v>
      </c>
      <c r="Q338" s="117"/>
      <c r="R338" s="114" t="s">
        <v>37</v>
      </c>
      <c r="S338" s="115" t="s">
        <v>37</v>
      </c>
      <c r="T338" s="22">
        <v>182.7</v>
      </c>
      <c r="U338" s="167">
        <v>76.650000000000006</v>
      </c>
      <c r="V338" s="237" t="s">
        <v>182</v>
      </c>
      <c r="W338" s="188" t="s">
        <v>37</v>
      </c>
      <c r="X338" s="170">
        <v>12.1</v>
      </c>
      <c r="Y338" s="190" t="s">
        <v>37</v>
      </c>
      <c r="AA338" t="s">
        <v>202</v>
      </c>
    </row>
    <row r="339" spans="2:27" x14ac:dyDescent="0.25">
      <c r="B339" s="30">
        <v>44993</v>
      </c>
      <c r="C339" s="117"/>
      <c r="D339" s="26">
        <v>132.09</v>
      </c>
      <c r="E339" s="55"/>
      <c r="F339" s="55"/>
      <c r="G339" s="55"/>
      <c r="H339" s="55"/>
      <c r="I339" s="117"/>
      <c r="J339" s="26">
        <v>155.4</v>
      </c>
      <c r="K339" s="117"/>
      <c r="L339" s="26"/>
      <c r="M339" s="117"/>
      <c r="N339" s="48" t="s">
        <v>37</v>
      </c>
      <c r="O339" s="121">
        <v>257.25</v>
      </c>
      <c r="P339" s="139">
        <v>262.5</v>
      </c>
      <c r="Q339" s="117"/>
      <c r="R339" s="114"/>
      <c r="S339" s="115"/>
      <c r="T339" s="22">
        <v>182.7</v>
      </c>
      <c r="U339" s="167">
        <v>98.7</v>
      </c>
      <c r="V339" s="237" t="s">
        <v>182</v>
      </c>
      <c r="W339" s="188"/>
      <c r="X339" s="170">
        <v>12.071999999999999</v>
      </c>
      <c r="Y339" s="171"/>
    </row>
    <row r="340" spans="2:27" x14ac:dyDescent="0.25">
      <c r="B340" s="30">
        <v>44995</v>
      </c>
      <c r="C340" s="117"/>
      <c r="D340" s="26">
        <v>136.29</v>
      </c>
      <c r="E340" s="55"/>
      <c r="F340" s="55"/>
      <c r="G340" s="55"/>
      <c r="H340" s="55"/>
      <c r="I340" s="117"/>
      <c r="J340" s="26">
        <v>155.4</v>
      </c>
      <c r="K340" s="117"/>
      <c r="L340" s="26"/>
      <c r="M340" s="117"/>
      <c r="N340" s="48" t="s">
        <v>37</v>
      </c>
      <c r="O340" s="121">
        <v>252</v>
      </c>
      <c r="P340" s="139">
        <v>257.25</v>
      </c>
      <c r="Q340" s="117"/>
      <c r="R340" s="114"/>
      <c r="S340" s="115"/>
      <c r="T340" s="22">
        <v>174.3</v>
      </c>
      <c r="U340" s="167">
        <v>52.5</v>
      </c>
      <c r="V340" s="237" t="s">
        <v>182</v>
      </c>
      <c r="W340" s="188"/>
      <c r="X340" s="170">
        <v>11.56</v>
      </c>
      <c r="Y340" s="171"/>
    </row>
    <row r="341" spans="2:27" x14ac:dyDescent="0.25">
      <c r="B341" s="30">
        <v>44998</v>
      </c>
      <c r="C341" s="117"/>
      <c r="D341" s="26">
        <v>176.19</v>
      </c>
      <c r="E341" s="55"/>
      <c r="F341" s="55"/>
      <c r="G341" s="55"/>
      <c r="H341" s="55"/>
      <c r="I341" s="117"/>
      <c r="J341" s="26">
        <v>147</v>
      </c>
      <c r="K341" s="117"/>
      <c r="L341" s="26"/>
      <c r="M341" s="117"/>
      <c r="N341" s="48" t="s">
        <v>37</v>
      </c>
      <c r="O341" s="121">
        <v>283.5</v>
      </c>
      <c r="P341" s="139">
        <v>257.25</v>
      </c>
      <c r="Q341" s="117"/>
      <c r="R341" s="114" t="s">
        <v>37</v>
      </c>
      <c r="S341" s="115" t="s">
        <v>37</v>
      </c>
      <c r="T341" s="22">
        <v>174.3</v>
      </c>
      <c r="U341" s="167">
        <v>65.099999999999994</v>
      </c>
      <c r="V341" s="237" t="s">
        <v>182</v>
      </c>
      <c r="W341" s="188" t="s">
        <v>37</v>
      </c>
      <c r="X341" s="170">
        <v>17.46</v>
      </c>
      <c r="Y341" s="190" t="s">
        <v>37</v>
      </c>
    </row>
    <row r="342" spans="2:27" x14ac:dyDescent="0.25">
      <c r="B342" s="30">
        <v>45000</v>
      </c>
      <c r="C342" s="117"/>
      <c r="D342" s="26">
        <v>153.30000000000001</v>
      </c>
      <c r="E342" s="55"/>
      <c r="F342" s="55"/>
      <c r="G342" s="55"/>
      <c r="H342" s="55"/>
      <c r="I342" s="117"/>
      <c r="J342" s="26">
        <v>155.4</v>
      </c>
      <c r="K342" s="117"/>
      <c r="L342" s="26"/>
      <c r="M342" s="117"/>
      <c r="N342" s="48" t="s">
        <v>37</v>
      </c>
      <c r="O342" s="121">
        <v>262.5</v>
      </c>
      <c r="P342" s="139">
        <v>252</v>
      </c>
      <c r="Q342" s="117"/>
      <c r="R342" s="114"/>
      <c r="S342" s="115"/>
      <c r="T342" s="22">
        <v>176.4</v>
      </c>
      <c r="U342" s="167">
        <v>67.2</v>
      </c>
      <c r="V342" s="237" t="s">
        <v>182</v>
      </c>
      <c r="W342" s="188"/>
      <c r="X342" s="170">
        <v>22.08</v>
      </c>
      <c r="Y342" s="171"/>
    </row>
    <row r="343" spans="2:27" x14ac:dyDescent="0.25">
      <c r="B343" s="30">
        <v>45002</v>
      </c>
      <c r="C343" s="117"/>
      <c r="D343" s="26">
        <v>137.97</v>
      </c>
      <c r="E343" s="55"/>
      <c r="F343" s="55"/>
      <c r="G343" s="55"/>
      <c r="H343" s="55"/>
      <c r="I343" s="117"/>
      <c r="J343" s="26">
        <v>155.4</v>
      </c>
      <c r="K343" s="117"/>
      <c r="L343" s="26"/>
      <c r="M343" s="117"/>
      <c r="N343" s="48" t="s">
        <v>37</v>
      </c>
      <c r="O343" s="121">
        <v>252</v>
      </c>
      <c r="P343" s="139">
        <v>252</v>
      </c>
      <c r="Q343" s="117"/>
      <c r="R343" s="114"/>
      <c r="S343" s="115"/>
      <c r="T343" s="22">
        <v>165.9</v>
      </c>
      <c r="U343" s="167">
        <v>59.85</v>
      </c>
      <c r="V343" s="237" t="s">
        <v>182</v>
      </c>
      <c r="W343" s="188"/>
      <c r="X343" s="170">
        <v>26.25</v>
      </c>
      <c r="Y343" s="171"/>
    </row>
    <row r="344" spans="2:27" x14ac:dyDescent="0.25">
      <c r="B344" s="30">
        <v>45005</v>
      </c>
      <c r="C344" s="117"/>
      <c r="D344" s="26">
        <v>129.36000000000001</v>
      </c>
      <c r="E344" s="55"/>
      <c r="F344" s="55"/>
      <c r="G344" s="55"/>
      <c r="H344" s="55"/>
      <c r="I344" s="117"/>
      <c r="J344" s="26">
        <v>153.30000000000001</v>
      </c>
      <c r="K344" s="117"/>
      <c r="L344" s="26"/>
      <c r="M344" s="117"/>
      <c r="N344" s="48">
        <v>199.5</v>
      </c>
      <c r="O344" s="121">
        <v>241.5</v>
      </c>
      <c r="P344" s="139">
        <v>102.9</v>
      </c>
      <c r="Q344" s="117"/>
      <c r="R344" s="114" t="s">
        <v>37</v>
      </c>
      <c r="S344" s="115" t="s">
        <v>37</v>
      </c>
      <c r="T344" s="22">
        <v>161.69999999999999</v>
      </c>
      <c r="U344" s="167">
        <v>54.6</v>
      </c>
      <c r="V344" s="237" t="s">
        <v>182</v>
      </c>
      <c r="W344" s="188" t="s">
        <v>199</v>
      </c>
      <c r="X344" s="170">
        <v>215.25</v>
      </c>
      <c r="Y344" s="190" t="s">
        <v>37</v>
      </c>
    </row>
    <row r="345" spans="2:27" x14ac:dyDescent="0.25">
      <c r="B345" s="30">
        <v>45007</v>
      </c>
      <c r="C345" s="117"/>
      <c r="D345" s="26">
        <v>138.81</v>
      </c>
      <c r="E345" s="55"/>
      <c r="F345" s="55"/>
      <c r="G345" s="55"/>
      <c r="H345" s="55"/>
      <c r="I345" s="117"/>
      <c r="J345" s="26">
        <v>159.6</v>
      </c>
      <c r="K345" s="117"/>
      <c r="L345" s="26"/>
      <c r="M345" s="117"/>
      <c r="N345" s="48" t="s">
        <v>37</v>
      </c>
      <c r="O345" s="121">
        <v>257.25</v>
      </c>
      <c r="P345" s="139">
        <v>252</v>
      </c>
      <c r="Q345" s="117"/>
      <c r="R345" s="114"/>
      <c r="S345" s="115"/>
      <c r="T345" s="22">
        <v>176.4</v>
      </c>
      <c r="U345" s="167">
        <v>42</v>
      </c>
      <c r="V345" s="237" t="s">
        <v>182</v>
      </c>
      <c r="W345" s="188"/>
      <c r="X345" s="170">
        <v>76.650000000000006</v>
      </c>
      <c r="Y345" s="171"/>
    </row>
    <row r="346" spans="2:27" x14ac:dyDescent="0.25">
      <c r="B346" s="30">
        <v>45009</v>
      </c>
      <c r="C346" s="117"/>
      <c r="D346" s="26">
        <v>144.27000000000001</v>
      </c>
      <c r="E346" s="55"/>
      <c r="F346" s="55"/>
      <c r="G346" s="55"/>
      <c r="H346" s="55"/>
      <c r="I346" s="117"/>
      <c r="J346" s="26">
        <v>157.5</v>
      </c>
      <c r="K346" s="117"/>
      <c r="L346" s="26"/>
      <c r="M346" s="117"/>
      <c r="N346" s="48" t="s">
        <v>37</v>
      </c>
      <c r="O346" s="121">
        <v>267.75</v>
      </c>
      <c r="P346" s="139">
        <v>252</v>
      </c>
      <c r="Q346" s="117"/>
      <c r="R346" s="114"/>
      <c r="S346" s="115"/>
      <c r="T346" s="22">
        <v>176.4</v>
      </c>
      <c r="U346" s="167">
        <v>51.45</v>
      </c>
      <c r="V346" s="237" t="s">
        <v>182</v>
      </c>
      <c r="W346" s="188"/>
      <c r="X346" s="170">
        <v>203.7</v>
      </c>
      <c r="Y346" s="171"/>
    </row>
    <row r="347" spans="2:27" x14ac:dyDescent="0.25">
      <c r="B347" s="30">
        <v>45012</v>
      </c>
      <c r="C347" s="117"/>
      <c r="D347" s="26">
        <v>179.76</v>
      </c>
      <c r="E347" s="55"/>
      <c r="F347" s="55"/>
      <c r="G347" s="55"/>
      <c r="H347" s="55"/>
      <c r="I347" s="117"/>
      <c r="J347" s="26">
        <v>157.5</v>
      </c>
      <c r="K347" s="117"/>
      <c r="L347" s="26"/>
      <c r="M347" s="117"/>
      <c r="N347" s="48" t="s">
        <v>37</v>
      </c>
      <c r="O347" s="121">
        <v>267.75</v>
      </c>
      <c r="P347" s="139">
        <v>257.25</v>
      </c>
      <c r="Q347" s="117"/>
      <c r="R347" s="114" t="s">
        <v>37</v>
      </c>
      <c r="S347" s="115" t="s">
        <v>37</v>
      </c>
      <c r="T347" s="22">
        <v>159.6</v>
      </c>
      <c r="U347" s="167">
        <v>57.75</v>
      </c>
      <c r="V347" s="237" t="s">
        <v>182</v>
      </c>
      <c r="W347" s="188" t="s">
        <v>37</v>
      </c>
      <c r="X347" s="189" t="s">
        <v>37</v>
      </c>
      <c r="Y347" s="190" t="s">
        <v>37</v>
      </c>
    </row>
    <row r="348" spans="2:27" x14ac:dyDescent="0.25">
      <c r="B348" s="30">
        <v>45014</v>
      </c>
      <c r="C348" s="117"/>
      <c r="D348" s="26">
        <v>133.56</v>
      </c>
      <c r="E348" s="55"/>
      <c r="F348" s="55"/>
      <c r="G348" s="55"/>
      <c r="H348" s="55"/>
      <c r="I348" s="117"/>
      <c r="J348" s="26">
        <v>155.4</v>
      </c>
      <c r="K348" s="117"/>
      <c r="L348" s="26"/>
      <c r="M348" s="117"/>
      <c r="N348" s="48" t="s">
        <v>37</v>
      </c>
      <c r="O348" s="121">
        <v>273</v>
      </c>
      <c r="P348" s="139">
        <v>257.25</v>
      </c>
      <c r="Q348" s="117"/>
      <c r="R348" s="114"/>
      <c r="S348" s="115"/>
      <c r="T348" s="22">
        <v>172.2</v>
      </c>
      <c r="U348" s="167">
        <v>43.05</v>
      </c>
      <c r="V348" s="237" t="s">
        <v>182</v>
      </c>
      <c r="W348" s="188"/>
      <c r="X348" s="189" t="s">
        <v>37</v>
      </c>
      <c r="Y348" s="171"/>
    </row>
    <row r="349" spans="2:27" x14ac:dyDescent="0.25">
      <c r="B349" s="30">
        <v>45016</v>
      </c>
      <c r="C349" s="117"/>
      <c r="D349" s="26">
        <v>154.56</v>
      </c>
      <c r="E349" s="55"/>
      <c r="F349" s="55"/>
      <c r="G349" s="55"/>
      <c r="H349" s="55"/>
      <c r="I349" s="117"/>
      <c r="J349" s="26">
        <v>157.5</v>
      </c>
      <c r="K349" s="117"/>
      <c r="L349" s="26"/>
      <c r="M349" s="117"/>
      <c r="N349" s="48" t="s">
        <v>37</v>
      </c>
      <c r="O349" s="121">
        <v>278.25</v>
      </c>
      <c r="P349" s="139">
        <v>257.25</v>
      </c>
      <c r="Q349" s="117"/>
      <c r="R349" s="114"/>
      <c r="S349" s="115"/>
      <c r="T349" s="22">
        <v>165.9</v>
      </c>
      <c r="U349" s="167">
        <v>49.35</v>
      </c>
      <c r="V349" s="237" t="s">
        <v>182</v>
      </c>
      <c r="W349" s="188"/>
      <c r="X349" s="189" t="s">
        <v>37</v>
      </c>
      <c r="Y349" s="171"/>
    </row>
    <row r="350" spans="2:27" x14ac:dyDescent="0.25">
      <c r="B350" s="30">
        <v>45019</v>
      </c>
      <c r="C350" s="117"/>
      <c r="D350" s="26">
        <v>136.5</v>
      </c>
      <c r="E350" s="55"/>
      <c r="F350" s="55"/>
      <c r="G350" s="55"/>
      <c r="H350" s="55"/>
      <c r="I350" s="117"/>
      <c r="J350" s="26">
        <v>151.19999999999999</v>
      </c>
      <c r="K350" s="117"/>
      <c r="L350" s="26"/>
      <c r="M350" s="117"/>
      <c r="N350" s="48" t="s">
        <v>37</v>
      </c>
      <c r="O350" s="121">
        <v>273</v>
      </c>
      <c r="P350" s="139">
        <v>246.75</v>
      </c>
      <c r="Q350" s="117"/>
      <c r="R350" s="114" t="s">
        <v>37</v>
      </c>
      <c r="S350" s="115" t="s">
        <v>37</v>
      </c>
      <c r="T350" s="22">
        <v>184.8</v>
      </c>
      <c r="U350" s="167">
        <v>47.25</v>
      </c>
      <c r="V350" s="213">
        <v>36.225000000000001</v>
      </c>
      <c r="W350" s="188" t="s">
        <v>37</v>
      </c>
      <c r="X350" s="189" t="s">
        <v>37</v>
      </c>
      <c r="Y350" s="190" t="s">
        <v>37</v>
      </c>
    </row>
    <row r="351" spans="2:27" x14ac:dyDescent="0.25">
      <c r="B351" s="30">
        <v>45020</v>
      </c>
      <c r="C351" s="117"/>
      <c r="D351" s="26">
        <v>121.8</v>
      </c>
      <c r="E351" s="55"/>
      <c r="F351" s="55"/>
      <c r="G351" s="55"/>
      <c r="H351" s="55"/>
      <c r="I351" s="117"/>
      <c r="J351" s="26">
        <v>153.30000000000001</v>
      </c>
      <c r="K351" s="117"/>
      <c r="L351" s="26"/>
      <c r="M351" s="117"/>
      <c r="N351" s="48" t="s">
        <v>37</v>
      </c>
      <c r="O351" s="121">
        <v>267.75</v>
      </c>
      <c r="P351" s="139">
        <v>246.75</v>
      </c>
      <c r="Q351" s="117"/>
      <c r="R351" s="114"/>
      <c r="S351" s="115"/>
      <c r="T351" s="22">
        <v>174.3</v>
      </c>
      <c r="U351" s="167">
        <v>34.65</v>
      </c>
      <c r="V351" s="213">
        <v>37.274999999999999</v>
      </c>
      <c r="W351" s="188"/>
      <c r="X351" s="189" t="s">
        <v>37</v>
      </c>
      <c r="Y351" s="171"/>
    </row>
    <row r="352" spans="2:27" x14ac:dyDescent="0.25">
      <c r="B352" s="30">
        <v>45028</v>
      </c>
      <c r="C352" s="117"/>
      <c r="D352" s="26">
        <v>129.36000000000001</v>
      </c>
      <c r="E352" s="55"/>
      <c r="F352" s="55"/>
      <c r="G352" s="55"/>
      <c r="H352" s="55"/>
      <c r="I352" s="117"/>
      <c r="J352" s="26">
        <v>151.19999999999999</v>
      </c>
      <c r="K352" s="117"/>
      <c r="L352" s="26"/>
      <c r="M352" s="117"/>
      <c r="N352" s="48" t="s">
        <v>37</v>
      </c>
      <c r="O352" s="121">
        <v>267.75</v>
      </c>
      <c r="P352" s="139">
        <v>246.75</v>
      </c>
      <c r="Q352" s="117"/>
      <c r="R352" s="114" t="s">
        <v>37</v>
      </c>
      <c r="S352" s="115" t="s">
        <v>37</v>
      </c>
      <c r="T352" s="22">
        <v>151.80000000000001</v>
      </c>
      <c r="U352" s="167">
        <v>22.4</v>
      </c>
      <c r="V352" s="213">
        <v>32.549999999999997</v>
      </c>
      <c r="W352" s="188" t="s">
        <v>37</v>
      </c>
      <c r="X352" s="189" t="s">
        <v>37</v>
      </c>
      <c r="Y352" s="190" t="s">
        <v>37</v>
      </c>
    </row>
    <row r="353" spans="2:25" x14ac:dyDescent="0.25">
      <c r="B353" s="30">
        <v>45030</v>
      </c>
      <c r="C353" s="117"/>
      <c r="D353" s="26">
        <v>147.63</v>
      </c>
      <c r="E353" s="55"/>
      <c r="F353" s="55"/>
      <c r="G353" s="55"/>
      <c r="H353" s="55"/>
      <c r="I353" s="117"/>
      <c r="J353" s="26">
        <v>153.30000000000001</v>
      </c>
      <c r="K353" s="117"/>
      <c r="L353" s="26"/>
      <c r="M353" s="117"/>
      <c r="N353" s="48" t="s">
        <v>37</v>
      </c>
      <c r="O353" s="121">
        <v>262.5</v>
      </c>
      <c r="P353" s="139">
        <v>246.75</v>
      </c>
      <c r="Q353" s="117"/>
      <c r="R353" s="114"/>
      <c r="S353" s="115"/>
      <c r="T353" s="22">
        <v>157.5</v>
      </c>
      <c r="U353" s="167">
        <v>30.45</v>
      </c>
      <c r="V353" s="213">
        <v>34.125</v>
      </c>
      <c r="W353" s="188"/>
      <c r="X353" s="189" t="s">
        <v>37</v>
      </c>
      <c r="Y353" s="171"/>
    </row>
    <row r="354" spans="2:25" x14ac:dyDescent="0.25">
      <c r="B354" s="30">
        <v>45033</v>
      </c>
      <c r="C354" s="47"/>
      <c r="D354" s="26">
        <v>173.88</v>
      </c>
      <c r="E354" s="55"/>
      <c r="F354" s="55"/>
      <c r="G354" s="55"/>
      <c r="H354" s="55"/>
      <c r="I354" s="117"/>
      <c r="J354" s="26">
        <v>149.1</v>
      </c>
      <c r="K354" s="117"/>
      <c r="L354" s="26"/>
      <c r="M354" s="117"/>
      <c r="N354" s="48" t="s">
        <v>37</v>
      </c>
      <c r="O354" s="121">
        <v>257.25</v>
      </c>
      <c r="P354" s="139">
        <v>241.5</v>
      </c>
      <c r="Q354" s="117"/>
      <c r="R354" s="114" t="s">
        <v>37</v>
      </c>
      <c r="S354" s="115" t="s">
        <v>37</v>
      </c>
      <c r="T354" s="22">
        <v>46.86</v>
      </c>
      <c r="U354" s="167">
        <v>23.05</v>
      </c>
      <c r="V354" s="213">
        <v>40.950000000000003</v>
      </c>
      <c r="W354" s="188" t="s">
        <v>37</v>
      </c>
      <c r="X354" s="189" t="s">
        <v>37</v>
      </c>
      <c r="Y354" s="261" t="s">
        <v>37</v>
      </c>
    </row>
    <row r="355" spans="2:25" x14ac:dyDescent="0.25">
      <c r="B355" s="30">
        <v>45035</v>
      </c>
      <c r="C355" s="117"/>
      <c r="D355" s="26">
        <v>174.09</v>
      </c>
      <c r="E355" s="55"/>
      <c r="F355" s="55"/>
      <c r="G355" s="55"/>
      <c r="H355" s="55"/>
      <c r="I355" s="117"/>
      <c r="J355" s="26">
        <v>144.9</v>
      </c>
      <c r="K355" s="117"/>
      <c r="L355" s="26"/>
      <c r="M355" s="117"/>
      <c r="N355" s="48" t="s">
        <v>37</v>
      </c>
      <c r="O355" s="121">
        <v>252</v>
      </c>
      <c r="P355" s="139">
        <v>231</v>
      </c>
      <c r="Q355" s="117"/>
      <c r="R355" s="114"/>
      <c r="S355" s="115"/>
      <c r="T355" s="22">
        <v>151.19999999999999</v>
      </c>
      <c r="U355" s="167">
        <v>11.46</v>
      </c>
      <c r="V355" s="237" t="s">
        <v>182</v>
      </c>
      <c r="W355" s="188"/>
      <c r="X355" s="189" t="s">
        <v>37</v>
      </c>
      <c r="Y355" s="171"/>
    </row>
    <row r="356" spans="2:25" x14ac:dyDescent="0.25">
      <c r="B356" s="30">
        <v>45037</v>
      </c>
      <c r="C356" s="117"/>
      <c r="D356" s="26">
        <v>178.5</v>
      </c>
      <c r="E356" s="55"/>
      <c r="F356" s="55"/>
      <c r="G356" s="55"/>
      <c r="H356" s="55"/>
      <c r="I356" s="117"/>
      <c r="J356" s="26">
        <v>153.30000000000001</v>
      </c>
      <c r="K356" s="117"/>
      <c r="L356" s="26"/>
      <c r="M356" s="117"/>
      <c r="N356" s="48" t="s">
        <v>37</v>
      </c>
      <c r="O356" s="121">
        <v>240</v>
      </c>
      <c r="P356" s="139">
        <v>273</v>
      </c>
      <c r="Q356" s="117"/>
      <c r="R356" s="114"/>
      <c r="S356" s="115"/>
      <c r="T356" s="22">
        <v>145.19999999999999</v>
      </c>
      <c r="U356" s="167">
        <v>15.6</v>
      </c>
      <c r="V356" s="237" t="s">
        <v>182</v>
      </c>
      <c r="W356" s="188"/>
      <c r="X356" s="264">
        <v>8.35</v>
      </c>
      <c r="Y356" s="171"/>
    </row>
    <row r="357" spans="2:25" x14ac:dyDescent="0.25">
      <c r="B357" s="30">
        <v>45040</v>
      </c>
      <c r="C357" s="117"/>
      <c r="D357" s="26">
        <v>144.88</v>
      </c>
      <c r="E357" s="55"/>
      <c r="F357" s="55"/>
      <c r="G357" s="55"/>
      <c r="H357" s="55"/>
      <c r="I357" s="117"/>
      <c r="J357" s="26">
        <v>144.9</v>
      </c>
      <c r="K357" s="117"/>
      <c r="L357" s="26"/>
      <c r="M357" s="117"/>
      <c r="N357" s="48" t="s">
        <v>37</v>
      </c>
      <c r="O357" s="121" t="s">
        <v>46</v>
      </c>
      <c r="P357" s="139">
        <v>225.75</v>
      </c>
      <c r="Q357" s="117"/>
      <c r="R357" s="114" t="s">
        <v>37</v>
      </c>
      <c r="S357" s="115" t="s">
        <v>37</v>
      </c>
      <c r="T357" s="22">
        <v>115.5</v>
      </c>
      <c r="U357" s="167">
        <v>5.44</v>
      </c>
      <c r="V357" s="237" t="s">
        <v>182</v>
      </c>
      <c r="W357" s="188" t="s">
        <v>37</v>
      </c>
      <c r="X357" s="189" t="s">
        <v>37</v>
      </c>
      <c r="Y357" s="190" t="s">
        <v>37</v>
      </c>
    </row>
    <row r="358" spans="2:25" x14ac:dyDescent="0.25">
      <c r="B358" s="30">
        <v>45042</v>
      </c>
      <c r="C358" s="117"/>
      <c r="D358" s="26">
        <v>169.47</v>
      </c>
      <c r="E358" s="26"/>
      <c r="F358" s="26"/>
      <c r="G358" s="26"/>
      <c r="H358" s="26"/>
      <c r="I358" s="47"/>
      <c r="J358" s="26">
        <v>147</v>
      </c>
      <c r="K358" s="47"/>
      <c r="L358" s="26"/>
      <c r="M358" s="47"/>
      <c r="N358" s="48" t="s">
        <v>37</v>
      </c>
      <c r="O358" s="121" t="s">
        <v>46</v>
      </c>
      <c r="P358" s="139">
        <v>215.25</v>
      </c>
      <c r="Q358" s="47"/>
      <c r="R358" s="114"/>
      <c r="S358" s="115"/>
      <c r="T358" s="22">
        <v>105.6</v>
      </c>
      <c r="U358" s="167">
        <v>5.694</v>
      </c>
      <c r="V358" s="237" t="s">
        <v>182</v>
      </c>
      <c r="W358" s="188"/>
      <c r="X358" s="189" t="s">
        <v>37</v>
      </c>
      <c r="Y358" s="171"/>
    </row>
    <row r="359" spans="2:25" x14ac:dyDescent="0.25">
      <c r="B359" s="30">
        <v>45044</v>
      </c>
      <c r="C359" s="47"/>
      <c r="D359" s="26">
        <v>178.5</v>
      </c>
      <c r="E359" s="26"/>
      <c r="F359" s="26"/>
      <c r="G359" s="26"/>
      <c r="H359" s="26"/>
      <c r="I359" s="47"/>
      <c r="J359" s="26">
        <v>147</v>
      </c>
      <c r="K359" s="47"/>
      <c r="L359" s="26"/>
      <c r="M359" s="47"/>
      <c r="N359" s="48" t="s">
        <v>37</v>
      </c>
      <c r="O359" s="121" t="s">
        <v>46</v>
      </c>
      <c r="P359" s="139">
        <v>152.25</v>
      </c>
      <c r="Q359" s="47"/>
      <c r="R359" s="114"/>
      <c r="S359" s="115"/>
      <c r="T359" s="22">
        <v>105</v>
      </c>
      <c r="U359" s="167">
        <v>5.1029999999999998</v>
      </c>
      <c r="V359" s="237" t="s">
        <v>182</v>
      </c>
      <c r="W359" s="188"/>
      <c r="X359" s="189" t="s">
        <v>37</v>
      </c>
      <c r="Y359" s="171"/>
    </row>
    <row r="360" spans="2:25" x14ac:dyDescent="0.25">
      <c r="B360" s="30">
        <v>45048</v>
      </c>
      <c r="C360" s="47"/>
      <c r="D360" s="26">
        <v>134.4</v>
      </c>
      <c r="E360" s="26"/>
      <c r="F360" s="26"/>
      <c r="G360" s="26"/>
      <c r="H360" s="26"/>
      <c r="I360" s="47"/>
      <c r="J360" s="26">
        <v>121.8</v>
      </c>
      <c r="K360" s="47"/>
      <c r="L360" s="26"/>
      <c r="M360" s="47"/>
      <c r="N360" s="48">
        <v>231</v>
      </c>
      <c r="O360" s="121" t="s">
        <v>46</v>
      </c>
      <c r="P360" s="139">
        <v>204.75</v>
      </c>
      <c r="Q360" s="47"/>
      <c r="R360" s="114" t="s">
        <v>37</v>
      </c>
      <c r="S360" s="115" t="s">
        <v>37</v>
      </c>
      <c r="T360" s="22">
        <v>103.4</v>
      </c>
      <c r="U360" s="167">
        <v>3.5859999999999999</v>
      </c>
      <c r="V360" s="237" t="s">
        <v>182</v>
      </c>
      <c r="W360" s="188" t="s">
        <v>37</v>
      </c>
      <c r="X360" s="264">
        <v>241.5</v>
      </c>
      <c r="Y360" s="190" t="s">
        <v>37</v>
      </c>
    </row>
    <row r="361" spans="2:25" x14ac:dyDescent="0.25">
      <c r="B361" s="30">
        <v>45049</v>
      </c>
      <c r="C361" s="117"/>
      <c r="D361" s="26">
        <v>192.78</v>
      </c>
      <c r="E361" s="26"/>
      <c r="F361" s="26"/>
      <c r="G361" s="26"/>
      <c r="H361" s="26"/>
      <c r="I361" s="47"/>
      <c r="J361" s="26">
        <v>136.4</v>
      </c>
      <c r="K361" s="47"/>
      <c r="L361" s="26"/>
      <c r="M361" s="47"/>
      <c r="N361" s="48">
        <v>246.75</v>
      </c>
      <c r="O361" s="121" t="s">
        <v>46</v>
      </c>
      <c r="P361" s="139">
        <v>110.25</v>
      </c>
      <c r="Q361" s="47"/>
      <c r="R361" s="114"/>
      <c r="S361" s="115"/>
      <c r="T361" s="22">
        <v>94.6</v>
      </c>
      <c r="U361" s="167">
        <v>3.4980000000000002</v>
      </c>
      <c r="V361" s="237" t="s">
        <v>182</v>
      </c>
      <c r="W361" s="188"/>
      <c r="X361" s="264">
        <v>220.5</v>
      </c>
      <c r="Y361" s="190"/>
    </row>
    <row r="362" spans="2:25" x14ac:dyDescent="0.25">
      <c r="B362" s="30">
        <v>45051</v>
      </c>
      <c r="C362" s="117"/>
      <c r="D362" s="26">
        <v>170.31</v>
      </c>
      <c r="E362" s="26"/>
      <c r="F362" s="26"/>
      <c r="G362" s="26"/>
      <c r="H362" s="26"/>
      <c r="I362" s="47"/>
      <c r="J362" s="26">
        <v>140.80000000000001</v>
      </c>
      <c r="K362" s="47"/>
      <c r="L362" s="26"/>
      <c r="M362" s="47"/>
      <c r="N362" s="48" t="s">
        <v>37</v>
      </c>
      <c r="O362" s="121" t="s">
        <v>46</v>
      </c>
      <c r="P362" s="139">
        <v>81.900000000000006</v>
      </c>
      <c r="Q362" s="47"/>
      <c r="R362" s="114"/>
      <c r="S362" s="115"/>
      <c r="T362" s="22">
        <v>149.6</v>
      </c>
      <c r="U362" s="167">
        <v>3.58</v>
      </c>
      <c r="V362" s="237" t="s">
        <v>182</v>
      </c>
      <c r="W362" s="188"/>
      <c r="X362" s="264">
        <v>90</v>
      </c>
      <c r="Y362" s="190"/>
    </row>
    <row r="363" spans="2:25" x14ac:dyDescent="0.25">
      <c r="B363" s="30">
        <v>45054</v>
      </c>
      <c r="C363" s="117"/>
      <c r="D363" s="26">
        <v>168.84</v>
      </c>
      <c r="E363" s="26"/>
      <c r="F363" s="26"/>
      <c r="G363" s="26"/>
      <c r="H363" s="26"/>
      <c r="I363" s="47"/>
      <c r="J363" s="26">
        <v>140.69999999999999</v>
      </c>
      <c r="K363" s="47"/>
      <c r="L363" s="26"/>
      <c r="M363" s="47"/>
      <c r="N363" s="48" t="s">
        <v>37</v>
      </c>
      <c r="O363" s="121" t="s">
        <v>46</v>
      </c>
      <c r="P363" s="136" t="s">
        <v>203</v>
      </c>
      <c r="Q363" s="47"/>
      <c r="R363" s="114" t="s">
        <v>37</v>
      </c>
      <c r="S363" s="115" t="s">
        <v>37</v>
      </c>
      <c r="T363" s="22">
        <v>112.2</v>
      </c>
      <c r="U363" s="167">
        <v>3.83</v>
      </c>
      <c r="V363" s="237" t="s">
        <v>182</v>
      </c>
      <c r="W363" s="188" t="s">
        <v>37</v>
      </c>
      <c r="X363" s="189" t="s">
        <v>37</v>
      </c>
      <c r="Y363" s="190" t="s">
        <v>37</v>
      </c>
    </row>
    <row r="364" spans="2:25" x14ac:dyDescent="0.25">
      <c r="B364" s="30">
        <v>45056</v>
      </c>
      <c r="C364" s="117"/>
      <c r="D364" s="26">
        <v>200.42</v>
      </c>
      <c r="E364" s="26"/>
      <c r="F364" s="26"/>
      <c r="G364" s="26"/>
      <c r="H364" s="26"/>
      <c r="I364" s="47"/>
      <c r="J364" s="26">
        <v>140.80000000000001</v>
      </c>
      <c r="K364" s="47"/>
      <c r="L364" s="26"/>
      <c r="M364" s="47"/>
      <c r="N364" s="48" t="s">
        <v>37</v>
      </c>
      <c r="O364" s="116" t="s">
        <v>37</v>
      </c>
      <c r="P364" s="136" t="s">
        <v>203</v>
      </c>
      <c r="Q364" s="47"/>
      <c r="R364" s="114"/>
      <c r="S364" s="115"/>
      <c r="T364" s="22">
        <v>94.5</v>
      </c>
      <c r="U364" s="249" t="s">
        <v>182</v>
      </c>
      <c r="V364" s="237" t="s">
        <v>182</v>
      </c>
      <c r="W364" s="188"/>
      <c r="X364" s="189" t="s">
        <v>37</v>
      </c>
      <c r="Y364" s="190"/>
    </row>
    <row r="365" spans="2:25" x14ac:dyDescent="0.25">
      <c r="B365" s="30">
        <v>45058</v>
      </c>
      <c r="C365" s="117"/>
      <c r="D365" s="26">
        <v>147.21</v>
      </c>
      <c r="E365" s="26"/>
      <c r="F365" s="26"/>
      <c r="G365" s="26"/>
      <c r="H365" s="26"/>
      <c r="I365" s="47"/>
      <c r="J365" s="26">
        <v>121.8</v>
      </c>
      <c r="K365" s="47"/>
      <c r="L365" s="26"/>
      <c r="M365" s="47"/>
      <c r="N365" s="48" t="s">
        <v>37</v>
      </c>
      <c r="O365" s="116" t="s">
        <v>37</v>
      </c>
      <c r="P365" s="136" t="s">
        <v>203</v>
      </c>
      <c r="Q365" s="47"/>
      <c r="R365" s="114"/>
      <c r="S365" s="115"/>
      <c r="T365" s="22">
        <v>90.3</v>
      </c>
      <c r="U365" s="187" t="s">
        <v>37</v>
      </c>
      <c r="V365" s="237" t="s">
        <v>182</v>
      </c>
      <c r="W365" s="188"/>
      <c r="X365" s="189" t="s">
        <v>37</v>
      </c>
      <c r="Y365" s="190"/>
    </row>
    <row r="366" spans="2:25" x14ac:dyDescent="0.25">
      <c r="B366" s="30">
        <v>45061</v>
      </c>
      <c r="C366" s="117"/>
      <c r="D366" s="26">
        <v>123.06</v>
      </c>
      <c r="E366" s="26"/>
      <c r="F366" s="26"/>
      <c r="G366" s="26"/>
      <c r="H366" s="26"/>
      <c r="I366" s="47"/>
      <c r="J366" s="26">
        <v>140.69999999999999</v>
      </c>
      <c r="K366" s="47"/>
      <c r="L366" s="26"/>
      <c r="M366" s="47"/>
      <c r="N366" s="48" t="s">
        <v>37</v>
      </c>
      <c r="O366" s="116" t="s">
        <v>37</v>
      </c>
      <c r="P366" s="136" t="s">
        <v>203</v>
      </c>
      <c r="Q366" s="47"/>
      <c r="R366" s="114" t="s">
        <v>37</v>
      </c>
      <c r="S366" s="115" t="s">
        <v>37</v>
      </c>
      <c r="T366" s="22">
        <v>92.4</v>
      </c>
      <c r="U366" s="187" t="s">
        <v>37</v>
      </c>
      <c r="V366" s="237" t="s">
        <v>182</v>
      </c>
      <c r="W366" s="188" t="s">
        <v>37</v>
      </c>
      <c r="X366" s="189" t="s">
        <v>37</v>
      </c>
      <c r="Y366" s="190" t="s">
        <v>37</v>
      </c>
    </row>
    <row r="367" spans="2:25" x14ac:dyDescent="0.25">
      <c r="B367" s="30">
        <v>45063</v>
      </c>
      <c r="C367" s="117"/>
      <c r="D367" s="26">
        <v>117.26</v>
      </c>
      <c r="E367" s="26"/>
      <c r="F367" s="26"/>
      <c r="G367" s="26"/>
      <c r="H367" s="26"/>
      <c r="I367" s="47"/>
      <c r="J367" s="26">
        <v>118.8</v>
      </c>
      <c r="K367" s="47"/>
      <c r="L367" s="26"/>
      <c r="M367" s="47"/>
      <c r="N367" s="48" t="s">
        <v>37</v>
      </c>
      <c r="O367" s="116" t="s">
        <v>37</v>
      </c>
      <c r="P367" s="113" t="s">
        <v>203</v>
      </c>
      <c r="Q367" s="47"/>
      <c r="R367" s="114"/>
      <c r="S367" s="115"/>
      <c r="T367" s="115" t="s">
        <v>182</v>
      </c>
      <c r="U367" s="210">
        <v>9.2880000000000003</v>
      </c>
      <c r="V367" s="237" t="s">
        <v>182</v>
      </c>
      <c r="W367" s="188"/>
      <c r="X367" s="189" t="s">
        <v>37</v>
      </c>
      <c r="Y367" s="190"/>
    </row>
    <row r="368" spans="2:25" x14ac:dyDescent="0.25">
      <c r="B368" s="30">
        <v>45065</v>
      </c>
      <c r="C368" s="47"/>
      <c r="D368" s="26">
        <v>128.04</v>
      </c>
      <c r="E368" s="26"/>
      <c r="F368" s="26"/>
      <c r="G368" s="26"/>
      <c r="H368" s="26"/>
      <c r="I368" s="47"/>
      <c r="J368" s="26">
        <v>129.80000000000001</v>
      </c>
      <c r="K368" s="47"/>
      <c r="L368" s="26"/>
      <c r="M368" s="47"/>
      <c r="N368" s="48" t="s">
        <v>37</v>
      </c>
      <c r="O368" s="116" t="s">
        <v>37</v>
      </c>
      <c r="P368" s="113" t="s">
        <v>203</v>
      </c>
      <c r="Q368" s="47"/>
      <c r="R368" s="114"/>
      <c r="S368" s="115"/>
      <c r="T368" s="22">
        <v>140.80000000000001</v>
      </c>
      <c r="U368" s="187" t="s">
        <v>37</v>
      </c>
      <c r="V368" s="237" t="s">
        <v>182</v>
      </c>
      <c r="W368" s="188"/>
      <c r="X368" s="189" t="s">
        <v>37</v>
      </c>
      <c r="Y368" s="190"/>
    </row>
    <row r="369" spans="2:27" x14ac:dyDescent="0.25">
      <c r="B369" s="30">
        <v>45068</v>
      </c>
      <c r="C369" s="117"/>
      <c r="D369" s="26">
        <v>128.91999999999999</v>
      </c>
      <c r="E369" s="26"/>
      <c r="F369" s="26"/>
      <c r="G369" s="26"/>
      <c r="H369" s="26"/>
      <c r="I369" s="47"/>
      <c r="J369" s="26">
        <v>138.6</v>
      </c>
      <c r="K369" s="47"/>
      <c r="L369" s="26"/>
      <c r="M369" s="47"/>
      <c r="N369" s="48" t="s">
        <v>37</v>
      </c>
      <c r="O369" s="116" t="s">
        <v>46</v>
      </c>
      <c r="P369" s="113" t="s">
        <v>203</v>
      </c>
      <c r="Q369" s="47"/>
      <c r="R369" s="114" t="s">
        <v>37</v>
      </c>
      <c r="S369" s="115" t="s">
        <v>37</v>
      </c>
      <c r="T369" s="22">
        <v>50.6</v>
      </c>
      <c r="U369" s="187" t="s">
        <v>37</v>
      </c>
      <c r="V369" s="237" t="s">
        <v>182</v>
      </c>
      <c r="W369" s="188" t="s">
        <v>37</v>
      </c>
      <c r="X369" s="189" t="s">
        <v>37</v>
      </c>
      <c r="Y369" s="190" t="s">
        <v>37</v>
      </c>
    </row>
    <row r="370" spans="2:27" x14ac:dyDescent="0.25">
      <c r="B370" s="30">
        <v>45070</v>
      </c>
      <c r="C370" s="117"/>
      <c r="D370" s="26">
        <v>79.819999999999993</v>
      </c>
      <c r="E370" s="26"/>
      <c r="F370" s="26"/>
      <c r="G370" s="26"/>
      <c r="H370" s="26"/>
      <c r="I370" s="47"/>
      <c r="J370" s="26">
        <v>89.52</v>
      </c>
      <c r="K370" s="47"/>
      <c r="L370" s="26"/>
      <c r="M370" s="47"/>
      <c r="N370" s="48" t="s">
        <v>37</v>
      </c>
      <c r="O370" s="121">
        <v>215.25</v>
      </c>
      <c r="P370" s="139">
        <v>71.28</v>
      </c>
      <c r="Q370" s="47"/>
      <c r="R370" s="114"/>
      <c r="S370" s="115"/>
      <c r="T370" s="22">
        <v>109.92</v>
      </c>
      <c r="U370" s="210">
        <v>29.76</v>
      </c>
      <c r="V370" s="237" t="s">
        <v>205</v>
      </c>
      <c r="W370" s="188"/>
      <c r="X370" s="264">
        <v>91.85</v>
      </c>
      <c r="Y370" s="190"/>
      <c r="AA370" t="s">
        <v>206</v>
      </c>
    </row>
    <row r="371" spans="2:27" x14ac:dyDescent="0.25">
      <c r="B371" s="30">
        <v>45072</v>
      </c>
      <c r="C371" s="47"/>
      <c r="D371" s="26">
        <v>141.6</v>
      </c>
      <c r="E371" s="26"/>
      <c r="F371" s="26"/>
      <c r="G371" s="26"/>
      <c r="H371" s="26"/>
      <c r="I371" s="47"/>
      <c r="J371" s="26">
        <v>132</v>
      </c>
      <c r="K371" s="47"/>
      <c r="L371" s="26"/>
      <c r="M371" s="47"/>
      <c r="N371" s="48" t="s">
        <v>37</v>
      </c>
      <c r="O371" s="121">
        <v>199.5</v>
      </c>
      <c r="P371" s="113" t="s">
        <v>203</v>
      </c>
      <c r="Q371" s="47"/>
      <c r="R371" s="114"/>
      <c r="S371" s="115"/>
      <c r="T371" s="22">
        <v>99</v>
      </c>
      <c r="U371" s="210">
        <v>29.4</v>
      </c>
      <c r="V371" s="237" t="s">
        <v>205</v>
      </c>
      <c r="W371" s="188"/>
      <c r="X371" s="264">
        <v>9.9879999999999995</v>
      </c>
      <c r="Y371" s="190"/>
    </row>
    <row r="372" spans="2:27" x14ac:dyDescent="0.25">
      <c r="B372" s="30">
        <v>45075</v>
      </c>
      <c r="C372" s="47"/>
      <c r="D372" s="26">
        <v>137.94</v>
      </c>
      <c r="E372" s="26"/>
      <c r="F372" s="26"/>
      <c r="G372" s="26"/>
      <c r="H372" s="26"/>
      <c r="I372" s="47"/>
      <c r="J372" s="26">
        <v>107.1</v>
      </c>
      <c r="K372" s="47"/>
      <c r="L372" s="26"/>
      <c r="M372" s="47"/>
      <c r="N372" s="48" t="s">
        <v>37</v>
      </c>
      <c r="O372" s="121">
        <v>199.5</v>
      </c>
      <c r="P372" s="139">
        <v>176.4</v>
      </c>
      <c r="Q372" s="47"/>
      <c r="R372" s="114" t="s">
        <v>37</v>
      </c>
      <c r="S372" s="115" t="s">
        <v>37</v>
      </c>
      <c r="T372" s="22">
        <v>97.2</v>
      </c>
      <c r="U372" s="210">
        <v>24.518000000000001</v>
      </c>
      <c r="V372" s="237" t="s">
        <v>205</v>
      </c>
      <c r="W372" s="188" t="s">
        <v>37</v>
      </c>
      <c r="X372" s="189" t="s">
        <v>37</v>
      </c>
      <c r="Y372" s="190" t="s">
        <v>37</v>
      </c>
    </row>
    <row r="373" spans="2:27" x14ac:dyDescent="0.25">
      <c r="B373" s="30">
        <v>45077</v>
      </c>
      <c r="C373" s="117"/>
      <c r="D373" s="26">
        <v>23.01</v>
      </c>
      <c r="E373" s="26"/>
      <c r="F373" s="26"/>
      <c r="G373" s="26"/>
      <c r="H373" s="26"/>
      <c r="I373" s="47"/>
      <c r="J373" s="26">
        <v>91.2</v>
      </c>
      <c r="K373" s="47"/>
      <c r="L373" s="26"/>
      <c r="M373" s="47"/>
      <c r="N373" s="48" t="s">
        <v>37</v>
      </c>
      <c r="O373" s="121">
        <v>154</v>
      </c>
      <c r="P373" s="139">
        <v>201.6</v>
      </c>
      <c r="Q373" s="47"/>
      <c r="R373" s="114"/>
      <c r="S373" s="115"/>
      <c r="T373" s="22">
        <v>72</v>
      </c>
      <c r="U373" s="210">
        <v>16.28</v>
      </c>
      <c r="V373" s="237" t="s">
        <v>205</v>
      </c>
      <c r="W373" s="188"/>
      <c r="X373" s="189" t="s">
        <v>37</v>
      </c>
      <c r="Y373" s="190"/>
    </row>
    <row r="374" spans="2:27" x14ac:dyDescent="0.25">
      <c r="B374" s="30">
        <v>45079</v>
      </c>
      <c r="C374" s="47"/>
      <c r="D374" s="26">
        <v>122.2</v>
      </c>
      <c r="E374" s="26"/>
      <c r="F374" s="26"/>
      <c r="G374" s="26"/>
      <c r="H374" s="26"/>
      <c r="I374" s="47"/>
      <c r="J374" s="26">
        <v>153.6</v>
      </c>
      <c r="K374" s="47"/>
      <c r="L374" s="26"/>
      <c r="M374" s="47"/>
      <c r="N374" s="48" t="s">
        <v>37</v>
      </c>
      <c r="O374" s="121">
        <v>236.25</v>
      </c>
      <c r="P374" s="113" t="s">
        <v>203</v>
      </c>
      <c r="Q374" s="47"/>
      <c r="R374" s="114"/>
      <c r="S374" s="115"/>
      <c r="T374" s="22">
        <v>74.400000000000006</v>
      </c>
      <c r="U374" s="210">
        <v>11.396000000000001</v>
      </c>
      <c r="V374" s="237" t="s">
        <v>205</v>
      </c>
      <c r="W374" s="188"/>
      <c r="X374" s="189" t="s">
        <v>37</v>
      </c>
      <c r="Y374" s="190"/>
    </row>
    <row r="375" spans="2:27" x14ac:dyDescent="0.25">
      <c r="B375" s="30">
        <v>45082</v>
      </c>
      <c r="C375" s="47"/>
      <c r="D375" s="26">
        <v>174.96</v>
      </c>
      <c r="E375" s="26"/>
      <c r="F375" s="26"/>
      <c r="G375" s="26"/>
      <c r="H375" s="26"/>
      <c r="I375" s="47"/>
      <c r="J375" s="26">
        <v>148.80000000000001</v>
      </c>
      <c r="K375" s="47"/>
      <c r="L375" s="26"/>
      <c r="M375" s="47"/>
      <c r="N375" s="118">
        <v>214.5</v>
      </c>
      <c r="O375" s="121">
        <v>204.75</v>
      </c>
      <c r="P375" s="139">
        <v>184.8</v>
      </c>
      <c r="Q375" s="47"/>
      <c r="R375" s="114" t="s">
        <v>37</v>
      </c>
      <c r="S375" s="115" t="s">
        <v>37</v>
      </c>
      <c r="T375" s="22">
        <v>86.9</v>
      </c>
      <c r="U375" s="210">
        <v>9.5920000000000005</v>
      </c>
      <c r="V375" s="237" t="s">
        <v>205</v>
      </c>
      <c r="W375" s="188" t="s">
        <v>37</v>
      </c>
      <c r="X375" s="264">
        <v>82.5</v>
      </c>
      <c r="Y375" s="190" t="s">
        <v>37</v>
      </c>
    </row>
    <row r="376" spans="2:27" x14ac:dyDescent="0.25">
      <c r="B376" s="30">
        <v>45084</v>
      </c>
      <c r="C376" s="117"/>
      <c r="D376" s="26">
        <v>173.8</v>
      </c>
      <c r="E376" s="26"/>
      <c r="F376" s="26"/>
      <c r="G376" s="26"/>
      <c r="H376" s="26"/>
      <c r="I376" s="47"/>
      <c r="J376" s="26">
        <v>140.80000000000001</v>
      </c>
      <c r="K376" s="47"/>
      <c r="L376" s="26"/>
      <c r="M376" s="47"/>
      <c r="N376" s="48" t="s">
        <v>37</v>
      </c>
      <c r="O376" s="121">
        <v>225.75</v>
      </c>
      <c r="P376" s="113" t="s">
        <v>203</v>
      </c>
      <c r="Q376" s="47"/>
      <c r="R376" s="114"/>
      <c r="S376" s="115"/>
      <c r="T376" s="22">
        <v>87.15</v>
      </c>
      <c r="U376" s="187" t="s">
        <v>182</v>
      </c>
      <c r="V376" s="237" t="s">
        <v>205</v>
      </c>
      <c r="W376" s="188"/>
      <c r="X376" s="264">
        <v>8.7119999999999997</v>
      </c>
      <c r="Y376" s="190"/>
      <c r="AA376" t="s">
        <v>208</v>
      </c>
    </row>
    <row r="377" spans="2:27" x14ac:dyDescent="0.25">
      <c r="B377" s="30">
        <v>45085</v>
      </c>
      <c r="C377" s="47"/>
      <c r="D377" s="26">
        <v>167.2</v>
      </c>
      <c r="E377" s="26"/>
      <c r="F377" s="26"/>
      <c r="G377" s="26"/>
      <c r="H377" s="26"/>
      <c r="I377" s="47"/>
      <c r="J377" s="26">
        <v>132.30000000000001</v>
      </c>
      <c r="K377" s="47"/>
      <c r="L377" s="26"/>
      <c r="M377" s="47"/>
      <c r="N377" s="118">
        <v>302.5</v>
      </c>
      <c r="O377" s="121">
        <v>225.75</v>
      </c>
      <c r="P377" s="139">
        <v>193.2</v>
      </c>
      <c r="Q377" s="47"/>
      <c r="R377" s="114"/>
      <c r="S377" s="115"/>
      <c r="T377" s="22">
        <v>79.2</v>
      </c>
      <c r="U377" s="187" t="s">
        <v>182</v>
      </c>
      <c r="V377" s="237" t="s">
        <v>205</v>
      </c>
      <c r="W377" s="188"/>
      <c r="X377" s="264">
        <v>92.4</v>
      </c>
      <c r="Y377" s="190"/>
    </row>
    <row r="378" spans="2:27" x14ac:dyDescent="0.25">
      <c r="B378" s="30">
        <v>45089</v>
      </c>
      <c r="C378" s="47"/>
      <c r="D378" s="26">
        <v>184.14</v>
      </c>
      <c r="E378" s="26"/>
      <c r="F378" s="26"/>
      <c r="G378" s="26"/>
      <c r="H378" s="26"/>
      <c r="I378" s="47"/>
      <c r="J378" s="26">
        <v>140.80000000000001</v>
      </c>
      <c r="K378" s="47"/>
      <c r="L378" s="26"/>
      <c r="M378" s="47"/>
      <c r="N378" s="48" t="s">
        <v>37</v>
      </c>
      <c r="O378" s="121">
        <v>241.5</v>
      </c>
      <c r="P378" s="113" t="s">
        <v>203</v>
      </c>
      <c r="Q378" s="47"/>
      <c r="R378" s="114" t="s">
        <v>37</v>
      </c>
      <c r="S378" s="115" t="s">
        <v>37</v>
      </c>
      <c r="T378" s="22">
        <v>74.55</v>
      </c>
      <c r="U378" s="210">
        <v>5.9429999999999996</v>
      </c>
      <c r="V378" s="237" t="s">
        <v>205</v>
      </c>
      <c r="W378" s="188" t="s">
        <v>37</v>
      </c>
      <c r="X378" s="264">
        <v>16.082000000000001</v>
      </c>
      <c r="Y378" s="190" t="s">
        <v>37</v>
      </c>
    </row>
    <row r="379" spans="2:27" x14ac:dyDescent="0.25">
      <c r="B379" s="30">
        <v>45091</v>
      </c>
      <c r="C379" s="47"/>
      <c r="D379" s="26">
        <v>150.26</v>
      </c>
      <c r="E379" s="26"/>
      <c r="F379" s="26"/>
      <c r="G379" s="26"/>
      <c r="H379" s="26"/>
      <c r="I379" s="47"/>
      <c r="J379" s="26">
        <v>121</v>
      </c>
      <c r="K379" s="47"/>
      <c r="L379" s="26"/>
      <c r="M379" s="47"/>
      <c r="N379" s="118">
        <v>247.5</v>
      </c>
      <c r="O379" s="121">
        <v>241.5</v>
      </c>
      <c r="P379" s="139">
        <v>205.8</v>
      </c>
      <c r="Q379" s="47"/>
      <c r="R379" s="114"/>
      <c r="S379" s="115"/>
      <c r="T379" s="22">
        <v>88.2</v>
      </c>
      <c r="U379" s="210">
        <v>4.4660000000000002</v>
      </c>
      <c r="V379" s="237" t="s">
        <v>205</v>
      </c>
      <c r="W379" s="188"/>
      <c r="X379" s="264">
        <v>8.7780000000000005</v>
      </c>
      <c r="Y379" s="190"/>
    </row>
    <row r="380" spans="2:27" x14ac:dyDescent="0.25">
      <c r="B380" s="30">
        <v>45093</v>
      </c>
      <c r="C380" s="47"/>
      <c r="D380" s="26">
        <v>108.9</v>
      </c>
      <c r="E380" s="26"/>
      <c r="F380" s="26"/>
      <c r="G380" s="26"/>
      <c r="H380" s="26"/>
      <c r="I380" s="47"/>
      <c r="J380" s="26">
        <v>136.4</v>
      </c>
      <c r="K380" s="47"/>
      <c r="L380" s="26"/>
      <c r="M380" s="47"/>
      <c r="N380" s="48" t="s">
        <v>37</v>
      </c>
      <c r="O380" s="121" t="s">
        <v>46</v>
      </c>
      <c r="P380" s="139">
        <v>201.18</v>
      </c>
      <c r="Q380" s="47"/>
      <c r="R380" s="114"/>
      <c r="S380" s="115"/>
      <c r="T380" s="22">
        <v>84</v>
      </c>
      <c r="U380" s="187" t="s">
        <v>182</v>
      </c>
      <c r="V380" s="237" t="s">
        <v>205</v>
      </c>
      <c r="W380" s="188"/>
      <c r="X380" s="189" t="s">
        <v>37</v>
      </c>
      <c r="Y380" s="171"/>
    </row>
    <row r="381" spans="2:27" x14ac:dyDescent="0.25">
      <c r="B381" s="30">
        <v>45096</v>
      </c>
      <c r="C381" s="47"/>
      <c r="D381" s="26">
        <v>107.04</v>
      </c>
      <c r="E381" s="26"/>
      <c r="F381" s="26"/>
      <c r="G381" s="26"/>
      <c r="H381" s="26"/>
      <c r="I381" s="47"/>
      <c r="J381" s="26">
        <v>144</v>
      </c>
      <c r="K381" s="47"/>
      <c r="L381" s="26"/>
      <c r="M381" s="47"/>
      <c r="N381" s="48" t="s">
        <v>37</v>
      </c>
      <c r="O381" s="121">
        <v>241.5</v>
      </c>
      <c r="P381" s="139">
        <v>225.5</v>
      </c>
      <c r="Q381" s="47"/>
      <c r="R381" s="114" t="s">
        <v>37</v>
      </c>
      <c r="S381" s="115" t="s">
        <v>37</v>
      </c>
      <c r="T381" s="22">
        <v>75.900000000000006</v>
      </c>
      <c r="U381" s="187" t="s">
        <v>182</v>
      </c>
      <c r="V381" s="237" t="s">
        <v>205</v>
      </c>
      <c r="W381" s="188" t="s">
        <v>37</v>
      </c>
      <c r="X381" s="264">
        <v>8.91</v>
      </c>
      <c r="Y381" s="190" t="s">
        <v>37</v>
      </c>
    </row>
    <row r="382" spans="2:27" x14ac:dyDescent="0.25">
      <c r="B382" s="30">
        <v>45098</v>
      </c>
      <c r="C382" s="117"/>
      <c r="D382" s="26">
        <v>112.8</v>
      </c>
      <c r="E382" s="26"/>
      <c r="F382" s="26"/>
      <c r="G382" s="26"/>
      <c r="H382" s="26"/>
      <c r="I382" s="47"/>
      <c r="J382" s="26">
        <v>103.4</v>
      </c>
      <c r="K382" s="47"/>
      <c r="L382" s="26"/>
      <c r="M382" s="47"/>
      <c r="N382" s="48" t="s">
        <v>37</v>
      </c>
      <c r="O382" s="121">
        <v>246.75</v>
      </c>
      <c r="P382" s="139">
        <v>199.5</v>
      </c>
      <c r="Q382" s="47"/>
      <c r="R382" s="114"/>
      <c r="S382" s="115"/>
      <c r="T382" s="115" t="s">
        <v>209</v>
      </c>
      <c r="U382" s="187" t="s">
        <v>182</v>
      </c>
      <c r="V382" s="237" t="s">
        <v>205</v>
      </c>
      <c r="W382" s="188"/>
      <c r="X382" s="189" t="s">
        <v>182</v>
      </c>
      <c r="Y382" s="171"/>
    </row>
    <row r="383" spans="2:27" x14ac:dyDescent="0.25">
      <c r="B383" s="30">
        <v>45100</v>
      </c>
      <c r="C383" s="47"/>
      <c r="D383" s="26">
        <v>119.46</v>
      </c>
      <c r="E383" s="26"/>
      <c r="F383" s="26"/>
      <c r="G383" s="26"/>
      <c r="H383" s="26"/>
      <c r="I383" s="47"/>
      <c r="J383" s="26">
        <v>134.19999999999999</v>
      </c>
      <c r="K383" s="47"/>
      <c r="L383" s="26"/>
      <c r="M383" s="47"/>
      <c r="N383" s="48" t="s">
        <v>37</v>
      </c>
      <c r="O383" s="121">
        <v>215.25</v>
      </c>
      <c r="P383" s="50" t="s">
        <v>203</v>
      </c>
      <c r="Q383" s="47"/>
      <c r="R383" s="114"/>
      <c r="S383" s="115"/>
      <c r="T383" s="115" t="s">
        <v>209</v>
      </c>
      <c r="U383" s="187" t="s">
        <v>182</v>
      </c>
      <c r="V383" s="237" t="s">
        <v>205</v>
      </c>
      <c r="W383" s="188"/>
      <c r="X383" s="189" t="s">
        <v>182</v>
      </c>
      <c r="Y383" s="171"/>
    </row>
    <row r="384" spans="2:27" x14ac:dyDescent="0.25">
      <c r="B384" s="30">
        <v>45103</v>
      </c>
      <c r="C384" s="47"/>
      <c r="D384" s="26">
        <v>108.46</v>
      </c>
      <c r="E384" s="26"/>
      <c r="F384" s="26"/>
      <c r="G384" s="26"/>
      <c r="H384" s="26"/>
      <c r="I384" s="47"/>
      <c r="J384" s="26">
        <v>127.6</v>
      </c>
      <c r="K384" s="47"/>
      <c r="L384" s="26"/>
      <c r="M384" s="47"/>
      <c r="N384" s="48" t="s">
        <v>37</v>
      </c>
      <c r="O384" s="121">
        <v>225.75</v>
      </c>
      <c r="P384" s="50" t="s">
        <v>203</v>
      </c>
      <c r="Q384" s="47"/>
      <c r="R384" s="114" t="s">
        <v>37</v>
      </c>
      <c r="S384" s="115" t="s">
        <v>37</v>
      </c>
      <c r="T384" s="115" t="s">
        <v>209</v>
      </c>
      <c r="U384" s="187" t="s">
        <v>182</v>
      </c>
      <c r="V384" s="237" t="s">
        <v>205</v>
      </c>
      <c r="W384" s="188" t="s">
        <v>37</v>
      </c>
      <c r="X384" s="189" t="s">
        <v>182</v>
      </c>
      <c r="Y384" s="190" t="s">
        <v>37</v>
      </c>
    </row>
    <row r="385" spans="2:25" x14ac:dyDescent="0.25">
      <c r="B385" s="30">
        <v>45105</v>
      </c>
      <c r="C385" s="47"/>
      <c r="D385" s="26">
        <v>80.08</v>
      </c>
      <c r="E385" s="26"/>
      <c r="F385" s="26"/>
      <c r="G385" s="26"/>
      <c r="H385" s="26"/>
      <c r="I385" s="47"/>
      <c r="J385" s="26">
        <v>129.80000000000001</v>
      </c>
      <c r="K385" s="47"/>
      <c r="L385" s="26"/>
      <c r="M385" s="47"/>
      <c r="N385" s="48" t="s">
        <v>37</v>
      </c>
      <c r="O385" s="121">
        <v>231</v>
      </c>
      <c r="P385" s="50" t="s">
        <v>203</v>
      </c>
      <c r="Q385" s="47"/>
      <c r="R385" s="114"/>
      <c r="S385" s="115"/>
      <c r="T385" s="115" t="s">
        <v>209</v>
      </c>
      <c r="U385" s="187" t="s">
        <v>182</v>
      </c>
      <c r="V385" s="237" t="s">
        <v>205</v>
      </c>
      <c r="W385" s="188"/>
      <c r="X385" s="189" t="s">
        <v>182</v>
      </c>
      <c r="Y385" s="171"/>
    </row>
    <row r="386" spans="2:25" x14ac:dyDescent="0.25">
      <c r="B386" s="30">
        <v>45107</v>
      </c>
      <c r="C386" s="47"/>
      <c r="D386" s="26">
        <v>116.64</v>
      </c>
      <c r="E386" s="26"/>
      <c r="F386" s="26"/>
      <c r="G386" s="26"/>
      <c r="H386" s="26"/>
      <c r="I386" s="47"/>
      <c r="J386" s="26">
        <v>132</v>
      </c>
      <c r="K386" s="47"/>
      <c r="L386" s="26"/>
      <c r="M386" s="47"/>
      <c r="N386" s="48" t="s">
        <v>37</v>
      </c>
      <c r="O386" s="121">
        <v>225.75</v>
      </c>
      <c r="P386" s="50" t="s">
        <v>203</v>
      </c>
      <c r="Q386" s="47"/>
      <c r="R386" s="114"/>
      <c r="S386" s="115"/>
      <c r="T386" s="115" t="s">
        <v>209</v>
      </c>
      <c r="U386" s="187" t="s">
        <v>182</v>
      </c>
      <c r="V386" s="237" t="s">
        <v>205</v>
      </c>
      <c r="W386" s="188"/>
      <c r="X386" s="189" t="s">
        <v>182</v>
      </c>
      <c r="Y386" s="171"/>
    </row>
    <row r="387" spans="2:25" x14ac:dyDescent="0.25">
      <c r="B387" s="30">
        <v>45110</v>
      </c>
      <c r="C387" s="47"/>
      <c r="D387" s="26">
        <v>122.64</v>
      </c>
      <c r="E387" s="26"/>
      <c r="F387" s="26"/>
      <c r="G387" s="26"/>
      <c r="H387" s="26"/>
      <c r="I387" s="47"/>
      <c r="J387" s="26">
        <v>134.4</v>
      </c>
      <c r="K387" s="47"/>
      <c r="L387" s="26"/>
      <c r="M387" s="47"/>
      <c r="N387" s="48" t="s">
        <v>37</v>
      </c>
      <c r="O387" s="116" t="s">
        <v>46</v>
      </c>
      <c r="P387" s="50" t="s">
        <v>203</v>
      </c>
      <c r="Q387" s="47"/>
      <c r="R387" s="114" t="s">
        <v>37</v>
      </c>
      <c r="S387" s="115" t="s">
        <v>37</v>
      </c>
      <c r="T387" s="115" t="s">
        <v>209</v>
      </c>
      <c r="U387" s="187" t="s">
        <v>182</v>
      </c>
      <c r="V387" s="237" t="s">
        <v>205</v>
      </c>
      <c r="W387" s="188" t="s">
        <v>37</v>
      </c>
      <c r="X387" s="189" t="s">
        <v>182</v>
      </c>
      <c r="Y387" s="190" t="s">
        <v>37</v>
      </c>
    </row>
    <row r="388" spans="2:25" x14ac:dyDescent="0.25">
      <c r="B388" s="30">
        <v>45112</v>
      </c>
      <c r="C388" s="117"/>
      <c r="D388" s="26">
        <v>122.4</v>
      </c>
      <c r="E388" s="26"/>
      <c r="F388" s="26"/>
      <c r="G388" s="26"/>
      <c r="H388" s="26"/>
      <c r="I388" s="47"/>
      <c r="J388" s="26">
        <v>134.4</v>
      </c>
      <c r="K388" s="47"/>
      <c r="L388" s="26"/>
      <c r="M388" s="47"/>
      <c r="N388" s="48" t="s">
        <v>37</v>
      </c>
      <c r="O388" s="116" t="s">
        <v>46</v>
      </c>
      <c r="P388" s="50" t="s">
        <v>203</v>
      </c>
      <c r="Q388" s="47"/>
      <c r="R388" s="114"/>
      <c r="S388" s="115"/>
      <c r="T388" s="115" t="s">
        <v>209</v>
      </c>
      <c r="U388" s="187" t="s">
        <v>182</v>
      </c>
      <c r="V388" s="237" t="s">
        <v>205</v>
      </c>
      <c r="W388" s="188"/>
      <c r="X388" s="189" t="s">
        <v>182</v>
      </c>
      <c r="Y388" s="171"/>
    </row>
    <row r="389" spans="2:25" x14ac:dyDescent="0.25">
      <c r="B389" s="30">
        <v>45114</v>
      </c>
      <c r="C389" s="47"/>
      <c r="D389" s="26">
        <v>91.52</v>
      </c>
      <c r="E389" s="26"/>
      <c r="F389" s="26"/>
      <c r="G389" s="26"/>
      <c r="H389" s="26"/>
      <c r="I389" s="47"/>
      <c r="J389" s="26">
        <v>116.6</v>
      </c>
      <c r="K389" s="47"/>
      <c r="L389" s="26"/>
      <c r="M389" s="47"/>
      <c r="N389" s="48" t="s">
        <v>37</v>
      </c>
      <c r="O389" s="116" t="s">
        <v>46</v>
      </c>
      <c r="P389" s="50" t="s">
        <v>203</v>
      </c>
      <c r="Q389" s="47"/>
      <c r="R389" s="114"/>
      <c r="S389" s="115"/>
      <c r="T389" s="115" t="s">
        <v>209</v>
      </c>
      <c r="U389" s="187" t="s">
        <v>182</v>
      </c>
      <c r="V389" s="237" t="s">
        <v>205</v>
      </c>
      <c r="W389" s="188"/>
      <c r="X389" s="189" t="s">
        <v>182</v>
      </c>
      <c r="Y389" s="171"/>
    </row>
    <row r="390" spans="2:25" x14ac:dyDescent="0.25">
      <c r="B390" s="30">
        <v>45117</v>
      </c>
      <c r="C390" s="117"/>
      <c r="D390" s="26">
        <v>140.63999999999999</v>
      </c>
      <c r="E390" s="26"/>
      <c r="F390" s="26"/>
      <c r="G390" s="26"/>
      <c r="H390" s="26"/>
      <c r="I390" s="47"/>
      <c r="J390" s="26">
        <v>127.6</v>
      </c>
      <c r="K390" s="47"/>
      <c r="L390" s="26"/>
      <c r="M390" s="47"/>
      <c r="N390" s="48" t="s">
        <v>37</v>
      </c>
      <c r="O390" s="116" t="s">
        <v>46</v>
      </c>
      <c r="P390" s="50" t="s">
        <v>203</v>
      </c>
      <c r="Q390" s="47"/>
      <c r="R390" s="114" t="s">
        <v>37</v>
      </c>
      <c r="S390" s="115" t="s">
        <v>37</v>
      </c>
      <c r="T390" s="115" t="s">
        <v>209</v>
      </c>
      <c r="U390" s="187" t="s">
        <v>182</v>
      </c>
      <c r="V390" s="237" t="s">
        <v>205</v>
      </c>
      <c r="W390" s="188" t="s">
        <v>37</v>
      </c>
      <c r="X390" s="189" t="s">
        <v>182</v>
      </c>
      <c r="Y390" s="190" t="s">
        <v>37</v>
      </c>
    </row>
    <row r="391" spans="2:25" x14ac:dyDescent="0.25">
      <c r="B391" s="30">
        <v>45119</v>
      </c>
      <c r="C391" s="47"/>
      <c r="D391" s="26">
        <v>131.78</v>
      </c>
      <c r="E391" s="26"/>
      <c r="F391" s="26"/>
      <c r="G391" s="26"/>
      <c r="H391" s="26"/>
      <c r="I391" s="47"/>
      <c r="J391" s="26">
        <v>134.19999999999999</v>
      </c>
      <c r="K391" s="47"/>
      <c r="L391" s="26"/>
      <c r="M391" s="47"/>
      <c r="N391" s="48" t="s">
        <v>37</v>
      </c>
      <c r="O391" s="116" t="s">
        <v>46</v>
      </c>
      <c r="P391" s="50" t="s">
        <v>203</v>
      </c>
      <c r="Q391" s="47"/>
      <c r="R391" s="114"/>
      <c r="S391" s="115"/>
      <c r="T391" s="22">
        <v>23.98</v>
      </c>
      <c r="U391" s="187" t="s">
        <v>182</v>
      </c>
      <c r="V391" s="237" t="s">
        <v>205</v>
      </c>
      <c r="W391" s="188"/>
      <c r="X391" s="189" t="s">
        <v>182</v>
      </c>
      <c r="Y391" s="171"/>
    </row>
    <row r="392" spans="2:25" x14ac:dyDescent="0.25">
      <c r="B392" s="30">
        <v>45121</v>
      </c>
      <c r="C392" s="47"/>
      <c r="D392" s="26">
        <v>136.08000000000001</v>
      </c>
      <c r="E392" s="26"/>
      <c r="F392" s="26"/>
      <c r="G392" s="26"/>
      <c r="H392" s="26"/>
      <c r="I392" s="47"/>
      <c r="J392" s="26">
        <v>134.19999999999999</v>
      </c>
      <c r="K392" s="47"/>
      <c r="L392" s="26"/>
      <c r="M392" s="47"/>
      <c r="N392" s="48" t="s">
        <v>37</v>
      </c>
      <c r="O392" s="116" t="s">
        <v>46</v>
      </c>
      <c r="P392" s="50" t="s">
        <v>203</v>
      </c>
      <c r="Q392" s="47"/>
      <c r="R392" s="114"/>
      <c r="S392" s="115"/>
      <c r="T392" s="22">
        <v>28.08</v>
      </c>
      <c r="U392" s="187" t="s">
        <v>182</v>
      </c>
      <c r="V392" s="237" t="s">
        <v>205</v>
      </c>
      <c r="W392" s="188"/>
      <c r="X392" s="189" t="s">
        <v>182</v>
      </c>
      <c r="Y392" s="171"/>
    </row>
    <row r="393" spans="2:25" x14ac:dyDescent="0.25">
      <c r="B393" s="30">
        <v>45124</v>
      </c>
      <c r="C393" s="47"/>
      <c r="D393" s="26">
        <v>94.08</v>
      </c>
      <c r="E393" s="26"/>
      <c r="F393" s="26"/>
      <c r="G393" s="26"/>
      <c r="H393" s="26"/>
      <c r="I393" s="47"/>
      <c r="J393" s="26">
        <v>122.4</v>
      </c>
      <c r="K393" s="47"/>
      <c r="L393" s="26"/>
      <c r="M393" s="47"/>
      <c r="N393" s="48" t="s">
        <v>37</v>
      </c>
      <c r="O393" s="116" t="s">
        <v>46</v>
      </c>
      <c r="P393" s="50" t="s">
        <v>203</v>
      </c>
      <c r="Q393" s="47"/>
      <c r="R393" s="114" t="s">
        <v>37</v>
      </c>
      <c r="S393" s="115" t="s">
        <v>37</v>
      </c>
      <c r="T393" s="22">
        <v>14.4</v>
      </c>
      <c r="U393" s="187" t="s">
        <v>182</v>
      </c>
      <c r="V393" s="237" t="s">
        <v>205</v>
      </c>
      <c r="W393" s="188" t="s">
        <v>37</v>
      </c>
      <c r="X393" s="189" t="s">
        <v>182</v>
      </c>
      <c r="Y393" s="190" t="s">
        <v>37</v>
      </c>
    </row>
    <row r="394" spans="2:25" x14ac:dyDescent="0.25">
      <c r="B394" s="30">
        <v>45126</v>
      </c>
      <c r="C394" s="47"/>
      <c r="D394" s="26">
        <v>144.24</v>
      </c>
      <c r="E394" s="26"/>
      <c r="F394" s="26"/>
      <c r="G394" s="26"/>
      <c r="H394" s="26"/>
      <c r="I394" s="47"/>
      <c r="J394" s="26">
        <v>134.4</v>
      </c>
      <c r="K394" s="47"/>
      <c r="L394" s="26"/>
      <c r="M394" s="47"/>
      <c r="N394" s="48" t="s">
        <v>37</v>
      </c>
      <c r="O394" s="116" t="s">
        <v>46</v>
      </c>
      <c r="P394" s="50" t="s">
        <v>203</v>
      </c>
      <c r="Q394" s="47"/>
      <c r="R394" s="114"/>
      <c r="S394" s="115"/>
      <c r="T394" s="22">
        <v>21.18</v>
      </c>
      <c r="U394" s="187" t="s">
        <v>182</v>
      </c>
      <c r="V394" s="237" t="s">
        <v>205</v>
      </c>
      <c r="W394" s="188"/>
      <c r="X394" s="189" t="s">
        <v>182</v>
      </c>
      <c r="Y394" s="171"/>
    </row>
    <row r="395" spans="2:25" x14ac:dyDescent="0.25">
      <c r="B395" s="30">
        <v>45128</v>
      </c>
      <c r="C395" s="117"/>
      <c r="D395" s="26">
        <v>99.66</v>
      </c>
      <c r="E395" s="26"/>
      <c r="F395" s="26"/>
      <c r="G395" s="26"/>
      <c r="H395" s="26"/>
      <c r="I395" s="47"/>
      <c r="J395" s="26">
        <v>119.7</v>
      </c>
      <c r="K395" s="47"/>
      <c r="L395" s="26"/>
      <c r="M395" s="47"/>
      <c r="N395" s="48" t="s">
        <v>37</v>
      </c>
      <c r="O395" s="116" t="s">
        <v>46</v>
      </c>
      <c r="P395" s="50" t="s">
        <v>203</v>
      </c>
      <c r="Q395" s="47"/>
      <c r="R395" s="114"/>
      <c r="S395" s="115"/>
      <c r="T395" s="22">
        <v>24.78</v>
      </c>
      <c r="U395" s="187" t="s">
        <v>182</v>
      </c>
      <c r="V395" s="237" t="s">
        <v>205</v>
      </c>
      <c r="W395" s="188"/>
      <c r="X395" s="189" t="s">
        <v>182</v>
      </c>
      <c r="Y395" s="171"/>
    </row>
    <row r="396" spans="2:25" x14ac:dyDescent="0.25">
      <c r="B396" s="30">
        <v>45131</v>
      </c>
      <c r="C396" s="47"/>
      <c r="D396" s="26">
        <v>110.88</v>
      </c>
      <c r="E396" s="26"/>
      <c r="F396" s="26"/>
      <c r="G396" s="26"/>
      <c r="H396" s="26"/>
      <c r="I396" s="47"/>
      <c r="J396" s="26">
        <v>127.6</v>
      </c>
      <c r="K396" s="47"/>
      <c r="L396" s="26"/>
      <c r="M396" s="47"/>
      <c r="N396" s="48" t="s">
        <v>37</v>
      </c>
      <c r="O396" s="116" t="s">
        <v>46</v>
      </c>
      <c r="P396" s="50" t="s">
        <v>203</v>
      </c>
      <c r="Q396" s="47"/>
      <c r="R396" s="114" t="s">
        <v>37</v>
      </c>
      <c r="S396" s="115" t="s">
        <v>37</v>
      </c>
      <c r="T396" s="22">
        <v>36.119999999999997</v>
      </c>
      <c r="U396" s="187" t="s">
        <v>182</v>
      </c>
      <c r="V396" s="237" t="s">
        <v>205</v>
      </c>
      <c r="W396" s="188" t="s">
        <v>37</v>
      </c>
      <c r="X396" s="189" t="s">
        <v>182</v>
      </c>
      <c r="Y396" s="190" t="s">
        <v>37</v>
      </c>
    </row>
    <row r="397" spans="2:25" x14ac:dyDescent="0.25">
      <c r="B397" s="30">
        <v>45133</v>
      </c>
      <c r="C397" s="47"/>
      <c r="D397" s="26">
        <v>126.5</v>
      </c>
      <c r="E397" s="26"/>
      <c r="F397" s="26"/>
      <c r="G397" s="26"/>
      <c r="H397" s="26"/>
      <c r="I397" s="47"/>
      <c r="J397" s="26">
        <v>134.4</v>
      </c>
      <c r="K397" s="47"/>
      <c r="L397" s="26"/>
      <c r="M397" s="47"/>
      <c r="N397" s="48" t="s">
        <v>37</v>
      </c>
      <c r="O397" s="116" t="s">
        <v>46</v>
      </c>
      <c r="P397" s="50" t="s">
        <v>203</v>
      </c>
      <c r="Q397" s="47"/>
      <c r="R397" s="114"/>
      <c r="S397" s="115"/>
      <c r="T397" s="22">
        <v>43.74</v>
      </c>
      <c r="U397" s="187" t="s">
        <v>182</v>
      </c>
      <c r="V397" s="237" t="s">
        <v>205</v>
      </c>
      <c r="W397" s="188"/>
      <c r="X397" s="189" t="s">
        <v>182</v>
      </c>
      <c r="Y397" s="171"/>
    </row>
    <row r="398" spans="2:25" x14ac:dyDescent="0.25">
      <c r="B398" s="30">
        <v>45135</v>
      </c>
      <c r="C398" s="117"/>
      <c r="D398" s="26">
        <v>117.12</v>
      </c>
      <c r="E398" s="55"/>
      <c r="F398" s="55"/>
      <c r="G398" s="55"/>
      <c r="H398" s="55"/>
      <c r="I398" s="117"/>
      <c r="J398" s="26">
        <v>132</v>
      </c>
      <c r="K398" s="117"/>
      <c r="L398" s="26"/>
      <c r="M398" s="117"/>
      <c r="N398" s="48" t="s">
        <v>37</v>
      </c>
      <c r="O398" s="116" t="s">
        <v>46</v>
      </c>
      <c r="P398" s="50" t="s">
        <v>203</v>
      </c>
      <c r="Q398" s="117"/>
      <c r="R398" s="114"/>
      <c r="S398" s="115"/>
      <c r="T398" s="22">
        <v>33.299999999999997</v>
      </c>
      <c r="U398" s="187" t="s">
        <v>182</v>
      </c>
      <c r="V398" s="237" t="s">
        <v>205</v>
      </c>
      <c r="W398" s="188"/>
      <c r="X398" s="189" t="s">
        <v>182</v>
      </c>
      <c r="Y398" s="190"/>
    </row>
    <row r="399" spans="2:25" x14ac:dyDescent="0.25">
      <c r="B399" s="30">
        <v>45138</v>
      </c>
      <c r="C399" s="117"/>
      <c r="D399" s="26">
        <v>130.08000000000001</v>
      </c>
      <c r="E399" s="55"/>
      <c r="F399" s="55"/>
      <c r="G399" s="55"/>
      <c r="H399" s="55"/>
      <c r="I399" s="117"/>
      <c r="J399" s="26">
        <v>167.2</v>
      </c>
      <c r="K399" s="117"/>
      <c r="L399" s="26"/>
      <c r="M399" s="117"/>
      <c r="N399" s="48" t="s">
        <v>37</v>
      </c>
      <c r="O399" s="116" t="s">
        <v>37</v>
      </c>
      <c r="P399" s="50" t="s">
        <v>203</v>
      </c>
      <c r="Q399" s="117"/>
      <c r="R399" s="114" t="s">
        <v>37</v>
      </c>
      <c r="S399" s="115" t="s">
        <v>37</v>
      </c>
      <c r="T399" s="22">
        <v>44.88</v>
      </c>
      <c r="U399" s="187" t="s">
        <v>182</v>
      </c>
      <c r="V399" s="237" t="s">
        <v>205</v>
      </c>
      <c r="W399" s="188" t="s">
        <v>37</v>
      </c>
      <c r="X399" s="264">
        <v>41.54</v>
      </c>
      <c r="Y399" s="190" t="s">
        <v>37</v>
      </c>
    </row>
    <row r="400" spans="2:25" x14ac:dyDescent="0.25">
      <c r="B400" s="30">
        <v>45140</v>
      </c>
      <c r="C400" s="117"/>
      <c r="D400" s="26">
        <v>105.6</v>
      </c>
      <c r="E400" s="55"/>
      <c r="F400" s="55"/>
      <c r="G400" s="55"/>
      <c r="H400" s="55"/>
      <c r="I400" s="117"/>
      <c r="J400" s="26">
        <v>132</v>
      </c>
      <c r="K400" s="117"/>
      <c r="L400" s="26"/>
      <c r="M400" s="117"/>
      <c r="N400" s="48" t="s">
        <v>37</v>
      </c>
      <c r="O400" s="116" t="s">
        <v>37</v>
      </c>
      <c r="P400" s="50" t="s">
        <v>203</v>
      </c>
      <c r="Q400" s="117"/>
      <c r="R400" s="114"/>
      <c r="S400" s="115"/>
      <c r="T400" s="22">
        <v>21.18</v>
      </c>
      <c r="U400" s="187" t="s">
        <v>182</v>
      </c>
      <c r="V400" s="237" t="s">
        <v>205</v>
      </c>
      <c r="W400" s="188"/>
      <c r="X400" s="189" t="s">
        <v>182</v>
      </c>
      <c r="Y400" s="190"/>
    </row>
    <row r="401" spans="2:25" x14ac:dyDescent="0.25">
      <c r="B401" s="30">
        <v>45142</v>
      </c>
      <c r="C401" s="47"/>
      <c r="D401" s="26">
        <v>103.44</v>
      </c>
      <c r="E401" s="26"/>
      <c r="F401" s="26"/>
      <c r="G401" s="26"/>
      <c r="H401" s="26"/>
      <c r="I401" s="47"/>
      <c r="J401" s="26">
        <v>129.80000000000001</v>
      </c>
      <c r="K401" s="47"/>
      <c r="L401" s="26"/>
      <c r="M401" s="47"/>
      <c r="N401" s="48" t="s">
        <v>37</v>
      </c>
      <c r="O401" s="116" t="s">
        <v>46</v>
      </c>
      <c r="P401" s="50" t="s">
        <v>203</v>
      </c>
      <c r="Q401" s="47"/>
      <c r="R401" s="114"/>
      <c r="S401" s="115"/>
      <c r="T401" s="115" t="s">
        <v>46</v>
      </c>
      <c r="U401" s="187" t="s">
        <v>182</v>
      </c>
      <c r="V401" s="237" t="s">
        <v>205</v>
      </c>
      <c r="W401" s="188"/>
      <c r="X401" s="189" t="s">
        <v>182</v>
      </c>
      <c r="Y401" s="171"/>
    </row>
    <row r="402" spans="2:25" x14ac:dyDescent="0.25">
      <c r="B402" s="30">
        <v>45145</v>
      </c>
      <c r="C402" s="47"/>
      <c r="D402" s="26">
        <v>95.7</v>
      </c>
      <c r="E402" s="26"/>
      <c r="F402" s="26"/>
      <c r="G402" s="26"/>
      <c r="H402" s="26"/>
      <c r="I402" s="47"/>
      <c r="J402" s="26">
        <v>134.19999999999999</v>
      </c>
      <c r="K402" s="47"/>
      <c r="L402" s="26"/>
      <c r="M402" s="47"/>
      <c r="N402" s="48" t="s">
        <v>37</v>
      </c>
      <c r="O402" s="116" t="s">
        <v>46</v>
      </c>
      <c r="P402" s="50" t="s">
        <v>203</v>
      </c>
      <c r="Q402" s="47"/>
      <c r="R402" s="114" t="s">
        <v>37</v>
      </c>
      <c r="S402" s="115" t="s">
        <v>37</v>
      </c>
      <c r="T402" s="115" t="s">
        <v>46</v>
      </c>
      <c r="U402" s="187" t="s">
        <v>182</v>
      </c>
      <c r="V402" s="237" t="s">
        <v>205</v>
      </c>
      <c r="W402" s="188" t="s">
        <v>37</v>
      </c>
      <c r="X402" s="264">
        <v>5.0599999999999996</v>
      </c>
      <c r="Y402" s="190" t="s">
        <v>37</v>
      </c>
    </row>
    <row r="403" spans="2:25" x14ac:dyDescent="0.25">
      <c r="B403" s="30">
        <v>45147</v>
      </c>
      <c r="C403" s="47"/>
      <c r="D403" s="26">
        <v>117.48</v>
      </c>
      <c r="E403" s="26"/>
      <c r="F403" s="26"/>
      <c r="G403" s="26"/>
      <c r="H403" s="26"/>
      <c r="I403" s="47"/>
      <c r="J403" s="26">
        <v>117.48</v>
      </c>
      <c r="K403" s="47"/>
      <c r="L403" s="26"/>
      <c r="M403" s="47"/>
      <c r="N403" s="48" t="s">
        <v>37</v>
      </c>
      <c r="O403" s="116" t="s">
        <v>46</v>
      </c>
      <c r="P403" s="50" t="s">
        <v>203</v>
      </c>
      <c r="Q403" s="47"/>
      <c r="R403" s="114"/>
      <c r="S403" s="115"/>
      <c r="T403" s="115" t="s">
        <v>46</v>
      </c>
      <c r="U403" s="187" t="s">
        <v>182</v>
      </c>
      <c r="V403" s="237" t="s">
        <v>205</v>
      </c>
      <c r="W403" s="188"/>
      <c r="X403" s="189" t="s">
        <v>182</v>
      </c>
      <c r="Y403" s="171"/>
    </row>
    <row r="404" spans="2:25" x14ac:dyDescent="0.25">
      <c r="B404" s="30">
        <v>45149</v>
      </c>
      <c r="C404" s="47"/>
      <c r="D404" s="26">
        <v>113.52</v>
      </c>
      <c r="E404" s="26"/>
      <c r="F404" s="26"/>
      <c r="G404" s="26"/>
      <c r="H404" s="26"/>
      <c r="I404" s="47"/>
      <c r="J404" s="26">
        <v>134.4</v>
      </c>
      <c r="K404" s="47"/>
      <c r="L404" s="26"/>
      <c r="M404" s="47"/>
      <c r="N404" s="48" t="s">
        <v>37</v>
      </c>
      <c r="O404" s="116" t="s">
        <v>46</v>
      </c>
      <c r="P404" s="50" t="s">
        <v>203</v>
      </c>
      <c r="Q404" s="47"/>
      <c r="R404" s="114"/>
      <c r="S404" s="115"/>
      <c r="T404" s="115" t="s">
        <v>46</v>
      </c>
      <c r="U404" s="187" t="s">
        <v>182</v>
      </c>
      <c r="V404" s="237" t="s">
        <v>205</v>
      </c>
      <c r="W404" s="188"/>
      <c r="X404" s="189" t="s">
        <v>182</v>
      </c>
      <c r="Y404" s="171"/>
    </row>
    <row r="405" spans="2:25" x14ac:dyDescent="0.25">
      <c r="B405" s="30">
        <v>45154</v>
      </c>
      <c r="C405" s="47"/>
      <c r="D405" s="26">
        <v>113.36</v>
      </c>
      <c r="E405" s="26"/>
      <c r="F405" s="26"/>
      <c r="G405" s="26"/>
      <c r="H405" s="26"/>
      <c r="I405" s="47"/>
      <c r="J405" s="26">
        <v>138.6</v>
      </c>
      <c r="K405" s="47"/>
      <c r="L405" s="26"/>
      <c r="M405" s="47"/>
      <c r="N405" s="48" t="s">
        <v>37</v>
      </c>
      <c r="O405" s="116" t="s">
        <v>46</v>
      </c>
      <c r="P405" s="50" t="s">
        <v>203</v>
      </c>
      <c r="Q405" s="47"/>
      <c r="R405" s="114" t="s">
        <v>37</v>
      </c>
      <c r="S405" s="115" t="s">
        <v>37</v>
      </c>
      <c r="T405" s="22">
        <v>21.18</v>
      </c>
      <c r="U405" s="187" t="s">
        <v>182</v>
      </c>
      <c r="V405" s="237" t="s">
        <v>205</v>
      </c>
      <c r="W405" s="188" t="s">
        <v>37</v>
      </c>
      <c r="X405" s="189" t="s">
        <v>182</v>
      </c>
      <c r="Y405" s="190" t="s">
        <v>37</v>
      </c>
    </row>
    <row r="406" spans="2:25" x14ac:dyDescent="0.25">
      <c r="B406" s="30">
        <v>45156</v>
      </c>
      <c r="C406" s="47"/>
      <c r="D406" s="26">
        <v>98.78</v>
      </c>
      <c r="E406" s="26"/>
      <c r="F406" s="26"/>
      <c r="G406" s="26"/>
      <c r="H406" s="26"/>
      <c r="I406" s="47"/>
      <c r="J406" s="26">
        <v>136.4</v>
      </c>
      <c r="K406" s="47"/>
      <c r="L406" s="26"/>
      <c r="M406" s="47"/>
      <c r="N406" s="48" t="s">
        <v>37</v>
      </c>
      <c r="O406" s="116" t="s">
        <v>46</v>
      </c>
      <c r="P406" s="50" t="s">
        <v>203</v>
      </c>
      <c r="Q406" s="47"/>
      <c r="R406" s="114"/>
      <c r="S406" s="115"/>
      <c r="T406" s="115" t="s">
        <v>46</v>
      </c>
      <c r="U406" s="187" t="s">
        <v>182</v>
      </c>
      <c r="V406" s="237" t="s">
        <v>205</v>
      </c>
      <c r="W406" s="188"/>
      <c r="X406" s="189" t="s">
        <v>182</v>
      </c>
      <c r="Y406" s="171"/>
    </row>
    <row r="407" spans="2:25" x14ac:dyDescent="0.25">
      <c r="B407" s="30">
        <v>45159</v>
      </c>
      <c r="C407" s="47"/>
      <c r="D407" s="26">
        <v>149.6</v>
      </c>
      <c r="E407" s="26"/>
      <c r="F407" s="26"/>
      <c r="G407" s="26"/>
      <c r="H407" s="26"/>
      <c r="I407" s="47"/>
      <c r="J407" s="26">
        <v>138.6</v>
      </c>
      <c r="K407" s="47"/>
      <c r="L407" s="26"/>
      <c r="M407" s="47"/>
      <c r="N407" s="48" t="s">
        <v>37</v>
      </c>
      <c r="O407" s="116" t="s">
        <v>37</v>
      </c>
      <c r="P407" s="50" t="s">
        <v>203</v>
      </c>
      <c r="Q407" s="47"/>
      <c r="R407" s="114" t="s">
        <v>37</v>
      </c>
      <c r="S407" s="115" t="s">
        <v>37</v>
      </c>
      <c r="T407" s="22">
        <v>25.32</v>
      </c>
      <c r="U407" s="187" t="s">
        <v>182</v>
      </c>
      <c r="V407" s="237" t="s">
        <v>205</v>
      </c>
      <c r="W407" s="188" t="s">
        <v>37</v>
      </c>
      <c r="X407" s="189" t="s">
        <v>37</v>
      </c>
      <c r="Y407" s="190" t="s">
        <v>37</v>
      </c>
    </row>
    <row r="408" spans="2:25" x14ac:dyDescent="0.25">
      <c r="B408" s="30">
        <v>45161</v>
      </c>
      <c r="C408" s="47"/>
      <c r="D408" s="26">
        <v>96.6</v>
      </c>
      <c r="E408" s="26"/>
      <c r="F408" s="26"/>
      <c r="G408" s="26"/>
      <c r="H408" s="26"/>
      <c r="I408" s="47"/>
      <c r="J408" s="26">
        <v>121</v>
      </c>
      <c r="K408" s="47"/>
      <c r="L408" s="26"/>
      <c r="M408" s="47"/>
      <c r="N408" s="48" t="s">
        <v>37</v>
      </c>
      <c r="O408" s="116" t="s">
        <v>37</v>
      </c>
      <c r="P408" s="50" t="s">
        <v>203</v>
      </c>
      <c r="Q408" s="47"/>
      <c r="R408" s="114"/>
      <c r="S408" s="115"/>
      <c r="T408" s="22">
        <v>17.940000000000001</v>
      </c>
      <c r="U408" s="187" t="s">
        <v>182</v>
      </c>
      <c r="V408" s="237" t="s">
        <v>205</v>
      </c>
      <c r="W408" s="188"/>
      <c r="X408" s="189" t="s">
        <v>37</v>
      </c>
      <c r="Y408" s="171"/>
    </row>
    <row r="409" spans="2:25" x14ac:dyDescent="0.25">
      <c r="B409" s="30">
        <v>45163</v>
      </c>
      <c r="C409" s="47"/>
      <c r="D409" s="26">
        <v>79.59</v>
      </c>
      <c r="E409" s="26"/>
      <c r="F409" s="26"/>
      <c r="G409" s="26"/>
      <c r="H409" s="26"/>
      <c r="I409" s="47"/>
      <c r="J409" s="26"/>
      <c r="K409" s="47"/>
      <c r="L409" s="26"/>
      <c r="M409" s="47"/>
      <c r="N409" s="48" t="s">
        <v>37</v>
      </c>
      <c r="O409" s="116" t="s">
        <v>37</v>
      </c>
      <c r="P409" s="50" t="s">
        <v>203</v>
      </c>
      <c r="Q409" s="47"/>
      <c r="R409" s="114"/>
      <c r="S409" s="115"/>
      <c r="T409" s="22">
        <v>33.06</v>
      </c>
      <c r="U409" s="187" t="s">
        <v>182</v>
      </c>
      <c r="V409" s="237" t="s">
        <v>205</v>
      </c>
      <c r="W409" s="188"/>
      <c r="X409" s="189" t="s">
        <v>37</v>
      </c>
      <c r="Y409" s="171"/>
    </row>
    <row r="410" spans="2:25" x14ac:dyDescent="0.25">
      <c r="B410" s="30">
        <v>45166</v>
      </c>
      <c r="C410" s="117"/>
      <c r="D410" s="26">
        <v>125.16</v>
      </c>
      <c r="E410" s="26"/>
      <c r="F410" s="26"/>
      <c r="G410" s="26"/>
      <c r="H410" s="26"/>
      <c r="I410" s="47"/>
      <c r="J410" s="26"/>
      <c r="K410" s="47"/>
      <c r="L410" s="26"/>
      <c r="M410" s="47"/>
      <c r="N410" s="48" t="s">
        <v>37</v>
      </c>
      <c r="O410" s="116" t="s">
        <v>37</v>
      </c>
      <c r="P410" s="50" t="s">
        <v>203</v>
      </c>
      <c r="Q410" s="47"/>
      <c r="R410" s="114" t="s">
        <v>37</v>
      </c>
      <c r="S410" s="115" t="s">
        <v>37</v>
      </c>
      <c r="T410" s="115" t="s">
        <v>46</v>
      </c>
      <c r="U410" s="187" t="s">
        <v>182</v>
      </c>
      <c r="V410" s="237" t="s">
        <v>205</v>
      </c>
      <c r="W410" s="188" t="s">
        <v>37</v>
      </c>
      <c r="X410" s="189" t="s">
        <v>37</v>
      </c>
      <c r="Y410" s="190" t="s">
        <v>37</v>
      </c>
    </row>
    <row r="411" spans="2:25" x14ac:dyDescent="0.25">
      <c r="B411" s="30">
        <v>45168</v>
      </c>
      <c r="C411" s="47"/>
      <c r="D411" s="26">
        <v>86.73</v>
      </c>
      <c r="E411" s="26"/>
      <c r="F411" s="26"/>
      <c r="G411" s="26"/>
      <c r="H411" s="26"/>
      <c r="I411" s="47"/>
      <c r="J411" s="26">
        <v>123.9</v>
      </c>
      <c r="K411" s="47"/>
      <c r="L411" s="26"/>
      <c r="M411" s="47"/>
      <c r="N411" s="48" t="s">
        <v>37</v>
      </c>
      <c r="O411" s="116" t="s">
        <v>37</v>
      </c>
      <c r="P411" s="50" t="s">
        <v>203</v>
      </c>
      <c r="Q411" s="47"/>
      <c r="R411" s="114"/>
      <c r="S411" s="115"/>
      <c r="T411" s="115" t="s">
        <v>46</v>
      </c>
      <c r="U411" s="187" t="s">
        <v>182</v>
      </c>
      <c r="V411" s="237" t="s">
        <v>205</v>
      </c>
      <c r="W411" s="188"/>
      <c r="X411" s="189" t="s">
        <v>37</v>
      </c>
      <c r="Y411" s="171"/>
    </row>
    <row r="412" spans="2:25" x14ac:dyDescent="0.25">
      <c r="B412" s="30">
        <v>45170</v>
      </c>
      <c r="C412" s="47"/>
      <c r="D412" s="26">
        <v>115.7</v>
      </c>
      <c r="E412" s="26"/>
      <c r="F412" s="26"/>
      <c r="G412" s="26"/>
      <c r="H412" s="26"/>
      <c r="I412" s="47"/>
      <c r="J412" s="26">
        <v>118.8</v>
      </c>
      <c r="K412" s="47"/>
      <c r="L412" s="26"/>
      <c r="M412" s="47"/>
      <c r="N412" s="48" t="s">
        <v>37</v>
      </c>
      <c r="O412" s="116" t="s">
        <v>37</v>
      </c>
      <c r="P412" s="50" t="s">
        <v>203</v>
      </c>
      <c r="Q412" s="47"/>
      <c r="R412" s="114"/>
      <c r="S412" s="115"/>
      <c r="T412" s="115" t="s">
        <v>46</v>
      </c>
      <c r="U412" s="187" t="s">
        <v>182</v>
      </c>
      <c r="V412" s="237" t="s">
        <v>205</v>
      </c>
      <c r="W412" s="188"/>
      <c r="X412" s="189" t="s">
        <v>37</v>
      </c>
      <c r="Y412" s="171"/>
    </row>
    <row r="413" spans="2:25" x14ac:dyDescent="0.25">
      <c r="B413" s="30">
        <v>45173</v>
      </c>
      <c r="C413" s="47"/>
      <c r="D413" s="26">
        <v>55.88</v>
      </c>
      <c r="E413" s="26"/>
      <c r="F413" s="26"/>
      <c r="G413" s="26"/>
      <c r="H413" s="26"/>
      <c r="I413" s="47"/>
      <c r="J413" s="26">
        <v>63.8</v>
      </c>
      <c r="K413" s="47"/>
      <c r="L413" s="26"/>
      <c r="M413" s="47"/>
      <c r="N413" s="48" t="s">
        <v>37</v>
      </c>
      <c r="O413" s="121">
        <v>154</v>
      </c>
      <c r="P413" s="50" t="s">
        <v>203</v>
      </c>
      <c r="Q413" s="47"/>
      <c r="R413" s="114" t="s">
        <v>37</v>
      </c>
      <c r="S413" s="115" t="s">
        <v>37</v>
      </c>
      <c r="T413" s="22">
        <v>110.16</v>
      </c>
      <c r="U413" s="210">
        <v>29.92</v>
      </c>
      <c r="V413" s="237" t="s">
        <v>205</v>
      </c>
      <c r="W413" s="188" t="s">
        <v>37</v>
      </c>
      <c r="X413" s="189" t="s">
        <v>37</v>
      </c>
      <c r="Y413" s="190" t="s">
        <v>37</v>
      </c>
    </row>
    <row r="414" spans="2:25" x14ac:dyDescent="0.25">
      <c r="B414" s="30">
        <v>45175</v>
      </c>
      <c r="C414" s="117"/>
      <c r="D414" s="26">
        <v>88.515000000000001</v>
      </c>
      <c r="E414" s="55"/>
      <c r="F414" s="55"/>
      <c r="G414" s="55"/>
      <c r="H414" s="55"/>
      <c r="I414" s="117"/>
      <c r="J414" s="26">
        <v>107.1</v>
      </c>
      <c r="K414" s="117"/>
      <c r="L414" s="26"/>
      <c r="M414" s="117"/>
      <c r="N414" s="48" t="s">
        <v>37</v>
      </c>
      <c r="O414" s="121">
        <v>170.1</v>
      </c>
      <c r="P414" s="50" t="s">
        <v>203</v>
      </c>
      <c r="Q414" s="117"/>
      <c r="R414" s="114"/>
      <c r="S414" s="115"/>
      <c r="T414" s="22">
        <v>77.7</v>
      </c>
      <c r="U414" s="210">
        <v>30.69</v>
      </c>
      <c r="V414" s="237" t="s">
        <v>205</v>
      </c>
      <c r="W414" s="188"/>
      <c r="X414" s="264">
        <v>10.692</v>
      </c>
      <c r="Y414" s="171"/>
    </row>
    <row r="415" spans="2:25" x14ac:dyDescent="0.25">
      <c r="B415" s="30">
        <v>45177</v>
      </c>
      <c r="C415" s="47"/>
      <c r="D415" s="26">
        <v>125.16</v>
      </c>
      <c r="E415" s="26"/>
      <c r="F415" s="26"/>
      <c r="G415" s="26"/>
      <c r="H415" s="26"/>
      <c r="I415" s="47"/>
      <c r="J415" s="26">
        <v>132.30000000000001</v>
      </c>
      <c r="K415" s="47"/>
      <c r="L415" s="26"/>
      <c r="M415" s="47"/>
      <c r="N415" s="48" t="s">
        <v>37</v>
      </c>
      <c r="O415" s="121">
        <v>161.69999999999999</v>
      </c>
      <c r="P415" s="50" t="s">
        <v>203</v>
      </c>
      <c r="Q415" s="47"/>
      <c r="R415" s="114"/>
      <c r="S415" s="115"/>
      <c r="T415" s="22">
        <v>64.8</v>
      </c>
      <c r="U415" s="210">
        <v>17.760000000000002</v>
      </c>
      <c r="V415" s="237" t="s">
        <v>205</v>
      </c>
      <c r="W415" s="188"/>
      <c r="X415" s="189" t="s">
        <v>37</v>
      </c>
      <c r="Y415" s="171"/>
    </row>
    <row r="416" spans="2:25" x14ac:dyDescent="0.25">
      <c r="B416" s="30">
        <v>45182</v>
      </c>
      <c r="C416" s="117"/>
      <c r="D416" s="26">
        <v>104.16</v>
      </c>
      <c r="E416" s="55"/>
      <c r="F416" s="55"/>
      <c r="G416" s="55"/>
      <c r="H416" s="55"/>
      <c r="I416" s="117"/>
      <c r="J416" s="26">
        <v>117.6</v>
      </c>
      <c r="K416" s="117"/>
      <c r="L416" s="26"/>
      <c r="M416" s="117"/>
      <c r="N416" s="48" t="s">
        <v>37</v>
      </c>
      <c r="O416" s="121">
        <v>182.7</v>
      </c>
      <c r="P416" s="50" t="s">
        <v>203</v>
      </c>
      <c r="Q416" s="117"/>
      <c r="R416" s="114" t="s">
        <v>37</v>
      </c>
      <c r="S416" s="115" t="s">
        <v>37</v>
      </c>
      <c r="T416" s="22">
        <v>37.4</v>
      </c>
      <c r="U416" s="210">
        <v>17.22</v>
      </c>
      <c r="V416" s="237" t="s">
        <v>205</v>
      </c>
      <c r="W416" s="188" t="s">
        <v>37</v>
      </c>
      <c r="X416" s="189" t="s">
        <v>37</v>
      </c>
      <c r="Y416" s="190" t="s">
        <v>37</v>
      </c>
    </row>
    <row r="417" spans="2:25" x14ac:dyDescent="0.25">
      <c r="B417" s="30">
        <v>45184</v>
      </c>
      <c r="C417" s="47"/>
      <c r="D417" s="26">
        <v>138.72</v>
      </c>
      <c r="E417" s="26"/>
      <c r="F417" s="26"/>
      <c r="G417" s="26"/>
      <c r="H417" s="26"/>
      <c r="I417" s="47"/>
      <c r="J417" s="26">
        <v>98.7</v>
      </c>
      <c r="K417" s="47"/>
      <c r="L417" s="26"/>
      <c r="M417" s="47"/>
      <c r="N417" s="48" t="s">
        <v>37</v>
      </c>
      <c r="O417" s="121">
        <v>172.2</v>
      </c>
      <c r="P417" s="50" t="s">
        <v>203</v>
      </c>
      <c r="Q417" s="47"/>
      <c r="R417" s="114"/>
      <c r="S417" s="115"/>
      <c r="T417" s="22">
        <v>58.08</v>
      </c>
      <c r="U417" s="210">
        <v>13.22</v>
      </c>
      <c r="V417" s="237" t="s">
        <v>205</v>
      </c>
      <c r="W417" s="188"/>
      <c r="X417" s="189" t="s">
        <v>37</v>
      </c>
      <c r="Y417" s="171"/>
    </row>
    <row r="418" spans="2:25" x14ac:dyDescent="0.25">
      <c r="B418" s="30">
        <v>45187</v>
      </c>
      <c r="C418" s="47"/>
      <c r="D418" s="26">
        <v>95.13</v>
      </c>
      <c r="E418" s="26"/>
      <c r="F418" s="26"/>
      <c r="G418" s="26"/>
      <c r="H418" s="26"/>
      <c r="I418" s="47"/>
      <c r="J418" s="26">
        <v>130.19999999999999</v>
      </c>
      <c r="K418" s="47"/>
      <c r="L418" s="26"/>
      <c r="M418" s="47"/>
      <c r="N418" s="48" t="s">
        <v>37</v>
      </c>
      <c r="O418" s="121">
        <v>199.5</v>
      </c>
      <c r="P418" s="50" t="s">
        <v>203</v>
      </c>
      <c r="Q418" s="47"/>
      <c r="R418" s="114" t="s">
        <v>37</v>
      </c>
      <c r="S418" s="115" t="s">
        <v>37</v>
      </c>
      <c r="T418" s="22">
        <v>51.24</v>
      </c>
      <c r="U418" s="210">
        <v>12.21</v>
      </c>
      <c r="V418" s="237" t="s">
        <v>205</v>
      </c>
      <c r="W418" s="188" t="s">
        <v>37</v>
      </c>
      <c r="X418" s="264">
        <v>4.03</v>
      </c>
      <c r="Y418" s="190" t="s">
        <v>37</v>
      </c>
    </row>
    <row r="419" spans="2:25" x14ac:dyDescent="0.25">
      <c r="B419" s="30">
        <v>45189</v>
      </c>
      <c r="C419" s="47"/>
      <c r="D419" s="26">
        <v>103.11</v>
      </c>
      <c r="E419" s="26"/>
      <c r="F419" s="26"/>
      <c r="G419" s="26"/>
      <c r="H419" s="26"/>
      <c r="I419" s="47"/>
      <c r="J419" s="26">
        <v>136.5</v>
      </c>
      <c r="K419" s="47"/>
      <c r="L419" s="26"/>
      <c r="M419" s="47"/>
      <c r="N419" s="48" t="s">
        <v>37</v>
      </c>
      <c r="O419" s="121">
        <v>205.8</v>
      </c>
      <c r="P419" s="50" t="s">
        <v>203</v>
      </c>
      <c r="Q419" s="47"/>
      <c r="R419" s="114"/>
      <c r="S419" s="115"/>
      <c r="T419" s="22">
        <v>73.5</v>
      </c>
      <c r="U419" s="210">
        <v>11.571999999999999</v>
      </c>
      <c r="V419" s="237" t="s">
        <v>205</v>
      </c>
      <c r="W419" s="188"/>
      <c r="X419" s="264">
        <v>136.5</v>
      </c>
      <c r="Y419" s="171"/>
    </row>
    <row r="420" spans="2:25" x14ac:dyDescent="0.25">
      <c r="B420" s="30">
        <v>45191</v>
      </c>
      <c r="C420" s="47"/>
      <c r="D420" s="26">
        <v>125.58</v>
      </c>
      <c r="E420" s="26"/>
      <c r="F420" s="26"/>
      <c r="G420" s="26"/>
      <c r="H420" s="26"/>
      <c r="I420" s="47"/>
      <c r="J420" s="26">
        <v>107.1</v>
      </c>
      <c r="K420" s="47"/>
      <c r="L420" s="26"/>
      <c r="M420" s="47"/>
      <c r="N420" s="48" t="s">
        <v>37</v>
      </c>
      <c r="O420" s="121">
        <v>180.6</v>
      </c>
      <c r="P420" s="50" t="s">
        <v>203</v>
      </c>
      <c r="Q420" s="47"/>
      <c r="R420" s="114"/>
      <c r="S420" s="115"/>
      <c r="T420" s="22">
        <v>47.08</v>
      </c>
      <c r="U420" s="210">
        <v>20.79</v>
      </c>
      <c r="V420" s="237" t="s">
        <v>205</v>
      </c>
      <c r="W420" s="188"/>
      <c r="X420" s="264">
        <v>9.0090000000000003</v>
      </c>
      <c r="Y420" s="171"/>
    </row>
    <row r="421" spans="2:25" x14ac:dyDescent="0.25">
      <c r="B421" s="30">
        <v>45194</v>
      </c>
      <c r="C421" s="47"/>
      <c r="D421" s="26">
        <v>107.52</v>
      </c>
      <c r="E421" s="26"/>
      <c r="F421" s="26"/>
      <c r="G421" s="26"/>
      <c r="H421" s="26"/>
      <c r="I421" s="47"/>
      <c r="J421" s="26">
        <v>140.69999999999999</v>
      </c>
      <c r="K421" s="47"/>
      <c r="L421" s="26"/>
      <c r="M421" s="47"/>
      <c r="N421" s="48" t="s">
        <v>37</v>
      </c>
      <c r="O421" s="121">
        <v>210</v>
      </c>
      <c r="P421" s="50" t="s">
        <v>203</v>
      </c>
      <c r="Q421" s="47"/>
      <c r="R421" s="114" t="s">
        <v>37</v>
      </c>
      <c r="S421" s="115" t="s">
        <v>37</v>
      </c>
      <c r="T421" s="22">
        <v>71.400000000000006</v>
      </c>
      <c r="U421" s="210">
        <v>14.679</v>
      </c>
      <c r="V421" s="237" t="s">
        <v>205</v>
      </c>
      <c r="W421" s="188" t="s">
        <v>37</v>
      </c>
      <c r="X421" s="264">
        <v>220.5</v>
      </c>
      <c r="Y421" s="190" t="s">
        <v>37</v>
      </c>
    </row>
    <row r="422" spans="2:25" x14ac:dyDescent="0.25">
      <c r="B422" s="30">
        <v>45196</v>
      </c>
      <c r="C422" s="47"/>
      <c r="D422" s="26">
        <v>115.5</v>
      </c>
      <c r="E422" s="26"/>
      <c r="F422" s="26"/>
      <c r="G422" s="26"/>
      <c r="H422" s="26"/>
      <c r="I422" s="47"/>
      <c r="J422" s="26">
        <v>140.69999999999999</v>
      </c>
      <c r="K422" s="47"/>
      <c r="L422" s="26"/>
      <c r="M422" s="47"/>
      <c r="N422" s="48" t="s">
        <v>37</v>
      </c>
      <c r="O422" s="121">
        <v>215.25</v>
      </c>
      <c r="P422" s="50" t="s">
        <v>203</v>
      </c>
      <c r="Q422" s="47"/>
      <c r="R422" s="114"/>
      <c r="S422" s="115"/>
      <c r="T422" s="22">
        <v>76.650000000000006</v>
      </c>
      <c r="U422" s="210">
        <v>12.516</v>
      </c>
      <c r="V422" s="237" t="s">
        <v>205</v>
      </c>
      <c r="W422" s="188"/>
      <c r="X422" s="189" t="s">
        <v>182</v>
      </c>
      <c r="Y422" s="171"/>
    </row>
    <row r="423" spans="2:25" x14ac:dyDescent="0.25">
      <c r="B423" s="30">
        <v>45198</v>
      </c>
      <c r="C423" s="47"/>
      <c r="D423" s="26">
        <v>95.55</v>
      </c>
      <c r="E423" s="26"/>
      <c r="F423" s="26"/>
      <c r="G423" s="26"/>
      <c r="H423" s="26"/>
      <c r="I423" s="47"/>
      <c r="J423" s="26">
        <v>143</v>
      </c>
      <c r="K423" s="47"/>
      <c r="L423" s="26"/>
      <c r="M423" s="47"/>
      <c r="N423" s="48" t="s">
        <v>37</v>
      </c>
      <c r="O423" s="121">
        <v>220.5</v>
      </c>
      <c r="P423" s="50" t="s">
        <v>203</v>
      </c>
      <c r="Q423" s="47"/>
      <c r="R423" s="114"/>
      <c r="S423" s="115"/>
      <c r="T423" s="22">
        <v>80.849999999999994</v>
      </c>
      <c r="U423" s="210">
        <v>6.82</v>
      </c>
      <c r="V423" s="237" t="s">
        <v>205</v>
      </c>
      <c r="W423" s="188"/>
      <c r="X423" s="264">
        <v>6.82</v>
      </c>
      <c r="Y423" s="171"/>
    </row>
    <row r="424" spans="2:25" x14ac:dyDescent="0.25">
      <c r="B424" s="30">
        <v>45201</v>
      </c>
      <c r="C424" s="47"/>
      <c r="D424" s="26">
        <v>149.31</v>
      </c>
      <c r="E424" s="26"/>
      <c r="F424" s="26"/>
      <c r="G424" s="26"/>
      <c r="H424" s="26"/>
      <c r="I424" s="47"/>
      <c r="J424" s="26">
        <v>128.1</v>
      </c>
      <c r="K424" s="47"/>
      <c r="L424" s="26"/>
      <c r="M424" s="47"/>
      <c r="N424" s="48" t="s">
        <v>37</v>
      </c>
      <c r="O424" s="121">
        <v>204.75</v>
      </c>
      <c r="P424" s="50" t="s">
        <v>203</v>
      </c>
      <c r="Q424" s="47"/>
      <c r="R424" s="114" t="s">
        <v>37</v>
      </c>
      <c r="S424" s="115" t="s">
        <v>37</v>
      </c>
      <c r="T424" s="22">
        <v>77</v>
      </c>
      <c r="U424" s="210">
        <v>10.978</v>
      </c>
      <c r="V424" s="237" t="s">
        <v>182</v>
      </c>
      <c r="W424" s="188" t="s">
        <v>37</v>
      </c>
      <c r="X424" s="189" t="s">
        <v>37</v>
      </c>
      <c r="Y424" s="190" t="s">
        <v>37</v>
      </c>
    </row>
    <row r="425" spans="2:25" x14ac:dyDescent="0.25">
      <c r="B425" s="30">
        <v>45203</v>
      </c>
      <c r="C425" s="47"/>
      <c r="D425" s="26">
        <v>133.35</v>
      </c>
      <c r="E425" s="26"/>
      <c r="F425" s="26"/>
      <c r="G425" s="26"/>
      <c r="H425" s="26"/>
      <c r="I425" s="47"/>
      <c r="J425" s="26">
        <v>130.19999999999999</v>
      </c>
      <c r="K425" s="47"/>
      <c r="L425" s="26"/>
      <c r="M425" s="47"/>
      <c r="N425" s="48" t="s">
        <v>37</v>
      </c>
      <c r="O425" s="121">
        <v>220.5</v>
      </c>
      <c r="P425" s="50" t="s">
        <v>203</v>
      </c>
      <c r="Q425" s="47"/>
      <c r="R425" s="114"/>
      <c r="S425" s="115"/>
      <c r="T425" s="22">
        <v>64.05</v>
      </c>
      <c r="U425" s="210">
        <v>15.141</v>
      </c>
      <c r="V425" s="237" t="s">
        <v>182</v>
      </c>
      <c r="W425" s="188"/>
      <c r="X425" s="189" t="s">
        <v>37</v>
      </c>
      <c r="Y425" s="190"/>
    </row>
    <row r="426" spans="2:25" x14ac:dyDescent="0.25">
      <c r="B426" s="30">
        <v>45205</v>
      </c>
      <c r="C426" s="47"/>
      <c r="D426" s="26">
        <v>139.65</v>
      </c>
      <c r="E426" s="26"/>
      <c r="F426" s="26"/>
      <c r="G426" s="26"/>
      <c r="H426" s="26"/>
      <c r="I426" s="47"/>
      <c r="J426" s="26">
        <v>132.30000000000001</v>
      </c>
      <c r="K426" s="47"/>
      <c r="L426" s="26"/>
      <c r="M426" s="47"/>
      <c r="N426" s="48" t="s">
        <v>37</v>
      </c>
      <c r="O426" s="121">
        <v>220.5</v>
      </c>
      <c r="P426" s="50" t="s">
        <v>203</v>
      </c>
      <c r="Q426" s="47"/>
      <c r="R426" s="114"/>
      <c r="S426" s="115"/>
      <c r="T426" s="22">
        <v>70.400000000000006</v>
      </c>
      <c r="U426" s="210">
        <v>8.6020000000000003</v>
      </c>
      <c r="V426" s="237" t="s">
        <v>182</v>
      </c>
      <c r="W426" s="188"/>
      <c r="X426" s="189" t="s">
        <v>37</v>
      </c>
      <c r="Y426" s="171"/>
    </row>
    <row r="427" spans="2:25" x14ac:dyDescent="0.25">
      <c r="B427" s="30">
        <v>45208</v>
      </c>
      <c r="C427" s="117"/>
      <c r="D427" s="26">
        <v>156.87</v>
      </c>
      <c r="E427" s="55"/>
      <c r="F427" s="55"/>
      <c r="G427" s="55"/>
      <c r="H427" s="55"/>
      <c r="I427" s="117"/>
      <c r="J427" s="26">
        <v>132.30000000000001</v>
      </c>
      <c r="K427" s="117"/>
      <c r="L427" s="26"/>
      <c r="M427" s="117"/>
      <c r="N427" s="48" t="s">
        <v>37</v>
      </c>
      <c r="O427" s="121">
        <v>194.25</v>
      </c>
      <c r="P427" s="50" t="s">
        <v>203</v>
      </c>
      <c r="Q427" s="117"/>
      <c r="R427" s="114" t="s">
        <v>37</v>
      </c>
      <c r="S427" s="115" t="s">
        <v>37</v>
      </c>
      <c r="T427" s="22">
        <v>67.2</v>
      </c>
      <c r="U427" s="210">
        <v>11.696999999999999</v>
      </c>
      <c r="V427" s="237" t="s">
        <v>182</v>
      </c>
      <c r="W427" s="188" t="s">
        <v>37</v>
      </c>
      <c r="X427" s="189" t="s">
        <v>37</v>
      </c>
      <c r="Y427" s="190" t="s">
        <v>37</v>
      </c>
    </row>
    <row r="428" spans="2:25" x14ac:dyDescent="0.25">
      <c r="B428" s="30">
        <v>45210</v>
      </c>
      <c r="C428" s="47"/>
      <c r="D428" s="26">
        <v>123.06</v>
      </c>
      <c r="E428" s="26"/>
      <c r="F428" s="26"/>
      <c r="G428" s="26"/>
      <c r="H428" s="26"/>
      <c r="I428" s="47"/>
      <c r="J428" s="26">
        <v>140.69999999999999</v>
      </c>
      <c r="K428" s="47"/>
      <c r="L428" s="26"/>
      <c r="M428" s="47"/>
      <c r="N428" s="48" t="s">
        <v>37</v>
      </c>
      <c r="O428" s="121">
        <v>225.75</v>
      </c>
      <c r="P428" s="50" t="s">
        <v>203</v>
      </c>
      <c r="Q428" s="47"/>
      <c r="R428" s="114"/>
      <c r="S428" s="115"/>
      <c r="T428" s="22">
        <v>92.4</v>
      </c>
      <c r="U428" s="210">
        <v>11.928000000000001</v>
      </c>
      <c r="V428" s="237" t="s">
        <v>182</v>
      </c>
      <c r="W428" s="188"/>
      <c r="X428" s="189" t="s">
        <v>37</v>
      </c>
      <c r="Y428" s="171"/>
    </row>
    <row r="429" spans="2:25" x14ac:dyDescent="0.25">
      <c r="B429" s="30">
        <v>45215</v>
      </c>
      <c r="C429" s="47"/>
      <c r="D429" s="26">
        <v>102.48</v>
      </c>
      <c r="E429" s="26"/>
      <c r="F429" s="26"/>
      <c r="G429" s="26"/>
      <c r="H429" s="26"/>
      <c r="I429" s="47"/>
      <c r="J429" s="26">
        <v>142.80000000000001</v>
      </c>
      <c r="K429" s="47"/>
      <c r="L429" s="26"/>
      <c r="M429" s="47"/>
      <c r="N429" s="48" t="s">
        <v>37</v>
      </c>
      <c r="O429" s="121">
        <v>231</v>
      </c>
      <c r="P429" s="50" t="s">
        <v>203</v>
      </c>
      <c r="Q429" s="47"/>
      <c r="R429" s="114" t="s">
        <v>37</v>
      </c>
      <c r="S429" s="115" t="s">
        <v>37</v>
      </c>
      <c r="T429" s="22">
        <v>93.45</v>
      </c>
      <c r="U429" s="210">
        <v>9.9749999999999996</v>
      </c>
      <c r="V429" s="237" t="s">
        <v>182</v>
      </c>
      <c r="W429" s="188" t="s">
        <v>37</v>
      </c>
      <c r="X429" s="189" t="s">
        <v>37</v>
      </c>
      <c r="Y429" s="190" t="s">
        <v>37</v>
      </c>
    </row>
    <row r="430" spans="2:25" x14ac:dyDescent="0.25">
      <c r="B430" s="30">
        <v>45217</v>
      </c>
      <c r="C430" s="47"/>
      <c r="D430" s="26">
        <v>116.82</v>
      </c>
      <c r="E430" s="26"/>
      <c r="F430" s="26"/>
      <c r="G430" s="26"/>
      <c r="H430" s="26"/>
      <c r="I430" s="47"/>
      <c r="J430" s="26">
        <v>143</v>
      </c>
      <c r="K430" s="47"/>
      <c r="L430" s="26"/>
      <c r="M430" s="47"/>
      <c r="N430" s="48" t="s">
        <v>37</v>
      </c>
      <c r="O430" s="121">
        <v>231</v>
      </c>
      <c r="P430" s="50" t="s">
        <v>203</v>
      </c>
      <c r="Q430" s="47"/>
      <c r="R430" s="114"/>
      <c r="S430" s="115"/>
      <c r="T430" s="22">
        <v>97.65</v>
      </c>
      <c r="U430" s="210">
        <v>21.911999999999999</v>
      </c>
      <c r="V430" s="237" t="s">
        <v>182</v>
      </c>
      <c r="W430" s="188"/>
      <c r="X430" s="264">
        <v>5.94</v>
      </c>
      <c r="Y430" s="171"/>
    </row>
    <row r="431" spans="2:25" x14ac:dyDescent="0.25">
      <c r="B431" s="30">
        <v>45219</v>
      </c>
      <c r="C431" s="47"/>
      <c r="D431" s="26">
        <v>131.88</v>
      </c>
      <c r="E431" s="26"/>
      <c r="F431" s="26"/>
      <c r="G431" s="26"/>
      <c r="H431" s="26"/>
      <c r="I431" s="47"/>
      <c r="J431" s="26">
        <v>144.9</v>
      </c>
      <c r="K431" s="47"/>
      <c r="L431" s="26"/>
      <c r="M431" s="47"/>
      <c r="N431" s="48" t="s">
        <v>37</v>
      </c>
      <c r="O431" s="121">
        <v>231</v>
      </c>
      <c r="P431" s="50" t="s">
        <v>203</v>
      </c>
      <c r="Q431" s="47"/>
      <c r="R431" s="114"/>
      <c r="S431" s="115"/>
      <c r="T431" s="22">
        <v>81.900000000000006</v>
      </c>
      <c r="U431" s="210">
        <v>19.25</v>
      </c>
      <c r="V431" s="237" t="s">
        <v>182</v>
      </c>
      <c r="W431" s="188"/>
      <c r="X431" s="264">
        <v>9.0719999999999992</v>
      </c>
      <c r="Y431" s="171"/>
    </row>
    <row r="432" spans="2:25" x14ac:dyDescent="0.25">
      <c r="B432" s="30">
        <v>45232</v>
      </c>
      <c r="C432" s="47"/>
      <c r="D432" s="26">
        <v>130.19999999999999</v>
      </c>
      <c r="E432" s="26"/>
      <c r="F432" s="26"/>
      <c r="G432" s="26"/>
      <c r="H432" s="26"/>
      <c r="I432" s="47"/>
      <c r="J432" s="26">
        <v>147</v>
      </c>
      <c r="K432" s="47"/>
      <c r="L432" s="26"/>
      <c r="M432" s="47"/>
      <c r="N432" s="48" t="s">
        <v>37</v>
      </c>
      <c r="O432" s="121">
        <v>215.25</v>
      </c>
      <c r="P432" s="50" t="s">
        <v>203</v>
      </c>
      <c r="Q432" s="47"/>
      <c r="R432" s="114" t="s">
        <v>37</v>
      </c>
      <c r="S432" s="115" t="s">
        <v>37</v>
      </c>
      <c r="T432" s="22">
        <v>100.8</v>
      </c>
      <c r="U432" s="210">
        <v>18.742999999999999</v>
      </c>
      <c r="V432" s="237" t="s">
        <v>182</v>
      </c>
      <c r="W432" s="188" t="s">
        <v>37</v>
      </c>
      <c r="X432" s="189" t="s">
        <v>37</v>
      </c>
      <c r="Y432" s="190" t="s">
        <v>37</v>
      </c>
    </row>
    <row r="433" spans="2:25" x14ac:dyDescent="0.25">
      <c r="B433" s="30">
        <v>45233</v>
      </c>
      <c r="C433" s="47"/>
      <c r="D433" s="26">
        <v>126</v>
      </c>
      <c r="E433" s="26"/>
      <c r="F433" s="26"/>
      <c r="G433" s="26"/>
      <c r="H433" s="26"/>
      <c r="I433" s="47"/>
      <c r="J433" s="26">
        <v>142.80000000000001</v>
      </c>
      <c r="K433" s="47"/>
      <c r="L433" s="26"/>
      <c r="M433" s="47"/>
      <c r="N433" s="48" t="s">
        <v>37</v>
      </c>
      <c r="O433" s="121">
        <v>210</v>
      </c>
      <c r="P433" s="50" t="s">
        <v>203</v>
      </c>
      <c r="Q433" s="47"/>
      <c r="R433" s="114"/>
      <c r="S433" s="115"/>
      <c r="T433" s="22">
        <v>111.3</v>
      </c>
      <c r="U433" s="210">
        <v>24.937999999999999</v>
      </c>
      <c r="V433" s="237" t="s">
        <v>182</v>
      </c>
      <c r="W433" s="188"/>
      <c r="X433" s="189" t="s">
        <v>37</v>
      </c>
      <c r="Y433" s="171"/>
    </row>
    <row r="434" spans="2:25" x14ac:dyDescent="0.25">
      <c r="B434" s="30">
        <v>45236</v>
      </c>
      <c r="C434" s="47"/>
      <c r="D434" s="26">
        <v>123.48</v>
      </c>
      <c r="E434" s="26"/>
      <c r="F434" s="26"/>
      <c r="G434" s="26"/>
      <c r="H434" s="26"/>
      <c r="I434" s="47"/>
      <c r="J434" s="26">
        <v>149.1</v>
      </c>
      <c r="K434" s="47"/>
      <c r="L434" s="26"/>
      <c r="M434" s="47"/>
      <c r="N434" s="48" t="s">
        <v>37</v>
      </c>
      <c r="O434" s="121">
        <v>225.75</v>
      </c>
      <c r="P434" s="50" t="s">
        <v>203</v>
      </c>
      <c r="Q434" s="47"/>
      <c r="R434" s="114" t="s">
        <v>37</v>
      </c>
      <c r="S434" s="115" t="s">
        <v>37</v>
      </c>
      <c r="T434" s="22">
        <v>140.80000000000001</v>
      </c>
      <c r="U434" s="210">
        <v>20.9</v>
      </c>
      <c r="V434" s="237" t="s">
        <v>182</v>
      </c>
      <c r="W434" s="188" t="s">
        <v>37</v>
      </c>
      <c r="X434" s="264">
        <v>3.6739999999999999</v>
      </c>
      <c r="Y434" s="190" t="s">
        <v>37</v>
      </c>
    </row>
    <row r="435" spans="2:25" x14ac:dyDescent="0.25">
      <c r="B435" s="30">
        <v>45238</v>
      </c>
      <c r="C435" s="117"/>
      <c r="D435" s="26">
        <v>92.19</v>
      </c>
      <c r="E435" s="55"/>
      <c r="F435" s="55"/>
      <c r="G435" s="55"/>
      <c r="H435" s="55"/>
      <c r="I435" s="117"/>
      <c r="J435" s="26">
        <v>130.19999999999999</v>
      </c>
      <c r="K435" s="117"/>
      <c r="L435" s="26"/>
      <c r="M435" s="117"/>
      <c r="N435" s="48" t="s">
        <v>37</v>
      </c>
      <c r="O435" s="121">
        <v>215.25</v>
      </c>
      <c r="P435" s="50" t="s">
        <v>203</v>
      </c>
      <c r="Q435" s="117"/>
      <c r="R435" s="114"/>
      <c r="S435" s="115"/>
      <c r="T435" s="22">
        <v>128.1</v>
      </c>
      <c r="U435" s="210">
        <v>20.948</v>
      </c>
      <c r="V435" s="237" t="s">
        <v>182</v>
      </c>
      <c r="W435" s="188"/>
      <c r="X435" s="264">
        <v>4.2240000000000002</v>
      </c>
      <c r="Y435" s="171"/>
    </row>
    <row r="436" spans="2:25" x14ac:dyDescent="0.25">
      <c r="B436" s="30">
        <v>45240</v>
      </c>
      <c r="C436" s="47"/>
      <c r="D436" s="26">
        <v>139.22999999999999</v>
      </c>
      <c r="E436" s="26"/>
      <c r="F436" s="26"/>
      <c r="G436" s="26"/>
      <c r="H436" s="26"/>
      <c r="I436" s="47"/>
      <c r="J436" s="26">
        <v>151.19999999999999</v>
      </c>
      <c r="K436" s="47"/>
      <c r="L436" s="26"/>
      <c r="M436" s="47"/>
      <c r="N436" s="48" t="s">
        <v>37</v>
      </c>
      <c r="O436" s="121">
        <v>220.5</v>
      </c>
      <c r="P436" s="50" t="s">
        <v>203</v>
      </c>
      <c r="Q436" s="47"/>
      <c r="R436" s="114"/>
      <c r="S436" s="115"/>
      <c r="T436" s="22">
        <v>174.3</v>
      </c>
      <c r="U436" s="210">
        <v>22.103000000000002</v>
      </c>
      <c r="V436" s="237" t="s">
        <v>182</v>
      </c>
      <c r="W436" s="188"/>
      <c r="X436" s="264">
        <v>5.52</v>
      </c>
      <c r="Y436" s="171"/>
    </row>
    <row r="437" spans="2:25" x14ac:dyDescent="0.25">
      <c r="B437" s="30">
        <v>45243</v>
      </c>
      <c r="C437" s="47"/>
      <c r="D437" s="26">
        <v>125.37</v>
      </c>
      <c r="E437" s="26"/>
      <c r="F437" s="26"/>
      <c r="G437" s="26"/>
      <c r="H437" s="26"/>
      <c r="I437" s="47"/>
      <c r="J437" s="26">
        <v>151.19999999999999</v>
      </c>
      <c r="K437" s="47"/>
      <c r="L437" s="26"/>
      <c r="M437" s="47"/>
      <c r="N437" s="48" t="s">
        <v>37</v>
      </c>
      <c r="O437" s="121">
        <v>231</v>
      </c>
      <c r="P437" s="50" t="s">
        <v>203</v>
      </c>
      <c r="Q437" s="47"/>
      <c r="R437" s="114" t="s">
        <v>37</v>
      </c>
      <c r="S437" s="115" t="s">
        <v>37</v>
      </c>
      <c r="T437" s="22">
        <v>130.19999999999999</v>
      </c>
      <c r="U437" s="210">
        <v>23.43</v>
      </c>
      <c r="V437" s="237" t="s">
        <v>182</v>
      </c>
      <c r="W437" s="211">
        <v>5.28</v>
      </c>
      <c r="X437" s="264">
        <v>3.024</v>
      </c>
      <c r="Y437" s="190" t="s">
        <v>182</v>
      </c>
    </row>
    <row r="438" spans="2:25" x14ac:dyDescent="0.25">
      <c r="B438" s="30">
        <v>45245</v>
      </c>
      <c r="C438" s="117"/>
      <c r="D438" s="26">
        <v>124.74</v>
      </c>
      <c r="E438" s="55"/>
      <c r="F438" s="55"/>
      <c r="G438" s="55"/>
      <c r="H438" s="55"/>
      <c r="I438" s="117"/>
      <c r="J438" s="26">
        <v>163.80000000000001</v>
      </c>
      <c r="K438" s="117"/>
      <c r="L438" s="26"/>
      <c r="M438" s="117"/>
      <c r="N438" s="48" t="s">
        <v>37</v>
      </c>
      <c r="O438" s="121">
        <v>231</v>
      </c>
      <c r="P438" s="50" t="s">
        <v>203</v>
      </c>
      <c r="Q438" s="117"/>
      <c r="R438" s="114"/>
      <c r="S438" s="115"/>
      <c r="T438" s="22">
        <v>136.5</v>
      </c>
      <c r="U438" s="210">
        <v>35.174999999999997</v>
      </c>
      <c r="V438" s="237" t="s">
        <v>182</v>
      </c>
      <c r="W438" s="188"/>
      <c r="X438" s="264">
        <v>4.532</v>
      </c>
      <c r="Y438" s="171"/>
    </row>
    <row r="439" spans="2:25" x14ac:dyDescent="0.25">
      <c r="B439" s="30">
        <v>45247</v>
      </c>
      <c r="C439" s="47"/>
      <c r="D439" s="26">
        <v>120.75</v>
      </c>
      <c r="E439" s="26"/>
      <c r="F439" s="26"/>
      <c r="G439" s="26"/>
      <c r="H439" s="26"/>
      <c r="I439" s="47"/>
      <c r="J439" s="26">
        <v>142.80000000000001</v>
      </c>
      <c r="K439" s="47"/>
      <c r="L439" s="26"/>
      <c r="M439" s="47"/>
      <c r="N439" s="48" t="s">
        <v>37</v>
      </c>
      <c r="O439" s="121">
        <v>220.5</v>
      </c>
      <c r="P439" s="50" t="s">
        <v>203</v>
      </c>
      <c r="Q439" s="47"/>
      <c r="R439" s="114"/>
      <c r="S439" s="115"/>
      <c r="T439" s="22">
        <v>115.5</v>
      </c>
      <c r="U439" s="210">
        <v>52.25</v>
      </c>
      <c r="V439" s="237" t="s">
        <v>182</v>
      </c>
      <c r="W439" s="188"/>
      <c r="X439" s="264">
        <v>4.6319999999999997</v>
      </c>
      <c r="Y439" s="171"/>
    </row>
    <row r="440" spans="2:25" x14ac:dyDescent="0.25">
      <c r="B440" s="30">
        <v>45250</v>
      </c>
      <c r="C440" s="117"/>
      <c r="D440" s="26">
        <v>125.58</v>
      </c>
      <c r="E440" s="55"/>
      <c r="F440" s="55"/>
      <c r="G440" s="55"/>
      <c r="H440" s="55"/>
      <c r="I440" s="117"/>
      <c r="J440" s="26">
        <v>140.69999999999999</v>
      </c>
      <c r="K440" s="117"/>
      <c r="L440" s="26"/>
      <c r="M440" s="117"/>
      <c r="N440" s="48" t="s">
        <v>37</v>
      </c>
      <c r="O440" s="121">
        <v>215.25</v>
      </c>
      <c r="P440" s="50" t="s">
        <v>203</v>
      </c>
      <c r="Q440" s="117"/>
      <c r="R440" s="114" t="s">
        <v>37</v>
      </c>
      <c r="S440" s="115" t="s">
        <v>37</v>
      </c>
      <c r="T440" s="22">
        <v>132.30000000000001</v>
      </c>
      <c r="U440" s="210">
        <v>34.335000000000001</v>
      </c>
      <c r="V440" s="237" t="s">
        <v>182</v>
      </c>
      <c r="W440" s="188" t="s">
        <v>37</v>
      </c>
      <c r="X440" s="189" t="s">
        <v>37</v>
      </c>
      <c r="Y440" s="190" t="s">
        <v>37</v>
      </c>
    </row>
    <row r="441" spans="2:25" x14ac:dyDescent="0.25">
      <c r="B441" s="30">
        <v>45252</v>
      </c>
      <c r="C441" s="47"/>
      <c r="D441" s="26">
        <v>162.75</v>
      </c>
      <c r="E441" s="26"/>
      <c r="F441" s="26"/>
      <c r="G441" s="26"/>
      <c r="H441" s="26"/>
      <c r="I441" s="47"/>
      <c r="J441" s="26">
        <v>155.4</v>
      </c>
      <c r="K441" s="47"/>
      <c r="L441" s="26"/>
      <c r="M441" s="47"/>
      <c r="N441" s="48" t="s">
        <v>37</v>
      </c>
      <c r="O441" s="121">
        <v>231</v>
      </c>
      <c r="P441" s="50" t="s">
        <v>203</v>
      </c>
      <c r="Q441" s="47"/>
      <c r="R441" s="114"/>
      <c r="S441" s="115"/>
      <c r="T441" s="22">
        <v>140.69999999999999</v>
      </c>
      <c r="U441" s="210">
        <v>39.6</v>
      </c>
      <c r="V441" s="237" t="s">
        <v>182</v>
      </c>
      <c r="W441" s="188"/>
      <c r="X441" s="189" t="s">
        <v>37</v>
      </c>
      <c r="Y441" s="171"/>
    </row>
    <row r="442" spans="2:25" x14ac:dyDescent="0.25">
      <c r="B442" s="30">
        <v>45254</v>
      </c>
      <c r="C442" s="117"/>
      <c r="D442" s="26">
        <v>149.94</v>
      </c>
      <c r="E442" s="55"/>
      <c r="F442" s="55"/>
      <c r="G442" s="55"/>
      <c r="H442" s="55"/>
      <c r="I442" s="117"/>
      <c r="J442" s="26">
        <v>138.6</v>
      </c>
      <c r="K442" s="117"/>
      <c r="L442" s="26"/>
      <c r="M442" s="117"/>
      <c r="N442" s="48" t="s">
        <v>37</v>
      </c>
      <c r="O442" s="121">
        <v>204.75</v>
      </c>
      <c r="P442" s="50" t="s">
        <v>203</v>
      </c>
      <c r="Q442" s="117"/>
      <c r="R442" s="114"/>
      <c r="S442" s="115"/>
      <c r="T442" s="22">
        <v>123.9</v>
      </c>
      <c r="U442" s="210">
        <v>87.15</v>
      </c>
      <c r="V442" s="237" t="s">
        <v>182</v>
      </c>
      <c r="W442" s="188"/>
      <c r="X442" s="189" t="s">
        <v>37</v>
      </c>
      <c r="Y442" s="171"/>
    </row>
    <row r="443" spans="2:25" x14ac:dyDescent="0.25">
      <c r="B443" s="30">
        <v>45257</v>
      </c>
      <c r="C443" s="47"/>
      <c r="D443" s="26">
        <v>126.21</v>
      </c>
      <c r="E443" s="26"/>
      <c r="F443" s="26"/>
      <c r="G443" s="26"/>
      <c r="H443" s="26"/>
      <c r="I443" s="47"/>
      <c r="J443" s="26">
        <v>149.1</v>
      </c>
      <c r="K443" s="47"/>
      <c r="L443" s="26"/>
      <c r="M443" s="47"/>
      <c r="N443" s="48" t="s">
        <v>37</v>
      </c>
      <c r="O443" s="121">
        <v>225.75</v>
      </c>
      <c r="P443" s="50" t="s">
        <v>203</v>
      </c>
      <c r="Q443" s="47"/>
      <c r="R443" s="114" t="s">
        <v>37</v>
      </c>
      <c r="S443" s="115" t="s">
        <v>37</v>
      </c>
      <c r="T443" s="22">
        <v>147</v>
      </c>
      <c r="U443" s="210">
        <v>49.35</v>
      </c>
      <c r="V443" s="237" t="s">
        <v>182</v>
      </c>
      <c r="W443" s="188" t="s">
        <v>37</v>
      </c>
      <c r="X443" s="264">
        <v>31.5</v>
      </c>
      <c r="Y443" s="190" t="s">
        <v>37</v>
      </c>
    </row>
    <row r="444" spans="2:25" x14ac:dyDescent="0.25">
      <c r="B444" s="30">
        <v>45259</v>
      </c>
      <c r="C444" s="117"/>
      <c r="D444" s="26">
        <v>120.75</v>
      </c>
      <c r="E444" s="55"/>
      <c r="F444" s="55"/>
      <c r="G444" s="55"/>
      <c r="H444" s="55"/>
      <c r="I444" s="117"/>
      <c r="J444" s="26">
        <v>151.19999999999999</v>
      </c>
      <c r="K444" s="117"/>
      <c r="L444" s="26"/>
      <c r="M444" s="117"/>
      <c r="N444" s="48" t="s">
        <v>37</v>
      </c>
      <c r="O444" s="121">
        <v>231</v>
      </c>
      <c r="P444" s="50" t="s">
        <v>203</v>
      </c>
      <c r="Q444" s="117"/>
      <c r="R444" s="114"/>
      <c r="S444" s="115"/>
      <c r="T444" s="22">
        <v>142.80000000000001</v>
      </c>
      <c r="U444" s="210">
        <v>31.92</v>
      </c>
      <c r="V444" s="237" t="s">
        <v>182</v>
      </c>
      <c r="W444" s="188"/>
      <c r="X444" s="189" t="s">
        <v>37</v>
      </c>
      <c r="Y444" s="171"/>
    </row>
    <row r="445" spans="2:25" x14ac:dyDescent="0.25">
      <c r="B445" s="30">
        <v>45261</v>
      </c>
      <c r="C445" s="47"/>
      <c r="D445" s="26">
        <v>106.26</v>
      </c>
      <c r="E445" s="26"/>
      <c r="F445" s="26"/>
      <c r="G445" s="26"/>
      <c r="H445" s="26"/>
      <c r="I445" s="47"/>
      <c r="J445" s="26">
        <v>155.4</v>
      </c>
      <c r="K445" s="47"/>
      <c r="L445" s="26"/>
      <c r="M445" s="47"/>
      <c r="N445" s="48" t="s">
        <v>37</v>
      </c>
      <c r="O445" s="121">
        <v>236.25</v>
      </c>
      <c r="P445" s="50" t="s">
        <v>203</v>
      </c>
      <c r="Q445" s="47"/>
      <c r="R445" s="114"/>
      <c r="S445" s="115"/>
      <c r="T445" s="22">
        <v>140.69999999999999</v>
      </c>
      <c r="U445" s="210">
        <v>30.66</v>
      </c>
      <c r="V445" s="237" t="s">
        <v>182</v>
      </c>
      <c r="W445" s="188"/>
      <c r="X445" s="189" t="s">
        <v>37</v>
      </c>
      <c r="Y445" s="171"/>
    </row>
    <row r="446" spans="2:25" x14ac:dyDescent="0.25">
      <c r="B446" s="30">
        <v>45264</v>
      </c>
      <c r="C446" s="117"/>
      <c r="D446" s="26">
        <v>148.88999999999999</v>
      </c>
      <c r="E446" s="55"/>
      <c r="F446" s="55"/>
      <c r="G446" s="55"/>
      <c r="H446" s="55"/>
      <c r="I446" s="117"/>
      <c r="J446" s="26">
        <v>155.4</v>
      </c>
      <c r="K446" s="117"/>
      <c r="L446" s="26"/>
      <c r="M446" s="117"/>
      <c r="N446" s="48" t="s">
        <v>37</v>
      </c>
      <c r="O446" s="121">
        <v>215.25</v>
      </c>
      <c r="P446" s="50" t="s">
        <v>203</v>
      </c>
      <c r="Q446" s="117"/>
      <c r="R446" s="114" t="s">
        <v>37</v>
      </c>
      <c r="S446" s="115" t="s">
        <v>37</v>
      </c>
      <c r="T446" s="22">
        <v>149.1</v>
      </c>
      <c r="U446" s="210">
        <v>46.515000000000001</v>
      </c>
      <c r="V446" s="237" t="s">
        <v>182</v>
      </c>
      <c r="W446" s="188" t="s">
        <v>37</v>
      </c>
      <c r="X446" s="189" t="s">
        <v>37</v>
      </c>
      <c r="Y446" s="190" t="s">
        <v>37</v>
      </c>
    </row>
    <row r="447" spans="2:25" x14ac:dyDescent="0.25">
      <c r="B447" s="30">
        <v>45265</v>
      </c>
      <c r="C447" s="117"/>
      <c r="D447" s="26">
        <v>140.69999999999999</v>
      </c>
      <c r="E447" s="55"/>
      <c r="F447" s="55"/>
      <c r="G447" s="55"/>
      <c r="H447" s="55"/>
      <c r="I447" s="117"/>
      <c r="J447" s="26">
        <v>153.30000000000001</v>
      </c>
      <c r="K447" s="117"/>
      <c r="L447" s="26"/>
      <c r="M447" s="117"/>
      <c r="N447" s="48" t="s">
        <v>37</v>
      </c>
      <c r="O447" s="121">
        <v>225.75</v>
      </c>
      <c r="P447" s="50" t="s">
        <v>203</v>
      </c>
      <c r="Q447" s="117"/>
      <c r="R447" s="114"/>
      <c r="S447" s="115"/>
      <c r="T447" s="22">
        <v>149.1</v>
      </c>
      <c r="U447" s="210">
        <v>40.950000000000003</v>
      </c>
      <c r="V447" s="237" t="s">
        <v>182</v>
      </c>
      <c r="W447" s="188"/>
      <c r="X447" s="189" t="s">
        <v>37</v>
      </c>
      <c r="Y447" s="171"/>
    </row>
    <row r="448" spans="2:25" x14ac:dyDescent="0.25">
      <c r="B448" s="30">
        <v>45271</v>
      </c>
      <c r="C448" s="47"/>
      <c r="D448" s="26">
        <v>121.59</v>
      </c>
      <c r="E448" s="26"/>
      <c r="F448" s="26"/>
      <c r="G448" s="26"/>
      <c r="H448" s="26"/>
      <c r="I448" s="47"/>
      <c r="J448" s="26">
        <v>172.2</v>
      </c>
      <c r="K448" s="47"/>
      <c r="L448" s="26"/>
      <c r="M448" s="47"/>
      <c r="N448" s="118">
        <v>220.5</v>
      </c>
      <c r="O448" s="121">
        <v>236.25</v>
      </c>
      <c r="P448" s="50" t="s">
        <v>203</v>
      </c>
      <c r="Q448" s="47"/>
      <c r="R448" s="114" t="s">
        <v>210</v>
      </c>
      <c r="S448" s="115" t="s">
        <v>37</v>
      </c>
      <c r="T448" s="22">
        <v>149.1</v>
      </c>
      <c r="U448" s="210">
        <v>51.45</v>
      </c>
      <c r="V448" s="237" t="s">
        <v>182</v>
      </c>
      <c r="W448" s="188" t="s">
        <v>37</v>
      </c>
      <c r="X448" s="264">
        <v>153.30000000000001</v>
      </c>
      <c r="Y448" s="190" t="s">
        <v>37</v>
      </c>
    </row>
    <row r="449" spans="2:27" x14ac:dyDescent="0.25">
      <c r="B449" s="30">
        <v>45273</v>
      </c>
      <c r="C449" s="47"/>
      <c r="D449" s="26">
        <v>116.97</v>
      </c>
      <c r="E449" s="26"/>
      <c r="F449" s="26"/>
      <c r="G449" s="26"/>
      <c r="H449" s="26"/>
      <c r="I449" s="47"/>
      <c r="J449" s="26">
        <v>157.5</v>
      </c>
      <c r="K449" s="47"/>
      <c r="L449" s="26"/>
      <c r="M449" s="47"/>
      <c r="N449" s="48" t="s">
        <v>37</v>
      </c>
      <c r="O449" s="121">
        <v>241.5</v>
      </c>
      <c r="P449" s="50" t="s">
        <v>203</v>
      </c>
      <c r="Q449" s="47"/>
      <c r="R449" s="114"/>
      <c r="S449" s="115"/>
      <c r="T449" s="22">
        <v>149.1</v>
      </c>
      <c r="U449" s="210">
        <v>36.75</v>
      </c>
      <c r="V449" s="237" t="s">
        <v>182</v>
      </c>
      <c r="W449" s="188"/>
      <c r="X449" s="264">
        <v>176.4</v>
      </c>
      <c r="Y449" s="171"/>
    </row>
    <row r="450" spans="2:27" x14ac:dyDescent="0.25">
      <c r="B450" s="30">
        <v>45275</v>
      </c>
      <c r="C450" s="47"/>
      <c r="D450" s="26">
        <v>115.5</v>
      </c>
      <c r="E450" s="26"/>
      <c r="F450" s="26"/>
      <c r="G450" s="26"/>
      <c r="H450" s="26"/>
      <c r="I450" s="47"/>
      <c r="J450" s="26">
        <v>144.9</v>
      </c>
      <c r="K450" s="47"/>
      <c r="L450" s="26"/>
      <c r="M450" s="47"/>
      <c r="N450" s="48" t="s">
        <v>37</v>
      </c>
      <c r="O450" s="121">
        <v>199.5</v>
      </c>
      <c r="P450" s="50" t="s">
        <v>203</v>
      </c>
      <c r="Q450" s="47"/>
      <c r="R450" s="114"/>
      <c r="S450" s="115"/>
      <c r="T450" s="22">
        <v>130.19999999999999</v>
      </c>
      <c r="U450" s="210">
        <v>45.15</v>
      </c>
      <c r="V450" s="237" t="s">
        <v>182</v>
      </c>
      <c r="W450" s="188"/>
      <c r="X450" s="264">
        <v>151.19999999999999</v>
      </c>
      <c r="Y450" s="171"/>
    </row>
    <row r="451" spans="2:27" x14ac:dyDescent="0.25">
      <c r="B451" s="30">
        <v>45278</v>
      </c>
      <c r="C451" s="117"/>
      <c r="D451" s="26">
        <v>98.91</v>
      </c>
      <c r="E451" s="26"/>
      <c r="F451" s="26"/>
      <c r="G451" s="26"/>
      <c r="H451" s="26"/>
      <c r="I451" s="47"/>
      <c r="J451" s="26">
        <v>113.4</v>
      </c>
      <c r="K451" s="47"/>
      <c r="L451" s="26"/>
      <c r="M451" s="47"/>
      <c r="N451" s="48" t="s">
        <v>37</v>
      </c>
      <c r="O451" s="121">
        <v>194.25</v>
      </c>
      <c r="P451" s="50" t="s">
        <v>203</v>
      </c>
      <c r="Q451" s="47"/>
      <c r="R451" s="114" t="s">
        <v>37</v>
      </c>
      <c r="S451" s="115" t="s">
        <v>37</v>
      </c>
      <c r="T451" s="22">
        <v>130.19999999999999</v>
      </c>
      <c r="U451" s="210">
        <v>33.6</v>
      </c>
      <c r="V451" s="237" t="s">
        <v>182</v>
      </c>
      <c r="W451" s="188" t="s">
        <v>37</v>
      </c>
      <c r="X451" s="189" t="s">
        <v>37</v>
      </c>
      <c r="Y451" s="190" t="s">
        <v>37</v>
      </c>
    </row>
    <row r="452" spans="2:27" x14ac:dyDescent="0.25">
      <c r="B452" s="30">
        <v>45280</v>
      </c>
      <c r="C452" s="47"/>
      <c r="D452" s="26">
        <v>124.11</v>
      </c>
      <c r="E452" s="26"/>
      <c r="F452" s="26"/>
      <c r="G452" s="26"/>
      <c r="H452" s="26"/>
      <c r="I452" s="47"/>
      <c r="J452" s="26">
        <v>153.30000000000001</v>
      </c>
      <c r="K452" s="47"/>
      <c r="L452" s="26"/>
      <c r="M452" s="47"/>
      <c r="N452" s="26">
        <v>225.75</v>
      </c>
      <c r="O452" s="121">
        <v>241.5</v>
      </c>
      <c r="P452" s="50" t="s">
        <v>203</v>
      </c>
      <c r="Q452" s="47"/>
      <c r="R452" s="114"/>
      <c r="S452" s="115"/>
      <c r="T452" s="22">
        <v>155.4</v>
      </c>
      <c r="U452" s="210">
        <v>37.799999999999997</v>
      </c>
      <c r="V452" s="237" t="s">
        <v>182</v>
      </c>
      <c r="W452" s="188"/>
      <c r="X452" s="264">
        <v>207.9</v>
      </c>
      <c r="Y452" s="171"/>
    </row>
    <row r="453" spans="2:27" x14ac:dyDescent="0.25">
      <c r="B453" s="30">
        <v>45282</v>
      </c>
      <c r="C453" s="47"/>
      <c r="D453" s="26">
        <v>126</v>
      </c>
      <c r="E453" s="26"/>
      <c r="F453" s="26"/>
      <c r="G453" s="26"/>
      <c r="H453" s="26"/>
      <c r="I453" s="47"/>
      <c r="J453" s="26">
        <v>159.6</v>
      </c>
      <c r="K453" s="47"/>
      <c r="L453" s="26"/>
      <c r="M453" s="47"/>
      <c r="N453" s="118">
        <v>241.5</v>
      </c>
      <c r="O453" s="121">
        <v>204.75</v>
      </c>
      <c r="P453" s="50" t="s">
        <v>203</v>
      </c>
      <c r="Q453" s="47"/>
      <c r="R453" s="114"/>
      <c r="S453" s="115"/>
      <c r="T453" s="22">
        <v>157.5</v>
      </c>
      <c r="U453" s="210">
        <v>44.1</v>
      </c>
      <c r="V453" s="237" t="s">
        <v>182</v>
      </c>
      <c r="W453" s="188"/>
      <c r="X453" s="264">
        <v>231</v>
      </c>
      <c r="Y453" s="171"/>
    </row>
    <row r="454" spans="2:27" x14ac:dyDescent="0.25">
      <c r="B454" s="30">
        <v>45286</v>
      </c>
      <c r="C454" s="47"/>
      <c r="D454" s="26">
        <v>162.75</v>
      </c>
      <c r="E454" s="26"/>
      <c r="F454" s="26"/>
      <c r="G454" s="26"/>
      <c r="H454" s="26"/>
      <c r="I454" s="47"/>
      <c r="J454" s="26">
        <v>159.6</v>
      </c>
      <c r="K454" s="47"/>
      <c r="L454" s="26"/>
      <c r="M454" s="47"/>
      <c r="N454" s="118">
        <v>246.75</v>
      </c>
      <c r="O454" s="121">
        <v>236.25</v>
      </c>
      <c r="P454" s="50" t="s">
        <v>203</v>
      </c>
      <c r="Q454" s="47"/>
      <c r="R454" s="114" t="s">
        <v>37</v>
      </c>
      <c r="S454" s="115" t="s">
        <v>37</v>
      </c>
      <c r="T454" s="22">
        <v>165.9</v>
      </c>
      <c r="U454" s="210">
        <v>44.1</v>
      </c>
      <c r="V454" s="237" t="s">
        <v>182</v>
      </c>
      <c r="W454" s="188" t="s">
        <v>37</v>
      </c>
      <c r="X454" s="264">
        <v>252</v>
      </c>
      <c r="Y454" s="190" t="s">
        <v>37</v>
      </c>
    </row>
    <row r="455" spans="2:27" x14ac:dyDescent="0.25">
      <c r="B455" s="30">
        <v>45287</v>
      </c>
      <c r="C455" s="47"/>
      <c r="D455" s="26">
        <v>147.63</v>
      </c>
      <c r="E455" s="26"/>
      <c r="F455" s="26"/>
      <c r="G455" s="26"/>
      <c r="H455" s="26"/>
      <c r="I455" s="47"/>
      <c r="J455" s="26">
        <v>151.19999999999999</v>
      </c>
      <c r="K455" s="47"/>
      <c r="L455" s="26"/>
      <c r="M455" s="47"/>
      <c r="N455" s="118">
        <v>231</v>
      </c>
      <c r="O455" s="121">
        <v>220.5</v>
      </c>
      <c r="P455" s="50" t="s">
        <v>203</v>
      </c>
      <c r="Q455" s="47"/>
      <c r="R455" s="114"/>
      <c r="S455" s="115"/>
      <c r="T455" s="22">
        <v>155.4</v>
      </c>
      <c r="U455" s="210">
        <v>40.950000000000003</v>
      </c>
      <c r="V455" s="237" t="s">
        <v>182</v>
      </c>
      <c r="W455" s="188"/>
      <c r="X455" s="264">
        <v>220.5</v>
      </c>
      <c r="Y455" s="171"/>
    </row>
    <row r="456" spans="2:27" x14ac:dyDescent="0.25">
      <c r="B456" s="30">
        <v>45289</v>
      </c>
      <c r="C456" s="47"/>
      <c r="D456" s="26">
        <v>113.61</v>
      </c>
      <c r="E456" s="26"/>
      <c r="F456" s="26"/>
      <c r="G456" s="26"/>
      <c r="H456" s="26"/>
      <c r="I456" s="47"/>
      <c r="J456" s="26">
        <v>136.5</v>
      </c>
      <c r="K456" s="47"/>
      <c r="L456" s="26"/>
      <c r="M456" s="47"/>
      <c r="N456" s="118">
        <v>225.75</v>
      </c>
      <c r="O456" s="121">
        <v>231</v>
      </c>
      <c r="P456" s="50" t="s">
        <v>203</v>
      </c>
      <c r="Q456" s="47"/>
      <c r="R456" s="114"/>
      <c r="S456" s="115"/>
      <c r="T456" s="22">
        <v>142.80000000000001</v>
      </c>
      <c r="U456" s="210">
        <v>37.799999999999997</v>
      </c>
      <c r="V456" s="237" t="s">
        <v>182</v>
      </c>
      <c r="W456" s="188"/>
      <c r="X456" s="264">
        <v>210</v>
      </c>
      <c r="Y456" s="171"/>
    </row>
    <row r="457" spans="2:27" x14ac:dyDescent="0.25">
      <c r="B457" s="30">
        <v>45317</v>
      </c>
      <c r="C457" s="117"/>
      <c r="D457" s="26">
        <v>99.75</v>
      </c>
      <c r="E457" s="55"/>
      <c r="F457" s="55"/>
      <c r="G457" s="55"/>
      <c r="H457" s="55"/>
      <c r="I457" s="117"/>
      <c r="J457" s="26">
        <v>128.1</v>
      </c>
      <c r="K457" s="117"/>
      <c r="L457" s="26"/>
      <c r="M457" s="117"/>
      <c r="N457" s="48" t="s">
        <v>37</v>
      </c>
      <c r="O457" s="121">
        <v>183.75</v>
      </c>
      <c r="P457" s="50" t="s">
        <v>203</v>
      </c>
      <c r="Q457" s="117"/>
      <c r="R457" s="114" t="s">
        <v>37</v>
      </c>
      <c r="S457" s="115" t="s">
        <v>37</v>
      </c>
      <c r="T457" s="22">
        <v>123.9</v>
      </c>
      <c r="U457" s="210">
        <v>26.25</v>
      </c>
      <c r="V457" s="237" t="s">
        <v>182</v>
      </c>
      <c r="W457" s="188" t="s">
        <v>37</v>
      </c>
      <c r="X457" s="189" t="s">
        <v>37</v>
      </c>
      <c r="Y457" s="190" t="s">
        <v>37</v>
      </c>
    </row>
    <row r="458" spans="2:27" x14ac:dyDescent="0.25">
      <c r="B458" s="30">
        <v>45321</v>
      </c>
      <c r="C458" s="117"/>
      <c r="D458" s="26">
        <v>114.4</v>
      </c>
      <c r="E458" s="55"/>
      <c r="F458" s="55"/>
      <c r="G458" s="55"/>
      <c r="H458" s="55"/>
      <c r="I458" s="117"/>
      <c r="J458" s="26">
        <v>114.4</v>
      </c>
      <c r="K458" s="117"/>
      <c r="L458" s="26"/>
      <c r="M458" s="117"/>
      <c r="N458" s="48" t="s">
        <v>37</v>
      </c>
      <c r="O458" s="121">
        <v>189</v>
      </c>
      <c r="P458" s="50" t="s">
        <v>203</v>
      </c>
      <c r="Q458" s="117"/>
      <c r="R458" s="114" t="s">
        <v>37</v>
      </c>
      <c r="S458" s="115" t="s">
        <v>37</v>
      </c>
      <c r="T458" s="22">
        <v>94.5</v>
      </c>
      <c r="U458" s="210">
        <v>22.05</v>
      </c>
      <c r="V458" s="237" t="s">
        <v>182</v>
      </c>
      <c r="W458" s="188" t="s">
        <v>37</v>
      </c>
      <c r="X458" s="189" t="s">
        <v>37</v>
      </c>
      <c r="Y458" s="190" t="s">
        <v>37</v>
      </c>
    </row>
    <row r="459" spans="2:27" x14ac:dyDescent="0.25">
      <c r="B459" s="30">
        <v>45322</v>
      </c>
      <c r="C459" s="47"/>
      <c r="D459" s="26">
        <v>119.49</v>
      </c>
      <c r="E459" s="26"/>
      <c r="F459" s="26"/>
      <c r="G459" s="26"/>
      <c r="H459" s="26"/>
      <c r="I459" s="47"/>
      <c r="J459" s="26">
        <v>157.5</v>
      </c>
      <c r="K459" s="47"/>
      <c r="L459" s="26"/>
      <c r="M459" s="47"/>
      <c r="N459" s="48" t="s">
        <v>37</v>
      </c>
      <c r="O459" s="121">
        <v>220.5</v>
      </c>
      <c r="P459" s="50" t="s">
        <v>203</v>
      </c>
      <c r="Q459" s="47"/>
      <c r="R459" s="114" t="s">
        <v>37</v>
      </c>
      <c r="S459" s="115" t="s">
        <v>37</v>
      </c>
      <c r="T459" s="22">
        <v>117.6</v>
      </c>
      <c r="U459" s="210">
        <v>28.35</v>
      </c>
      <c r="V459" s="237" t="s">
        <v>182</v>
      </c>
      <c r="W459" s="188" t="s">
        <v>37</v>
      </c>
      <c r="X459" s="189" t="s">
        <v>37</v>
      </c>
      <c r="Y459" s="190" t="s">
        <v>37</v>
      </c>
    </row>
    <row r="460" spans="2:27" x14ac:dyDescent="0.25">
      <c r="B460" s="30">
        <v>45324</v>
      </c>
      <c r="C460" s="47"/>
      <c r="D460" s="26">
        <v>119.49</v>
      </c>
      <c r="E460" s="26"/>
      <c r="F460" s="26"/>
      <c r="G460" s="26"/>
      <c r="H460" s="26"/>
      <c r="I460" s="47"/>
      <c r="J460" s="26">
        <v>165.9</v>
      </c>
      <c r="K460" s="47"/>
      <c r="L460" s="26"/>
      <c r="M460" s="47"/>
      <c r="N460" s="48" t="s">
        <v>37</v>
      </c>
      <c r="O460" s="121">
        <v>257.25</v>
      </c>
      <c r="P460" s="50" t="s">
        <v>203</v>
      </c>
      <c r="Q460" s="47"/>
      <c r="R460" s="114" t="s">
        <v>37</v>
      </c>
      <c r="S460" s="115" t="s">
        <v>37</v>
      </c>
      <c r="T460" s="22">
        <v>138.6</v>
      </c>
      <c r="U460" s="210">
        <v>35.700000000000003</v>
      </c>
      <c r="V460" s="237" t="s">
        <v>182</v>
      </c>
      <c r="W460" s="188" t="s">
        <v>37</v>
      </c>
      <c r="X460" s="189" t="s">
        <v>37</v>
      </c>
      <c r="Y460" s="190" t="s">
        <v>37</v>
      </c>
    </row>
    <row r="461" spans="2:27" x14ac:dyDescent="0.25">
      <c r="B461" s="30">
        <v>45327</v>
      </c>
      <c r="C461" s="117"/>
      <c r="D461" s="26">
        <v>173.67</v>
      </c>
      <c r="E461" s="55"/>
      <c r="F461" s="55"/>
      <c r="G461" s="55"/>
      <c r="H461" s="55"/>
      <c r="I461" s="117"/>
      <c r="J461" s="26">
        <v>153.30000000000001</v>
      </c>
      <c r="K461" s="117"/>
      <c r="L461" s="26"/>
      <c r="M461" s="117"/>
      <c r="N461" s="48" t="s">
        <v>37</v>
      </c>
      <c r="O461" s="121">
        <v>278.25</v>
      </c>
      <c r="P461" s="50" t="s">
        <v>203</v>
      </c>
      <c r="Q461" s="117"/>
      <c r="R461" s="114" t="s">
        <v>37</v>
      </c>
      <c r="S461" s="115" t="s">
        <v>37</v>
      </c>
      <c r="T461" s="22">
        <v>140.69999999999999</v>
      </c>
      <c r="U461" s="210">
        <v>35.700000000000003</v>
      </c>
      <c r="V461" s="237" t="s">
        <v>182</v>
      </c>
      <c r="W461" s="188" t="s">
        <v>37</v>
      </c>
      <c r="X461" s="264">
        <v>203.7</v>
      </c>
      <c r="Y461" s="190" t="s">
        <v>37</v>
      </c>
    </row>
    <row r="462" spans="2:27" x14ac:dyDescent="0.25">
      <c r="B462" s="30">
        <v>45329</v>
      </c>
      <c r="C462" s="47"/>
      <c r="D462" s="26">
        <v>118.23</v>
      </c>
      <c r="E462" s="26"/>
      <c r="F462" s="26"/>
      <c r="G462" s="26"/>
      <c r="H462" s="26"/>
      <c r="I462" s="47"/>
      <c r="J462" s="26">
        <v>165.9</v>
      </c>
      <c r="K462" s="47"/>
      <c r="L462" s="26"/>
      <c r="M462" s="47"/>
      <c r="N462" s="48" t="s">
        <v>37</v>
      </c>
      <c r="O462" s="121">
        <v>246.75</v>
      </c>
      <c r="P462" s="50" t="s">
        <v>203</v>
      </c>
      <c r="Q462" s="47"/>
      <c r="R462" s="114" t="s">
        <v>37</v>
      </c>
      <c r="S462" s="115" t="s">
        <v>37</v>
      </c>
      <c r="T462" s="22">
        <v>138.6</v>
      </c>
      <c r="U462" s="210">
        <v>17.22</v>
      </c>
      <c r="V462" s="237" t="s">
        <v>182</v>
      </c>
      <c r="W462" s="188" t="s">
        <v>37</v>
      </c>
      <c r="X462" s="264">
        <v>210</v>
      </c>
      <c r="Y462" s="190" t="s">
        <v>37</v>
      </c>
    </row>
    <row r="463" spans="2:27" x14ac:dyDescent="0.25">
      <c r="B463" s="30">
        <v>45331</v>
      </c>
      <c r="C463" s="47"/>
      <c r="D463" s="26">
        <v>104.16</v>
      </c>
      <c r="E463" s="26"/>
      <c r="F463" s="26"/>
      <c r="G463" s="26"/>
      <c r="H463" s="26"/>
      <c r="I463" s="47"/>
      <c r="J463" s="26">
        <v>157.5</v>
      </c>
      <c r="K463" s="47"/>
      <c r="L463" s="26"/>
      <c r="M463" s="47"/>
      <c r="N463" s="48" t="s">
        <v>37</v>
      </c>
      <c r="O463" s="121">
        <v>246.75</v>
      </c>
      <c r="P463" s="50" t="s">
        <v>203</v>
      </c>
      <c r="Q463" s="47"/>
      <c r="R463" s="114" t="s">
        <v>37</v>
      </c>
      <c r="S463" s="115" t="s">
        <v>37</v>
      </c>
      <c r="T463" s="22">
        <v>136.5</v>
      </c>
      <c r="U463" s="210">
        <v>18.428000000000001</v>
      </c>
      <c r="V463" s="237" t="s">
        <v>182</v>
      </c>
      <c r="W463" s="188" t="s">
        <v>37</v>
      </c>
      <c r="X463" s="264">
        <v>210</v>
      </c>
      <c r="Y463" s="190" t="s">
        <v>37</v>
      </c>
      <c r="AA463" t="s">
        <v>211</v>
      </c>
    </row>
    <row r="464" spans="2:27" x14ac:dyDescent="0.25">
      <c r="B464" s="30">
        <v>45334</v>
      </c>
      <c r="C464" s="47"/>
      <c r="D464" s="26">
        <v>107.1</v>
      </c>
      <c r="E464" s="26"/>
      <c r="F464" s="26"/>
      <c r="G464" s="26"/>
      <c r="H464" s="26"/>
      <c r="I464" s="47"/>
      <c r="J464" s="26">
        <v>140.69999999999999</v>
      </c>
      <c r="K464" s="47"/>
      <c r="L464" s="26"/>
      <c r="M464" s="47"/>
      <c r="N464" s="48" t="s">
        <v>37</v>
      </c>
      <c r="O464" s="121">
        <v>236.25</v>
      </c>
      <c r="P464" s="50" t="s">
        <v>203</v>
      </c>
      <c r="Q464" s="47"/>
      <c r="R464" s="114" t="s">
        <v>37</v>
      </c>
      <c r="S464" s="115" t="s">
        <v>37</v>
      </c>
      <c r="T464" s="22">
        <v>134.4</v>
      </c>
      <c r="U464" s="210">
        <v>28.035</v>
      </c>
      <c r="V464" s="237" t="s">
        <v>182</v>
      </c>
      <c r="W464" s="188" t="s">
        <v>37</v>
      </c>
      <c r="X464" s="264">
        <v>189</v>
      </c>
      <c r="Y464" s="190" t="s">
        <v>37</v>
      </c>
    </row>
    <row r="465" spans="2:25" x14ac:dyDescent="0.25">
      <c r="B465" s="30">
        <v>45336</v>
      </c>
      <c r="C465" s="47"/>
      <c r="D465" s="26">
        <v>131.04</v>
      </c>
      <c r="E465" s="26"/>
      <c r="F465" s="26"/>
      <c r="G465" s="26"/>
      <c r="H465" s="26"/>
      <c r="I465" s="47"/>
      <c r="J465" s="26">
        <v>159.6</v>
      </c>
      <c r="K465" s="47"/>
      <c r="L465" s="26"/>
      <c r="M465" s="47"/>
      <c r="N465" s="48" t="s">
        <v>37</v>
      </c>
      <c r="O465" s="121">
        <v>241.5</v>
      </c>
      <c r="P465" s="50" t="s">
        <v>203</v>
      </c>
      <c r="Q465" s="47"/>
      <c r="R465" s="114" t="s">
        <v>37</v>
      </c>
      <c r="S465" s="115" t="s">
        <v>37</v>
      </c>
      <c r="T465" s="22">
        <v>123.9</v>
      </c>
      <c r="U465" s="210">
        <v>23.625</v>
      </c>
      <c r="V465" s="237" t="s">
        <v>182</v>
      </c>
      <c r="W465" s="188" t="s">
        <v>37</v>
      </c>
      <c r="X465" s="264">
        <v>199.5</v>
      </c>
      <c r="Y465" s="190" t="s">
        <v>37</v>
      </c>
    </row>
    <row r="466" spans="2:25" x14ac:dyDescent="0.25">
      <c r="B466" s="30">
        <v>45338</v>
      </c>
      <c r="C466" s="47"/>
      <c r="D466" s="26">
        <v>122.01</v>
      </c>
      <c r="E466" s="26"/>
      <c r="F466" s="26"/>
      <c r="G466" s="26"/>
      <c r="H466" s="26"/>
      <c r="I466" s="47"/>
      <c r="J466" s="26">
        <v>157.5</v>
      </c>
      <c r="K466" s="47"/>
      <c r="L466" s="26"/>
      <c r="M466" s="47"/>
      <c r="N466" s="48" t="s">
        <v>37</v>
      </c>
      <c r="O466" s="121">
        <v>236.25</v>
      </c>
      <c r="P466" s="50" t="s">
        <v>203</v>
      </c>
      <c r="Q466" s="47"/>
      <c r="R466" s="114" t="s">
        <v>37</v>
      </c>
      <c r="S466" s="115" t="s">
        <v>37</v>
      </c>
      <c r="T466" s="22">
        <v>126</v>
      </c>
      <c r="U466" s="210">
        <v>24.045000000000002</v>
      </c>
      <c r="V466" s="237" t="s">
        <v>182</v>
      </c>
      <c r="W466" s="188" t="s">
        <v>37</v>
      </c>
      <c r="X466" s="264">
        <v>162.75</v>
      </c>
      <c r="Y466" s="190" t="s">
        <v>37</v>
      </c>
    </row>
    <row r="467" spans="2:25" x14ac:dyDescent="0.25">
      <c r="B467" s="30">
        <v>45342</v>
      </c>
      <c r="C467" s="117"/>
      <c r="D467" s="26">
        <v>127.89</v>
      </c>
      <c r="E467" s="55"/>
      <c r="F467" s="55"/>
      <c r="G467" s="55"/>
      <c r="H467" s="55"/>
      <c r="I467" s="117"/>
      <c r="J467" s="26">
        <v>153.30000000000001</v>
      </c>
      <c r="K467" s="117"/>
      <c r="L467" s="26"/>
      <c r="M467" s="117"/>
      <c r="N467" s="118">
        <v>231</v>
      </c>
      <c r="O467" s="121">
        <v>225.75</v>
      </c>
      <c r="P467" s="50" t="s">
        <v>203</v>
      </c>
      <c r="Q467" s="117"/>
      <c r="R467" s="114" t="s">
        <v>37</v>
      </c>
      <c r="S467" s="115" t="s">
        <v>37</v>
      </c>
      <c r="T467" s="22">
        <v>110</v>
      </c>
      <c r="U467" s="210">
        <v>12.375</v>
      </c>
      <c r="V467" s="237" t="s">
        <v>182</v>
      </c>
      <c r="W467" s="188" t="s">
        <v>37</v>
      </c>
      <c r="X467" s="264">
        <v>220.5</v>
      </c>
      <c r="Y467" s="190" t="s">
        <v>37</v>
      </c>
    </row>
    <row r="468" spans="2:25" x14ac:dyDescent="0.25">
      <c r="B468" s="30">
        <v>45343</v>
      </c>
      <c r="C468" s="47"/>
      <c r="D468" s="26">
        <v>137.13</v>
      </c>
      <c r="E468" s="26"/>
      <c r="F468" s="26"/>
      <c r="G468" s="26"/>
      <c r="H468" s="26"/>
      <c r="I468" s="47"/>
      <c r="J468" s="26">
        <v>155.4</v>
      </c>
      <c r="K468" s="47"/>
      <c r="L468" s="26"/>
      <c r="M468" s="47"/>
      <c r="N468" s="118">
        <v>278.25</v>
      </c>
      <c r="O468" s="121">
        <v>225.75</v>
      </c>
      <c r="P468" s="50" t="s">
        <v>203</v>
      </c>
      <c r="Q468" s="47"/>
      <c r="R468" s="114" t="s">
        <v>37</v>
      </c>
      <c r="S468" s="115" t="s">
        <v>37</v>
      </c>
      <c r="T468" s="22">
        <v>110</v>
      </c>
      <c r="U468" s="210">
        <v>13.02</v>
      </c>
      <c r="V468" s="237" t="s">
        <v>182</v>
      </c>
      <c r="W468" s="188" t="s">
        <v>37</v>
      </c>
      <c r="X468" s="264">
        <v>215.25</v>
      </c>
      <c r="Y468" s="190" t="s">
        <v>37</v>
      </c>
    </row>
    <row r="469" spans="2:25" x14ac:dyDescent="0.25">
      <c r="B469" s="30">
        <v>45345</v>
      </c>
      <c r="C469" s="47"/>
      <c r="D469" s="26">
        <v>126.63</v>
      </c>
      <c r="E469" s="26"/>
      <c r="F469" s="26"/>
      <c r="G469" s="26"/>
      <c r="H469" s="26"/>
      <c r="I469" s="47"/>
      <c r="J469" s="26">
        <v>156.30000000000001</v>
      </c>
      <c r="K469" s="47"/>
      <c r="L469" s="26"/>
      <c r="M469" s="47"/>
      <c r="N469" s="48" t="s">
        <v>37</v>
      </c>
      <c r="O469" s="121">
        <v>183.75</v>
      </c>
      <c r="P469" s="50" t="s">
        <v>203</v>
      </c>
      <c r="Q469" s="47"/>
      <c r="R469" s="114" t="s">
        <v>37</v>
      </c>
      <c r="S469" s="115" t="s">
        <v>37</v>
      </c>
      <c r="T469" s="22">
        <v>46.2</v>
      </c>
      <c r="U469" s="210">
        <v>20.350000000000001</v>
      </c>
      <c r="V469" s="237" t="s">
        <v>182</v>
      </c>
      <c r="W469" s="188" t="s">
        <v>37</v>
      </c>
      <c r="X469" s="264">
        <v>173.25</v>
      </c>
      <c r="Y469" s="190" t="s">
        <v>37</v>
      </c>
    </row>
    <row r="470" spans="2:25" x14ac:dyDescent="0.25">
      <c r="B470" s="30">
        <v>45348</v>
      </c>
      <c r="C470" s="47"/>
      <c r="D470" s="26">
        <v>136.08000000000001</v>
      </c>
      <c r="E470" s="26"/>
      <c r="F470" s="26"/>
      <c r="G470" s="26"/>
      <c r="H470" s="26"/>
      <c r="I470" s="47"/>
      <c r="J470" s="26">
        <v>140.69999999999999</v>
      </c>
      <c r="K470" s="47"/>
      <c r="L470" s="26"/>
      <c r="M470" s="47"/>
      <c r="N470" s="48" t="s">
        <v>37</v>
      </c>
      <c r="O470" s="121">
        <v>236.25</v>
      </c>
      <c r="P470" s="50" t="s">
        <v>203</v>
      </c>
      <c r="Q470" s="47"/>
      <c r="R470" s="114" t="s">
        <v>37</v>
      </c>
      <c r="S470" s="115" t="s">
        <v>37</v>
      </c>
      <c r="T470" s="22">
        <v>90.3</v>
      </c>
      <c r="U470" s="210">
        <v>27.3</v>
      </c>
      <c r="V470" s="237" t="s">
        <v>182</v>
      </c>
      <c r="W470" s="188" t="s">
        <v>37</v>
      </c>
      <c r="X470" s="189" t="s">
        <v>37</v>
      </c>
      <c r="Y470" s="190" t="s">
        <v>37</v>
      </c>
    </row>
    <row r="471" spans="2:25" x14ac:dyDescent="0.25">
      <c r="B471" s="30">
        <v>45350</v>
      </c>
      <c r="C471" s="47"/>
      <c r="D471" s="26">
        <v>106.05</v>
      </c>
      <c r="E471" s="26"/>
      <c r="F471" s="26"/>
      <c r="G471" s="26"/>
      <c r="H471" s="26"/>
      <c r="I471" s="47"/>
      <c r="J471" s="26">
        <v>147</v>
      </c>
      <c r="K471" s="47"/>
      <c r="L471" s="26"/>
      <c r="M471" s="47"/>
      <c r="N471" s="48" t="s">
        <v>37</v>
      </c>
      <c r="O471" s="121">
        <v>215.25</v>
      </c>
      <c r="P471" s="50" t="s">
        <v>203</v>
      </c>
      <c r="Q471" s="47"/>
      <c r="R471" s="114" t="s">
        <v>37</v>
      </c>
      <c r="S471" s="115" t="s">
        <v>37</v>
      </c>
      <c r="T471" s="22">
        <v>107.8</v>
      </c>
      <c r="U471" s="210">
        <v>52.5</v>
      </c>
      <c r="V471" s="237" t="s">
        <v>182</v>
      </c>
      <c r="W471" s="188" t="s">
        <v>37</v>
      </c>
      <c r="X471" s="189" t="s">
        <v>37</v>
      </c>
      <c r="Y471" s="190" t="s">
        <v>37</v>
      </c>
    </row>
    <row r="472" spans="2:25" x14ac:dyDescent="0.25">
      <c r="B472" s="30">
        <v>45352</v>
      </c>
      <c r="C472" s="47"/>
      <c r="D472" s="26">
        <v>110.04</v>
      </c>
      <c r="E472" s="26"/>
      <c r="F472" s="26"/>
      <c r="G472" s="26"/>
      <c r="H472" s="26"/>
      <c r="I472" s="47"/>
      <c r="J472" s="26">
        <v>161.69999999999999</v>
      </c>
      <c r="K472" s="47"/>
      <c r="L472" s="26"/>
      <c r="M472" s="47"/>
      <c r="N472" s="48" t="s">
        <v>37</v>
      </c>
      <c r="O472" s="121">
        <v>273</v>
      </c>
      <c r="P472" s="50" t="s">
        <v>203</v>
      </c>
      <c r="Q472" s="47"/>
      <c r="R472" s="114" t="s">
        <v>37</v>
      </c>
      <c r="S472" s="115" t="s">
        <v>37</v>
      </c>
      <c r="T472" s="22">
        <v>143</v>
      </c>
      <c r="U472" s="187" t="s">
        <v>182</v>
      </c>
      <c r="V472" s="237" t="s">
        <v>182</v>
      </c>
      <c r="W472" s="188" t="s">
        <v>37</v>
      </c>
      <c r="X472" s="189" t="s">
        <v>37</v>
      </c>
      <c r="Y472" s="190" t="s">
        <v>37</v>
      </c>
    </row>
    <row r="473" spans="2:25" x14ac:dyDescent="0.25">
      <c r="B473" s="30">
        <v>45355</v>
      </c>
      <c r="C473" s="47"/>
      <c r="D473" s="26">
        <v>150.36000000000001</v>
      </c>
      <c r="E473" s="26"/>
      <c r="F473" s="26"/>
      <c r="G473" s="26"/>
      <c r="H473" s="26"/>
      <c r="I473" s="47"/>
      <c r="J473" s="26">
        <v>174.3</v>
      </c>
      <c r="K473" s="47"/>
      <c r="L473" s="26"/>
      <c r="M473" s="47"/>
      <c r="N473" s="48" t="s">
        <v>37</v>
      </c>
      <c r="O473" s="121">
        <v>246.75</v>
      </c>
      <c r="P473" s="50" t="s">
        <v>203</v>
      </c>
      <c r="Q473" s="47"/>
      <c r="R473" s="114" t="s">
        <v>37</v>
      </c>
      <c r="S473" s="115" t="s">
        <v>37</v>
      </c>
      <c r="T473" s="22">
        <v>161.69999999999999</v>
      </c>
      <c r="U473" s="210">
        <v>27.004999999999999</v>
      </c>
      <c r="V473" s="237" t="s">
        <v>182</v>
      </c>
      <c r="W473" s="188" t="s">
        <v>37</v>
      </c>
      <c r="X473" s="189" t="s">
        <v>37</v>
      </c>
      <c r="Y473" s="190" t="s">
        <v>37</v>
      </c>
    </row>
    <row r="474" spans="2:25" x14ac:dyDescent="0.25">
      <c r="B474" s="30">
        <v>45357</v>
      </c>
      <c r="C474" s="47"/>
      <c r="D474" s="26">
        <v>107.94</v>
      </c>
      <c r="E474" s="26"/>
      <c r="F474" s="26"/>
      <c r="G474" s="26"/>
      <c r="H474" s="26"/>
      <c r="I474" s="47"/>
      <c r="J474" s="26">
        <v>151.19999999999999</v>
      </c>
      <c r="K474" s="47"/>
      <c r="L474" s="26"/>
      <c r="M474" s="47"/>
      <c r="N474" s="48" t="s">
        <v>37</v>
      </c>
      <c r="O474" s="121">
        <v>236.25</v>
      </c>
      <c r="P474" s="50" t="s">
        <v>203</v>
      </c>
      <c r="Q474" s="47"/>
      <c r="R474" s="114" t="s">
        <v>37</v>
      </c>
      <c r="S474" s="115" t="s">
        <v>37</v>
      </c>
      <c r="T474" s="22">
        <v>143</v>
      </c>
      <c r="U474" s="210">
        <v>35.365000000000002</v>
      </c>
      <c r="V474" s="237" t="s">
        <v>182</v>
      </c>
      <c r="W474" s="188" t="s">
        <v>37</v>
      </c>
      <c r="X474" s="264">
        <v>183.75</v>
      </c>
      <c r="Y474" s="190" t="s">
        <v>37</v>
      </c>
    </row>
    <row r="475" spans="2:25" x14ac:dyDescent="0.25">
      <c r="B475" s="30">
        <v>45359</v>
      </c>
      <c r="C475" s="47"/>
      <c r="D475" s="26">
        <v>111.3</v>
      </c>
      <c r="E475" s="26"/>
      <c r="F475" s="26"/>
      <c r="G475" s="26"/>
      <c r="H475" s="26"/>
      <c r="I475" s="47"/>
      <c r="J475" s="26">
        <v>155.4</v>
      </c>
      <c r="K475" s="47"/>
      <c r="L475" s="26"/>
      <c r="M475" s="47"/>
      <c r="N475" s="48" t="s">
        <v>37</v>
      </c>
      <c r="O475" s="121">
        <v>246.75</v>
      </c>
      <c r="P475" s="50" t="s">
        <v>203</v>
      </c>
      <c r="Q475" s="47"/>
      <c r="R475" s="114" t="s">
        <v>37</v>
      </c>
      <c r="S475" s="115" t="s">
        <v>37</v>
      </c>
      <c r="T475" s="22">
        <v>142.80000000000001</v>
      </c>
      <c r="U475" s="210">
        <v>32.707999999999998</v>
      </c>
      <c r="V475" s="237" t="s">
        <v>182</v>
      </c>
      <c r="W475" s="188" t="s">
        <v>37</v>
      </c>
      <c r="X475" s="264">
        <v>204.75</v>
      </c>
      <c r="Y475" s="190" t="s">
        <v>37</v>
      </c>
    </row>
    <row r="476" spans="2:25" x14ac:dyDescent="0.25">
      <c r="B476" s="30">
        <v>45362</v>
      </c>
      <c r="C476" s="47"/>
      <c r="D476" s="26">
        <v>109.2</v>
      </c>
      <c r="E476" s="26"/>
      <c r="F476" s="26"/>
      <c r="G476" s="26"/>
      <c r="H476" s="26"/>
      <c r="I476" s="47"/>
      <c r="J476" s="26">
        <v>155.4</v>
      </c>
      <c r="K476" s="47"/>
      <c r="L476" s="26"/>
      <c r="M476" s="47"/>
      <c r="N476" s="48" t="s">
        <v>37</v>
      </c>
      <c r="O476" s="116" t="s">
        <v>37</v>
      </c>
      <c r="P476" s="50" t="s">
        <v>203</v>
      </c>
      <c r="Q476" s="47"/>
      <c r="R476" s="114" t="s">
        <v>37</v>
      </c>
      <c r="S476" s="115" t="s">
        <v>37</v>
      </c>
      <c r="T476" s="22">
        <v>123.2</v>
      </c>
      <c r="U476" s="210">
        <v>20.265000000000001</v>
      </c>
      <c r="V476" s="237" t="s">
        <v>182</v>
      </c>
      <c r="W476" s="188" t="s">
        <v>37</v>
      </c>
      <c r="X476" s="264">
        <v>162.75</v>
      </c>
      <c r="Y476" s="190" t="s">
        <v>37</v>
      </c>
    </row>
    <row r="477" spans="2:25" x14ac:dyDescent="0.25">
      <c r="B477" s="30">
        <v>45364</v>
      </c>
      <c r="C477" s="47"/>
      <c r="D477" s="26">
        <v>106.26</v>
      </c>
      <c r="E477" s="26"/>
      <c r="F477" s="26"/>
      <c r="G477" s="26"/>
      <c r="H477" s="26"/>
      <c r="I477" s="47"/>
      <c r="J477" s="26">
        <v>159.6</v>
      </c>
      <c r="K477" s="47"/>
      <c r="L477" s="26"/>
      <c r="M477" s="47"/>
      <c r="N477" s="48" t="s">
        <v>37</v>
      </c>
      <c r="O477" s="116" t="s">
        <v>37</v>
      </c>
      <c r="P477" s="50" t="s">
        <v>203</v>
      </c>
      <c r="Q477" s="47"/>
      <c r="R477" s="114" t="s">
        <v>37</v>
      </c>
      <c r="S477" s="115" t="s">
        <v>37</v>
      </c>
      <c r="T477" s="22">
        <v>148.5</v>
      </c>
      <c r="U477" s="210">
        <v>20.9</v>
      </c>
      <c r="V477" s="237" t="s">
        <v>182</v>
      </c>
      <c r="W477" s="188" t="s">
        <v>37</v>
      </c>
      <c r="X477" s="264">
        <v>165</v>
      </c>
      <c r="Y477" s="190" t="s">
        <v>37</v>
      </c>
    </row>
    <row r="478" spans="2:25" x14ac:dyDescent="0.25">
      <c r="B478" s="30">
        <v>45366</v>
      </c>
      <c r="C478" s="117"/>
      <c r="D478" s="26">
        <v>101.64</v>
      </c>
      <c r="E478" s="55"/>
      <c r="F478" s="55"/>
      <c r="G478" s="55"/>
      <c r="H478" s="55"/>
      <c r="I478" s="117"/>
      <c r="J478" s="26">
        <v>86.1</v>
      </c>
      <c r="K478" s="117"/>
      <c r="L478" s="26"/>
      <c r="M478" s="117"/>
      <c r="N478" s="48" t="s">
        <v>37</v>
      </c>
      <c r="O478" s="116" t="s">
        <v>37</v>
      </c>
      <c r="P478" s="50" t="s">
        <v>203</v>
      </c>
      <c r="Q478" s="117"/>
      <c r="R478" s="114" t="s">
        <v>37</v>
      </c>
      <c r="S478" s="115" t="s">
        <v>37</v>
      </c>
      <c r="T478" s="22">
        <v>129.80000000000001</v>
      </c>
      <c r="U478" s="210">
        <v>14.85</v>
      </c>
      <c r="V478" s="237" t="s">
        <v>182</v>
      </c>
      <c r="W478" s="188" t="s">
        <v>37</v>
      </c>
      <c r="X478" s="189" t="s">
        <v>37</v>
      </c>
      <c r="Y478" s="190" t="s">
        <v>37</v>
      </c>
    </row>
    <row r="479" spans="2:25" x14ac:dyDescent="0.25">
      <c r="B479" s="30">
        <v>45371</v>
      </c>
      <c r="C479" s="47"/>
      <c r="D479" s="26">
        <v>133.56</v>
      </c>
      <c r="E479" s="26"/>
      <c r="F479" s="26"/>
      <c r="G479" s="26"/>
      <c r="H479" s="26"/>
      <c r="I479" s="47"/>
      <c r="J479" s="26">
        <v>149.1</v>
      </c>
      <c r="K479" s="47"/>
      <c r="L479" s="26"/>
      <c r="M479" s="47"/>
      <c r="N479" s="48" t="s">
        <v>37</v>
      </c>
      <c r="O479" s="116" t="s">
        <v>37</v>
      </c>
      <c r="P479" s="50" t="s">
        <v>203</v>
      </c>
      <c r="Q479" s="47"/>
      <c r="R479" s="114" t="s">
        <v>37</v>
      </c>
      <c r="S479" s="115" t="s">
        <v>37</v>
      </c>
      <c r="T479" s="22">
        <v>116.6</v>
      </c>
      <c r="U479" s="210">
        <v>8.0329999999999995</v>
      </c>
      <c r="V479" s="237" t="s">
        <v>182</v>
      </c>
      <c r="W479" s="188" t="s">
        <v>37</v>
      </c>
      <c r="X479" s="264">
        <v>3.08</v>
      </c>
      <c r="Y479" s="190" t="s">
        <v>37</v>
      </c>
    </row>
    <row r="480" spans="2:25" x14ac:dyDescent="0.25">
      <c r="B480" s="30">
        <v>45373</v>
      </c>
      <c r="C480" s="47"/>
      <c r="D480" s="26">
        <v>119.28</v>
      </c>
      <c r="E480" s="26"/>
      <c r="F480" s="26"/>
      <c r="G480" s="26"/>
      <c r="H480" s="26"/>
      <c r="I480" s="47"/>
      <c r="J480" s="26">
        <v>126</v>
      </c>
      <c r="K480" s="47"/>
      <c r="L480" s="26"/>
      <c r="M480" s="47"/>
      <c r="N480" s="48" t="s">
        <v>37</v>
      </c>
      <c r="O480" s="116" t="s">
        <v>37</v>
      </c>
      <c r="P480" s="50" t="s">
        <v>203</v>
      </c>
      <c r="Q480" s="47"/>
      <c r="R480" s="114" t="s">
        <v>37</v>
      </c>
      <c r="S480" s="115" t="s">
        <v>37</v>
      </c>
      <c r="T480" s="22">
        <v>105</v>
      </c>
      <c r="U480" s="210">
        <v>7.26</v>
      </c>
      <c r="V480" s="237" t="s">
        <v>182</v>
      </c>
      <c r="W480" s="188" t="s">
        <v>37</v>
      </c>
      <c r="X480" s="264">
        <v>178.5</v>
      </c>
      <c r="Y480" s="190" t="s">
        <v>37</v>
      </c>
    </row>
    <row r="481" spans="2:25" x14ac:dyDescent="0.25">
      <c r="B481" s="30">
        <v>45376</v>
      </c>
      <c r="C481" s="117"/>
      <c r="D481" s="26">
        <v>84</v>
      </c>
      <c r="E481" s="55"/>
      <c r="F481" s="55"/>
      <c r="G481" s="55"/>
      <c r="H481" s="55"/>
      <c r="I481" s="117"/>
      <c r="J481" s="26">
        <v>154</v>
      </c>
      <c r="K481" s="117"/>
      <c r="L481" s="26"/>
      <c r="M481" s="117"/>
      <c r="N481" s="48" t="s">
        <v>37</v>
      </c>
      <c r="O481" s="116" t="s">
        <v>37</v>
      </c>
      <c r="P481" s="50" t="s">
        <v>203</v>
      </c>
      <c r="Q481" s="117"/>
      <c r="R481" s="114" t="s">
        <v>37</v>
      </c>
      <c r="S481" s="115">
        <v>2.57</v>
      </c>
      <c r="T481" s="22">
        <v>84</v>
      </c>
      <c r="U481" s="210">
        <v>13.8</v>
      </c>
      <c r="V481" s="237" t="s">
        <v>182</v>
      </c>
      <c r="W481" s="188" t="s">
        <v>37</v>
      </c>
      <c r="X481" s="264">
        <v>231</v>
      </c>
      <c r="Y481" s="190"/>
    </row>
    <row r="482" spans="2:25" x14ac:dyDescent="0.25">
      <c r="B482" s="30">
        <v>45397</v>
      </c>
      <c r="C482" s="117"/>
      <c r="D482" s="26">
        <v>116</v>
      </c>
      <c r="E482" s="55"/>
      <c r="F482" s="55"/>
      <c r="G482" s="55"/>
      <c r="H482" s="55"/>
      <c r="I482" s="117"/>
      <c r="J482" s="26" t="s">
        <v>182</v>
      </c>
      <c r="K482" s="117"/>
      <c r="L482" s="26"/>
      <c r="M482" s="117"/>
      <c r="N482" s="48" t="s">
        <v>37</v>
      </c>
      <c r="O482" s="116" t="s">
        <v>37</v>
      </c>
      <c r="P482" s="50" t="s">
        <v>37</v>
      </c>
      <c r="Q482" s="117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89" t="s">
        <v>37</v>
      </c>
      <c r="Y482" s="339">
        <v>118</v>
      </c>
    </row>
    <row r="483" spans="2:25" hidden="1" x14ac:dyDescent="0.25">
      <c r="B483" s="30"/>
      <c r="C483" s="117"/>
      <c r="D483" s="26"/>
      <c r="E483" s="55"/>
      <c r="F483" s="55"/>
      <c r="G483" s="55"/>
      <c r="H483" s="55"/>
      <c r="I483" s="117"/>
      <c r="J483" s="26"/>
      <c r="K483" s="117"/>
      <c r="L483" s="26"/>
      <c r="M483" s="117"/>
      <c r="N483" s="48"/>
      <c r="O483" s="116"/>
      <c r="P483" s="50"/>
      <c r="Q483" s="117"/>
      <c r="R483" s="114" t="s">
        <v>37</v>
      </c>
      <c r="S483" s="115"/>
      <c r="T483" s="22"/>
      <c r="U483" s="210"/>
      <c r="V483" s="237"/>
      <c r="W483" s="188"/>
      <c r="X483" s="189"/>
      <c r="Y483" s="190"/>
    </row>
    <row r="484" spans="2:25" hidden="1" x14ac:dyDescent="0.25">
      <c r="B484" s="30"/>
      <c r="C484" s="117"/>
      <c r="D484" s="26"/>
      <c r="E484" s="55"/>
      <c r="F484" s="55"/>
      <c r="G484" s="55"/>
      <c r="H484" s="55"/>
      <c r="I484" s="117"/>
      <c r="J484" s="26"/>
      <c r="K484" s="117"/>
      <c r="L484" s="26"/>
      <c r="M484" s="117"/>
      <c r="N484" s="48"/>
      <c r="O484" s="116"/>
      <c r="P484" s="50" t="s">
        <v>203</v>
      </c>
      <c r="Q484" s="117"/>
      <c r="R484" s="114" t="s">
        <v>37</v>
      </c>
      <c r="S484" s="115"/>
      <c r="T484" s="22"/>
      <c r="U484" s="187" t="s">
        <v>182</v>
      </c>
      <c r="V484" s="237" t="s">
        <v>205</v>
      </c>
      <c r="W484" s="188"/>
      <c r="X484" s="189" t="s">
        <v>182</v>
      </c>
      <c r="Y484" s="190" t="s">
        <v>37</v>
      </c>
    </row>
    <row r="485" spans="2:25" ht="15" hidden="1" customHeight="1" x14ac:dyDescent="0.25">
      <c r="B485" s="30"/>
      <c r="C485" s="117"/>
      <c r="D485" s="26"/>
      <c r="E485" s="55"/>
      <c r="F485" s="55"/>
      <c r="G485" s="55"/>
      <c r="H485" s="55"/>
      <c r="I485" s="117"/>
      <c r="J485" s="26"/>
      <c r="K485" s="117"/>
      <c r="L485" s="26"/>
      <c r="M485" s="117"/>
      <c r="N485" s="48" t="s">
        <v>37</v>
      </c>
      <c r="O485" s="116"/>
      <c r="P485" s="50" t="s">
        <v>203</v>
      </c>
      <c r="Q485" s="117"/>
      <c r="R485" s="114" t="s">
        <v>37</v>
      </c>
      <c r="S485" s="115"/>
      <c r="T485" s="22"/>
      <c r="U485" s="187" t="s">
        <v>182</v>
      </c>
      <c r="V485" s="237" t="s">
        <v>205</v>
      </c>
      <c r="W485" s="188"/>
      <c r="X485" s="189" t="s">
        <v>182</v>
      </c>
      <c r="Y485" s="190" t="s">
        <v>37</v>
      </c>
    </row>
    <row r="486" spans="2:25" x14ac:dyDescent="0.25">
      <c r="B486" s="30">
        <v>45399</v>
      </c>
      <c r="C486" s="117"/>
      <c r="D486" s="26">
        <v>43.8</v>
      </c>
      <c r="E486" s="55"/>
      <c r="F486" s="55"/>
      <c r="G486" s="55"/>
      <c r="H486" s="55"/>
      <c r="I486" s="117"/>
      <c r="J486" s="26" t="s">
        <v>182</v>
      </c>
      <c r="K486" s="117"/>
      <c r="L486" s="26"/>
      <c r="M486" s="117"/>
      <c r="N486" s="48" t="s">
        <v>37</v>
      </c>
      <c r="O486" s="116" t="s">
        <v>37</v>
      </c>
      <c r="P486" s="50" t="s">
        <v>37</v>
      </c>
      <c r="Q486" s="117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89" t="s">
        <v>37</v>
      </c>
      <c r="Y486" s="190" t="s">
        <v>37</v>
      </c>
    </row>
    <row r="487" spans="2:25" x14ac:dyDescent="0.25">
      <c r="B487" s="30">
        <v>45401</v>
      </c>
      <c r="C487" s="117"/>
      <c r="D487" s="26">
        <v>104</v>
      </c>
      <c r="E487" s="55"/>
      <c r="F487" s="55"/>
      <c r="G487" s="55"/>
      <c r="H487" s="55"/>
      <c r="I487" s="117"/>
      <c r="J487" s="26" t="s">
        <v>182</v>
      </c>
      <c r="K487" s="117"/>
      <c r="L487" s="26"/>
      <c r="M487" s="117"/>
      <c r="N487" s="48" t="s">
        <v>37</v>
      </c>
      <c r="O487" s="116" t="s">
        <v>37</v>
      </c>
      <c r="P487" s="50" t="s">
        <v>37</v>
      </c>
      <c r="Q487" s="117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89" t="s">
        <v>37</v>
      </c>
      <c r="Y487" s="341">
        <v>102</v>
      </c>
    </row>
    <row r="488" spans="2:25" x14ac:dyDescent="0.25">
      <c r="B488" s="30">
        <v>45404</v>
      </c>
      <c r="C488" s="117"/>
      <c r="D488" s="26">
        <v>89.9</v>
      </c>
      <c r="E488" s="55"/>
      <c r="F488" s="55"/>
      <c r="G488" s="55"/>
      <c r="H488" s="55"/>
      <c r="I488" s="117"/>
      <c r="J488" s="26" t="s">
        <v>182</v>
      </c>
      <c r="K488" s="117"/>
      <c r="L488" s="26">
        <v>49.6</v>
      </c>
      <c r="M488" s="117"/>
      <c r="N488" s="48" t="s">
        <v>37</v>
      </c>
      <c r="O488" s="116" t="s">
        <v>37</v>
      </c>
      <c r="P488" s="50" t="s">
        <v>37</v>
      </c>
      <c r="Q488" s="117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264">
        <v>87.6</v>
      </c>
      <c r="Y488" s="190" t="s">
        <v>37</v>
      </c>
    </row>
    <row r="489" spans="2:25" x14ac:dyDescent="0.25">
      <c r="B489" s="30">
        <v>45406</v>
      </c>
      <c r="C489" s="117"/>
      <c r="D489" s="26">
        <v>92.1</v>
      </c>
      <c r="E489" s="55"/>
      <c r="F489" s="55"/>
      <c r="G489" s="55"/>
      <c r="H489" s="55"/>
      <c r="I489" s="117"/>
      <c r="J489" s="26" t="s">
        <v>182</v>
      </c>
      <c r="K489" s="117"/>
      <c r="L489" s="26">
        <v>153</v>
      </c>
      <c r="M489" s="117"/>
      <c r="N489" s="48" t="s">
        <v>37</v>
      </c>
      <c r="O489" s="116" t="s">
        <v>37</v>
      </c>
      <c r="P489" s="50" t="s">
        <v>37</v>
      </c>
      <c r="Q489" s="117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45408</v>
      </c>
      <c r="C490" s="117"/>
      <c r="D490" s="26">
        <v>99.2</v>
      </c>
      <c r="E490" s="55"/>
      <c r="F490" s="55"/>
      <c r="G490" s="55"/>
      <c r="H490" s="55"/>
      <c r="I490" s="117"/>
      <c r="J490" s="26" t="s">
        <v>182</v>
      </c>
      <c r="K490" s="117"/>
      <c r="L490" s="26">
        <v>71.3</v>
      </c>
      <c r="M490" s="117"/>
      <c r="N490" s="48" t="s">
        <v>37</v>
      </c>
      <c r="O490" s="116" t="s">
        <v>37</v>
      </c>
      <c r="P490" s="50" t="s">
        <v>37</v>
      </c>
      <c r="Q490" s="117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264">
        <v>187</v>
      </c>
      <c r="Y490" s="190" t="s">
        <v>37</v>
      </c>
    </row>
    <row r="491" spans="2:25" x14ac:dyDescent="0.25">
      <c r="B491" s="30">
        <v>45412</v>
      </c>
      <c r="C491" s="117"/>
      <c r="D491" s="26">
        <v>89.9</v>
      </c>
      <c r="E491" s="55"/>
      <c r="F491" s="55"/>
      <c r="G491" s="55"/>
      <c r="H491" s="55"/>
      <c r="I491" s="117"/>
      <c r="J491" s="26" t="s">
        <v>182</v>
      </c>
      <c r="K491" s="117"/>
      <c r="L491" s="26">
        <v>49.2</v>
      </c>
      <c r="M491" s="117"/>
      <c r="N491" s="48" t="s">
        <v>37</v>
      </c>
      <c r="O491" s="116" t="s">
        <v>37</v>
      </c>
      <c r="P491" s="50" t="s">
        <v>37</v>
      </c>
      <c r="Q491" s="117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264">
        <v>93</v>
      </c>
      <c r="Y491" s="190" t="s">
        <v>37</v>
      </c>
    </row>
    <row r="492" spans="2:25" x14ac:dyDescent="0.25">
      <c r="B492" s="30">
        <v>45414</v>
      </c>
      <c r="C492" s="117"/>
      <c r="D492" s="26">
        <v>72.2</v>
      </c>
      <c r="E492" s="55"/>
      <c r="F492" s="55"/>
      <c r="G492" s="55"/>
      <c r="H492" s="55"/>
      <c r="I492" s="117"/>
      <c r="J492" s="26" t="s">
        <v>182</v>
      </c>
      <c r="K492" s="117"/>
      <c r="L492" s="26">
        <v>50</v>
      </c>
      <c r="M492" s="117"/>
      <c r="N492" s="48" t="s">
        <v>37</v>
      </c>
      <c r="O492" s="116" t="s">
        <v>37</v>
      </c>
      <c r="P492" s="50" t="s">
        <v>37</v>
      </c>
      <c r="Q492" s="117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264">
        <v>113</v>
      </c>
      <c r="Y492" s="190" t="s">
        <v>37</v>
      </c>
    </row>
    <row r="493" spans="2:25" x14ac:dyDescent="0.25">
      <c r="B493" s="30">
        <v>45415</v>
      </c>
      <c r="C493" s="117"/>
      <c r="D493" s="26">
        <v>85.5</v>
      </c>
      <c r="E493" s="55"/>
      <c r="F493" s="55"/>
      <c r="G493" s="55"/>
      <c r="H493" s="55"/>
      <c r="I493" s="117"/>
      <c r="J493" s="26" t="s">
        <v>182</v>
      </c>
      <c r="K493" s="117"/>
      <c r="L493" s="26">
        <v>36.6</v>
      </c>
      <c r="M493" s="117"/>
      <c r="N493" s="48" t="s">
        <v>37</v>
      </c>
      <c r="O493" s="116" t="s">
        <v>37</v>
      </c>
      <c r="P493" s="50" t="s">
        <v>37</v>
      </c>
      <c r="Q493" s="117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264">
        <v>118</v>
      </c>
      <c r="Y493" s="190" t="s">
        <v>37</v>
      </c>
    </row>
    <row r="494" spans="2:25" x14ac:dyDescent="0.25">
      <c r="B494" s="30">
        <v>45418</v>
      </c>
      <c r="C494" s="117"/>
      <c r="D494" s="26">
        <v>85.5</v>
      </c>
      <c r="E494" s="55"/>
      <c r="F494" s="55"/>
      <c r="G494" s="55"/>
      <c r="H494" s="55"/>
      <c r="I494" s="117"/>
      <c r="J494" s="26" t="s">
        <v>182</v>
      </c>
      <c r="K494" s="117"/>
      <c r="L494" s="26">
        <v>39.6</v>
      </c>
      <c r="M494" s="117"/>
      <c r="N494" s="48" t="s">
        <v>37</v>
      </c>
      <c r="O494" s="116" t="s">
        <v>37</v>
      </c>
      <c r="P494" s="50" t="s">
        <v>37</v>
      </c>
      <c r="Q494" s="117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264">
        <v>176</v>
      </c>
      <c r="Y494" s="190" t="s">
        <v>37</v>
      </c>
    </row>
    <row r="495" spans="2:25" x14ac:dyDescent="0.25">
      <c r="B495" s="30">
        <v>45420</v>
      </c>
      <c r="C495" s="117"/>
      <c r="D495" s="26">
        <v>75.7</v>
      </c>
      <c r="E495" s="55"/>
      <c r="F495" s="55"/>
      <c r="G495" s="55"/>
      <c r="H495" s="55"/>
      <c r="I495" s="117"/>
      <c r="J495" s="26" t="s">
        <v>182</v>
      </c>
      <c r="K495" s="117"/>
      <c r="L495" s="26">
        <v>34.799999999999997</v>
      </c>
      <c r="M495" s="117"/>
      <c r="N495" s="48" t="s">
        <v>37</v>
      </c>
      <c r="O495" s="116" t="s">
        <v>37</v>
      </c>
      <c r="P495" s="50" t="s">
        <v>37</v>
      </c>
      <c r="Q495" s="117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45422</v>
      </c>
      <c r="C496" s="117"/>
      <c r="D496" s="26">
        <v>72.599999999999994</v>
      </c>
      <c r="E496" s="55"/>
      <c r="F496" s="55"/>
      <c r="G496" s="55"/>
      <c r="H496" s="55"/>
      <c r="I496" s="117"/>
      <c r="J496" s="26">
        <v>103</v>
      </c>
      <c r="K496" s="117"/>
      <c r="L496" s="26">
        <v>54.5</v>
      </c>
      <c r="M496" s="117"/>
      <c r="N496" s="48" t="s">
        <v>37</v>
      </c>
      <c r="O496" s="116" t="s">
        <v>37</v>
      </c>
      <c r="P496" s="50" t="s">
        <v>37</v>
      </c>
      <c r="Q496" s="117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264">
        <v>145</v>
      </c>
      <c r="Y496" s="190" t="s">
        <v>37</v>
      </c>
    </row>
    <row r="497" spans="2:25" x14ac:dyDescent="0.25">
      <c r="B497" s="30">
        <v>45425</v>
      </c>
      <c r="C497" s="117"/>
      <c r="D497" s="26">
        <v>85.9</v>
      </c>
      <c r="E497" s="55"/>
      <c r="F497" s="55"/>
      <c r="G497" s="55"/>
      <c r="H497" s="55"/>
      <c r="I497" s="117"/>
      <c r="J497" s="26">
        <v>138</v>
      </c>
      <c r="K497" s="117"/>
      <c r="L497" s="26">
        <v>61.1</v>
      </c>
      <c r="M497" s="117"/>
      <c r="N497" s="48" t="s">
        <v>37</v>
      </c>
      <c r="O497" s="116" t="s">
        <v>37</v>
      </c>
      <c r="P497" s="50" t="s">
        <v>37</v>
      </c>
      <c r="Q497" s="117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264">
        <v>181</v>
      </c>
      <c r="Y497" s="190" t="s">
        <v>37</v>
      </c>
    </row>
    <row r="498" spans="2:25" x14ac:dyDescent="0.25">
      <c r="B498" s="30">
        <v>45427</v>
      </c>
      <c r="C498" s="117"/>
      <c r="D498" s="26">
        <v>68.599999999999994</v>
      </c>
      <c r="E498" s="55"/>
      <c r="F498" s="55"/>
      <c r="G498" s="55"/>
      <c r="H498" s="55"/>
      <c r="I498" s="117"/>
      <c r="J498" s="26" t="s">
        <v>182</v>
      </c>
      <c r="K498" s="117"/>
      <c r="L498" s="26">
        <v>38.799999999999997</v>
      </c>
      <c r="M498" s="117"/>
      <c r="N498" s="48" t="s">
        <v>37</v>
      </c>
      <c r="O498" s="116" t="s">
        <v>37</v>
      </c>
      <c r="P498" s="50" t="s">
        <v>37</v>
      </c>
      <c r="Q498" s="117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89" t="s">
        <v>37</v>
      </c>
      <c r="Y498" s="190" t="s">
        <v>37</v>
      </c>
    </row>
    <row r="499" spans="2:25" x14ac:dyDescent="0.25">
      <c r="B499" s="30">
        <v>45429</v>
      </c>
      <c r="C499" s="117"/>
      <c r="D499" s="26">
        <v>86.4</v>
      </c>
      <c r="E499" s="55"/>
      <c r="F499" s="55"/>
      <c r="G499" s="55"/>
      <c r="H499" s="55"/>
      <c r="I499" s="117"/>
      <c r="J499" s="26">
        <v>130</v>
      </c>
      <c r="K499" s="117"/>
      <c r="L499" s="26">
        <v>49.2</v>
      </c>
      <c r="M499" s="117"/>
      <c r="N499" s="48" t="s">
        <v>37</v>
      </c>
      <c r="O499" s="116" t="s">
        <v>37</v>
      </c>
      <c r="P499" s="50" t="s">
        <v>37</v>
      </c>
      <c r="Q499" s="117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264">
        <v>221</v>
      </c>
      <c r="Y499" s="190" t="s">
        <v>37</v>
      </c>
    </row>
    <row r="500" spans="2:25" x14ac:dyDescent="0.25">
      <c r="B500" s="30">
        <v>45432</v>
      </c>
      <c r="C500" s="117"/>
      <c r="D500" s="26">
        <v>133</v>
      </c>
      <c r="E500" s="55"/>
      <c r="F500" s="55"/>
      <c r="G500" s="55"/>
      <c r="H500" s="55"/>
      <c r="I500" s="117"/>
      <c r="J500" s="26">
        <v>136</v>
      </c>
      <c r="K500" s="117"/>
      <c r="L500" s="26">
        <v>93.9</v>
      </c>
      <c r="M500" s="117"/>
      <c r="N500" s="48" t="s">
        <v>37</v>
      </c>
      <c r="O500" s="116" t="s">
        <v>37</v>
      </c>
      <c r="P500" s="50" t="s">
        <v>37</v>
      </c>
      <c r="Q500" s="117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264">
        <v>213</v>
      </c>
      <c r="Y500" s="190" t="s">
        <v>37</v>
      </c>
    </row>
    <row r="501" spans="2:25" x14ac:dyDescent="0.25">
      <c r="B501" s="30">
        <v>45434</v>
      </c>
      <c r="C501" s="117"/>
      <c r="D501" s="26">
        <v>109</v>
      </c>
      <c r="E501" s="55"/>
      <c r="F501" s="55"/>
      <c r="G501" s="55"/>
      <c r="H501" s="55"/>
      <c r="I501" s="117"/>
      <c r="J501" s="26">
        <v>151</v>
      </c>
      <c r="K501" s="117"/>
      <c r="L501" s="26">
        <v>75.7</v>
      </c>
      <c r="M501" s="117"/>
      <c r="N501" s="48" t="s">
        <v>37</v>
      </c>
      <c r="O501" s="116" t="s">
        <v>37</v>
      </c>
      <c r="P501" s="50" t="s">
        <v>37</v>
      </c>
      <c r="Q501" s="117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45436</v>
      </c>
      <c r="C502" s="117"/>
      <c r="D502" s="26">
        <v>93</v>
      </c>
      <c r="E502" s="55"/>
      <c r="F502" s="55"/>
      <c r="G502" s="55"/>
      <c r="H502" s="55"/>
      <c r="I502" s="117"/>
      <c r="J502" s="26">
        <v>133</v>
      </c>
      <c r="K502" s="117"/>
      <c r="L502" s="26">
        <v>58.9</v>
      </c>
      <c r="M502" s="117"/>
      <c r="N502" s="48" t="s">
        <v>37</v>
      </c>
      <c r="O502" s="116" t="s">
        <v>37</v>
      </c>
      <c r="P502" s="50" t="s">
        <v>37</v>
      </c>
      <c r="Q502" s="117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89" t="s">
        <v>37</v>
      </c>
      <c r="Y502" s="190" t="s">
        <v>37</v>
      </c>
    </row>
    <row r="503" spans="2:25" x14ac:dyDescent="0.25">
      <c r="B503" s="30">
        <v>45439</v>
      </c>
      <c r="C503" s="117"/>
      <c r="D503" s="26">
        <v>102</v>
      </c>
      <c r="E503" s="55"/>
      <c r="F503" s="55"/>
      <c r="G503" s="55"/>
      <c r="H503" s="55"/>
      <c r="I503" s="117"/>
      <c r="J503" s="26">
        <v>100</v>
      </c>
      <c r="K503" s="117"/>
      <c r="L503" s="26">
        <v>47.4</v>
      </c>
      <c r="M503" s="117"/>
      <c r="N503" s="48" t="s">
        <v>37</v>
      </c>
      <c r="O503" s="116" t="s">
        <v>37</v>
      </c>
      <c r="P503" s="50" t="s">
        <v>37</v>
      </c>
      <c r="Q503" s="117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264">
        <v>113</v>
      </c>
      <c r="Y503" s="190" t="s">
        <v>37</v>
      </c>
    </row>
    <row r="504" spans="2:25" x14ac:dyDescent="0.25">
      <c r="B504" s="30">
        <v>45441</v>
      </c>
      <c r="C504" s="117"/>
      <c r="D504" s="26">
        <v>82.4</v>
      </c>
      <c r="E504" s="55"/>
      <c r="F504" s="55"/>
      <c r="G504" s="55"/>
      <c r="H504" s="55"/>
      <c r="I504" s="117"/>
      <c r="J504" s="26">
        <v>95.7</v>
      </c>
      <c r="K504" s="117"/>
      <c r="L504" s="26">
        <v>46.9</v>
      </c>
      <c r="M504" s="117"/>
      <c r="N504" s="48" t="s">
        <v>37</v>
      </c>
      <c r="O504" s="116" t="s">
        <v>37</v>
      </c>
      <c r="P504" s="50" t="s">
        <v>37</v>
      </c>
      <c r="Q504" s="117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264" t="s">
        <v>182</v>
      </c>
      <c r="Y504" s="190" t="s">
        <v>37</v>
      </c>
    </row>
    <row r="505" spans="2:25" x14ac:dyDescent="0.25">
      <c r="B505" s="30">
        <v>45443</v>
      </c>
      <c r="C505" s="117"/>
      <c r="D505" s="26">
        <v>81.099999999999994</v>
      </c>
      <c r="E505" s="55"/>
      <c r="F505" s="55"/>
      <c r="G505" s="55"/>
      <c r="H505" s="55"/>
      <c r="I505" s="117"/>
      <c r="J505" s="26">
        <v>126</v>
      </c>
      <c r="K505" s="117"/>
      <c r="L505" s="26">
        <v>50</v>
      </c>
      <c r="M505" s="117"/>
      <c r="N505" s="48" t="s">
        <v>37</v>
      </c>
      <c r="O505" s="116" t="s">
        <v>37</v>
      </c>
      <c r="P505" s="50" t="s">
        <v>37</v>
      </c>
      <c r="Q505" s="117"/>
      <c r="R505" s="114" t="s">
        <v>37</v>
      </c>
      <c r="S505" s="115" t="s">
        <v>37</v>
      </c>
      <c r="T505" s="115" t="s">
        <v>182</v>
      </c>
      <c r="U505" s="187" t="s">
        <v>182</v>
      </c>
      <c r="V505" s="237" t="s">
        <v>182</v>
      </c>
      <c r="W505" s="188" t="s">
        <v>182</v>
      </c>
      <c r="X505" s="264">
        <v>210</v>
      </c>
      <c r="Y505" s="190" t="s">
        <v>37</v>
      </c>
    </row>
    <row r="506" spans="2:25" x14ac:dyDescent="0.25">
      <c r="B506" s="30">
        <v>45446</v>
      </c>
      <c r="C506" s="117"/>
      <c r="D506" s="26">
        <v>110</v>
      </c>
      <c r="E506" s="55"/>
      <c r="F506" s="55"/>
      <c r="G506" s="55"/>
      <c r="H506" s="55"/>
      <c r="I506" s="117"/>
      <c r="J506" s="26">
        <v>129</v>
      </c>
      <c r="K506" s="117"/>
      <c r="L506" s="26">
        <v>81.5</v>
      </c>
      <c r="M506" s="117"/>
      <c r="N506" s="48" t="s">
        <v>37</v>
      </c>
      <c r="O506" s="116" t="s">
        <v>37</v>
      </c>
      <c r="P506" s="50" t="s">
        <v>37</v>
      </c>
      <c r="Q506" s="117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264" t="s">
        <v>182</v>
      </c>
      <c r="Y506" s="190" t="s">
        <v>37</v>
      </c>
    </row>
    <row r="507" spans="2:25" x14ac:dyDescent="0.25">
      <c r="B507" s="30">
        <v>45448</v>
      </c>
      <c r="C507" s="117"/>
      <c r="D507" s="26">
        <v>81.900000000000006</v>
      </c>
      <c r="E507" s="55"/>
      <c r="F507" s="55"/>
      <c r="G507" s="55"/>
      <c r="H507" s="55"/>
      <c r="I507" s="117"/>
      <c r="J507" s="26">
        <v>126</v>
      </c>
      <c r="K507" s="117"/>
      <c r="L507" s="26">
        <v>49.2</v>
      </c>
      <c r="M507" s="117"/>
      <c r="N507" s="48" t="s">
        <v>37</v>
      </c>
      <c r="O507" s="116" t="s">
        <v>37</v>
      </c>
      <c r="P507" s="50" t="s">
        <v>37</v>
      </c>
      <c r="Q507" s="117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264" t="s">
        <v>182</v>
      </c>
      <c r="Y507" s="190" t="s">
        <v>37</v>
      </c>
    </row>
    <row r="508" spans="2:25" x14ac:dyDescent="0.25">
      <c r="B508" s="30">
        <v>45450</v>
      </c>
      <c r="C508" s="117"/>
      <c r="D508" s="26">
        <v>135</v>
      </c>
      <c r="E508" s="55"/>
      <c r="F508" s="55"/>
      <c r="G508" s="55"/>
      <c r="H508" s="55"/>
      <c r="I508" s="117"/>
      <c r="J508" s="26">
        <v>89.5</v>
      </c>
      <c r="K508" s="117"/>
      <c r="L508" s="26">
        <v>54.5</v>
      </c>
      <c r="M508" s="117"/>
      <c r="N508" s="48" t="s">
        <v>37</v>
      </c>
      <c r="O508" s="116" t="s">
        <v>37</v>
      </c>
      <c r="P508" s="50" t="s">
        <v>37</v>
      </c>
      <c r="Q508" s="117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264">
        <v>196</v>
      </c>
      <c r="Y508" s="190" t="s">
        <v>37</v>
      </c>
    </row>
    <row r="509" spans="2:25" x14ac:dyDescent="0.25">
      <c r="B509" s="30">
        <v>45453</v>
      </c>
      <c r="C509" s="117"/>
      <c r="D509" s="26">
        <v>93</v>
      </c>
      <c r="E509" s="55"/>
      <c r="F509" s="55"/>
      <c r="G509" s="55"/>
      <c r="H509" s="55"/>
      <c r="I509" s="117"/>
      <c r="J509" s="26">
        <v>127</v>
      </c>
      <c r="K509" s="117"/>
      <c r="L509" s="26">
        <v>53.6</v>
      </c>
      <c r="M509" s="117"/>
      <c r="N509" s="48" t="s">
        <v>37</v>
      </c>
      <c r="O509" s="116" t="s">
        <v>37</v>
      </c>
      <c r="P509" s="50" t="s">
        <v>37</v>
      </c>
      <c r="Q509" s="117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264">
        <v>195</v>
      </c>
      <c r="Y509" s="190" t="s">
        <v>37</v>
      </c>
    </row>
    <row r="510" spans="2:25" x14ac:dyDescent="0.25">
      <c r="B510" s="30">
        <v>45455</v>
      </c>
      <c r="C510" s="117"/>
      <c r="D510" s="26">
        <v>74.400000000000006</v>
      </c>
      <c r="E510" s="55"/>
      <c r="F510" s="55"/>
      <c r="G510" s="55"/>
      <c r="H510" s="55"/>
      <c r="I510" s="117"/>
      <c r="J510" s="26">
        <v>132</v>
      </c>
      <c r="K510" s="117"/>
      <c r="L510" s="26">
        <v>28</v>
      </c>
      <c r="M510" s="117"/>
      <c r="N510" s="48" t="s">
        <v>37</v>
      </c>
      <c r="O510" s="116" t="s">
        <v>37</v>
      </c>
      <c r="P510" s="50" t="s">
        <v>37</v>
      </c>
      <c r="Q510" s="117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264">
        <v>229</v>
      </c>
      <c r="Y510" s="190" t="s">
        <v>37</v>
      </c>
    </row>
    <row r="511" spans="2:25" x14ac:dyDescent="0.25">
      <c r="B511" s="30">
        <v>45457</v>
      </c>
      <c r="C511" s="117"/>
      <c r="D511" s="26">
        <v>85</v>
      </c>
      <c r="E511" s="55"/>
      <c r="F511" s="55"/>
      <c r="G511" s="55"/>
      <c r="H511" s="55"/>
      <c r="I511" s="117"/>
      <c r="J511" s="26">
        <v>96.6</v>
      </c>
      <c r="K511" s="117"/>
      <c r="L511" s="26">
        <v>48.7</v>
      </c>
      <c r="M511" s="117"/>
      <c r="N511" s="48" t="s">
        <v>37</v>
      </c>
      <c r="O511" s="116" t="s">
        <v>37</v>
      </c>
      <c r="P511" s="50" t="s">
        <v>37</v>
      </c>
      <c r="Q511" s="117"/>
      <c r="R511" s="114" t="s">
        <v>37</v>
      </c>
      <c r="S511" s="115" t="s">
        <v>37</v>
      </c>
      <c r="T511" s="115">
        <v>30.8</v>
      </c>
      <c r="U511" s="187" t="s">
        <v>182</v>
      </c>
      <c r="V511" s="237" t="s">
        <v>182</v>
      </c>
      <c r="W511" s="188" t="s">
        <v>182</v>
      </c>
      <c r="X511" s="264">
        <v>155</v>
      </c>
      <c r="Y511" s="190" t="s">
        <v>37</v>
      </c>
    </row>
    <row r="512" spans="2:25" x14ac:dyDescent="0.25">
      <c r="B512" s="30">
        <v>45460</v>
      </c>
      <c r="C512" s="117"/>
      <c r="D512" s="26">
        <v>97</v>
      </c>
      <c r="E512" s="55"/>
      <c r="F512" s="55"/>
      <c r="G512" s="55"/>
      <c r="H512" s="55"/>
      <c r="I512" s="117"/>
      <c r="J512" s="26">
        <v>100</v>
      </c>
      <c r="K512" s="117"/>
      <c r="L512" s="26">
        <v>66.900000000000006</v>
      </c>
      <c r="M512" s="117"/>
      <c r="N512" s="48" t="s">
        <v>37</v>
      </c>
      <c r="O512" s="116" t="s">
        <v>37</v>
      </c>
      <c r="P512" s="50" t="s">
        <v>37</v>
      </c>
      <c r="Q512" s="117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264">
        <v>208</v>
      </c>
      <c r="Y512" s="190" t="s">
        <v>37</v>
      </c>
    </row>
    <row r="513" spans="2:25" x14ac:dyDescent="0.25">
      <c r="B513" s="30">
        <v>45462</v>
      </c>
      <c r="C513" s="117"/>
      <c r="D513" s="26">
        <v>126</v>
      </c>
      <c r="E513" s="55"/>
      <c r="F513" s="55"/>
      <c r="G513" s="55"/>
      <c r="H513" s="55"/>
      <c r="I513" s="117"/>
      <c r="J513" s="26">
        <v>100</v>
      </c>
      <c r="K513" s="117"/>
      <c r="L513" s="26">
        <v>85.5</v>
      </c>
      <c r="M513" s="117"/>
      <c r="N513" s="48" t="s">
        <v>37</v>
      </c>
      <c r="O513" s="116" t="s">
        <v>37</v>
      </c>
      <c r="P513" s="50" t="s">
        <v>37</v>
      </c>
      <c r="Q513" s="117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264">
        <v>202</v>
      </c>
      <c r="Y513" s="190" t="s">
        <v>37</v>
      </c>
    </row>
    <row r="514" spans="2:25" x14ac:dyDescent="0.25">
      <c r="B514" s="30">
        <v>45464</v>
      </c>
      <c r="C514" s="117"/>
      <c r="D514" s="26">
        <v>107</v>
      </c>
      <c r="E514" s="55"/>
      <c r="F514" s="55"/>
      <c r="G514" s="55"/>
      <c r="H514" s="55"/>
      <c r="I514" s="117"/>
      <c r="J514" s="26">
        <v>148</v>
      </c>
      <c r="K514" s="117"/>
      <c r="L514" s="26">
        <v>57.1</v>
      </c>
      <c r="M514" s="117"/>
      <c r="N514" s="48" t="s">
        <v>37</v>
      </c>
      <c r="O514" s="116" t="s">
        <v>37</v>
      </c>
      <c r="P514" s="50" t="s">
        <v>37</v>
      </c>
      <c r="Q514" s="117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264">
        <v>206</v>
      </c>
      <c r="Y514" s="190" t="s">
        <v>37</v>
      </c>
    </row>
    <row r="515" spans="2:25" x14ac:dyDescent="0.25">
      <c r="B515" s="30">
        <v>45467</v>
      </c>
      <c r="C515" s="117"/>
      <c r="D515" s="26">
        <v>130</v>
      </c>
      <c r="E515" s="55"/>
      <c r="F515" s="55"/>
      <c r="G515" s="55"/>
      <c r="H515" s="55"/>
      <c r="I515" s="117"/>
      <c r="J515" s="26">
        <v>144</v>
      </c>
      <c r="K515" s="117"/>
      <c r="L515" s="26">
        <v>93.9</v>
      </c>
      <c r="M515" s="117"/>
      <c r="N515" s="48" t="s">
        <v>37</v>
      </c>
      <c r="O515" s="116" t="s">
        <v>37</v>
      </c>
      <c r="P515" s="50" t="s">
        <v>37</v>
      </c>
      <c r="Q515" s="117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264">
        <v>206</v>
      </c>
      <c r="Y515" s="190" t="s">
        <v>37</v>
      </c>
    </row>
    <row r="516" spans="2:25" x14ac:dyDescent="0.25">
      <c r="B516" s="30">
        <v>45469</v>
      </c>
      <c r="C516" s="117"/>
      <c r="D516" s="26">
        <v>115</v>
      </c>
      <c r="E516" s="55"/>
      <c r="F516" s="55"/>
      <c r="G516" s="55"/>
      <c r="H516" s="55"/>
      <c r="I516" s="117"/>
      <c r="J516" s="26">
        <v>143</v>
      </c>
      <c r="K516" s="117"/>
      <c r="L516" s="26">
        <v>57.6</v>
      </c>
      <c r="M516" s="117"/>
      <c r="N516" s="48" t="s">
        <v>37</v>
      </c>
      <c r="O516" s="116" t="s">
        <v>37</v>
      </c>
      <c r="P516" s="50" t="s">
        <v>37</v>
      </c>
      <c r="Q516" s="117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264">
        <v>209</v>
      </c>
      <c r="Y516" s="190" t="s">
        <v>37</v>
      </c>
    </row>
    <row r="517" spans="2:25" x14ac:dyDescent="0.25">
      <c r="B517" s="30">
        <v>45471</v>
      </c>
      <c r="C517" s="117"/>
      <c r="D517" s="26">
        <v>105</v>
      </c>
      <c r="E517" s="55"/>
      <c r="F517" s="55"/>
      <c r="G517" s="55"/>
      <c r="H517" s="55"/>
      <c r="I517" s="117"/>
      <c r="J517" s="26">
        <v>124</v>
      </c>
      <c r="K517" s="117"/>
      <c r="L517" s="26">
        <v>62.4</v>
      </c>
      <c r="M517" s="117"/>
      <c r="N517" s="48" t="s">
        <v>37</v>
      </c>
      <c r="O517" s="116" t="s">
        <v>37</v>
      </c>
      <c r="P517" s="50" t="s">
        <v>37</v>
      </c>
      <c r="Q517" s="117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264">
        <v>201</v>
      </c>
      <c r="Y517" s="190" t="s">
        <v>37</v>
      </c>
    </row>
    <row r="518" spans="2:25" x14ac:dyDescent="0.25">
      <c r="B518" s="30">
        <v>45474</v>
      </c>
      <c r="C518" s="117"/>
      <c r="D518" s="26">
        <v>100</v>
      </c>
      <c r="E518" s="55"/>
      <c r="F518" s="55"/>
      <c r="G518" s="55"/>
      <c r="H518" s="55"/>
      <c r="I518" s="117"/>
      <c r="J518" s="26">
        <v>119</v>
      </c>
      <c r="K518" s="117"/>
      <c r="L518" s="26">
        <v>71.7</v>
      </c>
      <c r="M518" s="117"/>
      <c r="N518" s="48" t="s">
        <v>37</v>
      </c>
      <c r="O518" s="116" t="s">
        <v>37</v>
      </c>
      <c r="P518" s="50" t="s">
        <v>37</v>
      </c>
      <c r="Q518" s="117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264">
        <v>187</v>
      </c>
      <c r="Y518" s="190" t="s">
        <v>37</v>
      </c>
    </row>
    <row r="519" spans="2:25" ht="14.25" customHeight="1" x14ac:dyDescent="0.25">
      <c r="B519" s="30">
        <v>45476</v>
      </c>
      <c r="C519" s="117"/>
      <c r="D519" s="26">
        <v>109</v>
      </c>
      <c r="E519" s="55"/>
      <c r="F519" s="55"/>
      <c r="G519" s="55"/>
      <c r="H519" s="55"/>
      <c r="I519" s="117"/>
      <c r="J519" s="26">
        <v>138</v>
      </c>
      <c r="K519" s="117"/>
      <c r="L519" s="26">
        <v>62.4</v>
      </c>
      <c r="M519" s="117"/>
      <c r="N519" s="48" t="s">
        <v>37</v>
      </c>
      <c r="O519" s="116" t="s">
        <v>37</v>
      </c>
      <c r="P519" s="50" t="s">
        <v>37</v>
      </c>
      <c r="Q519" s="117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264">
        <v>180</v>
      </c>
      <c r="Y519" s="190" t="s">
        <v>37</v>
      </c>
    </row>
    <row r="520" spans="2:25" ht="14.25" customHeight="1" x14ac:dyDescent="0.25">
      <c r="B520" s="30">
        <v>45478</v>
      </c>
      <c r="C520" s="117"/>
      <c r="D520" s="26">
        <v>107</v>
      </c>
      <c r="E520" s="55"/>
      <c r="F520" s="55"/>
      <c r="G520" s="55"/>
      <c r="H520" s="55"/>
      <c r="I520" s="117"/>
      <c r="J520" s="26">
        <v>140</v>
      </c>
      <c r="K520" s="117"/>
      <c r="L520" s="26">
        <v>65.099999999999994</v>
      </c>
      <c r="M520" s="117"/>
      <c r="N520" s="48" t="s">
        <v>37</v>
      </c>
      <c r="O520" s="116" t="s">
        <v>37</v>
      </c>
      <c r="P520" s="50" t="s">
        <v>37</v>
      </c>
      <c r="Q520" s="117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264">
        <v>176</v>
      </c>
      <c r="Y520" s="190" t="s">
        <v>37</v>
      </c>
    </row>
    <row r="521" spans="2:25" ht="14.25" customHeight="1" x14ac:dyDescent="0.25">
      <c r="B521" s="30">
        <v>45481</v>
      </c>
      <c r="C521" s="117"/>
      <c r="D521" s="26">
        <v>82.4</v>
      </c>
      <c r="E521" s="55"/>
      <c r="F521" s="55"/>
      <c r="G521" s="55"/>
      <c r="H521" s="55"/>
      <c r="I521" s="117"/>
      <c r="J521" s="26">
        <v>132</v>
      </c>
      <c r="K521" s="117"/>
      <c r="L521" s="26">
        <v>71.3</v>
      </c>
      <c r="M521" s="117"/>
      <c r="N521" s="48" t="s">
        <v>37</v>
      </c>
      <c r="O521" s="116" t="s">
        <v>37</v>
      </c>
      <c r="P521" s="50" t="s">
        <v>37</v>
      </c>
      <c r="Q521" s="117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264">
        <v>131</v>
      </c>
      <c r="Y521" s="190" t="s">
        <v>37</v>
      </c>
    </row>
    <row r="522" spans="2:25" ht="14.25" customHeight="1" x14ac:dyDescent="0.25">
      <c r="B522" s="30">
        <v>45483</v>
      </c>
      <c r="C522" s="117"/>
      <c r="D522" s="26">
        <v>124</v>
      </c>
      <c r="E522" s="55"/>
      <c r="F522" s="55"/>
      <c r="G522" s="55"/>
      <c r="H522" s="55"/>
      <c r="I522" s="117"/>
      <c r="J522" s="26">
        <v>135</v>
      </c>
      <c r="K522" s="117"/>
      <c r="L522" s="26">
        <v>109</v>
      </c>
      <c r="M522" s="117"/>
      <c r="N522" s="48" t="s">
        <v>37</v>
      </c>
      <c r="O522" s="116" t="s">
        <v>37</v>
      </c>
      <c r="P522" s="50" t="s">
        <v>37</v>
      </c>
      <c r="Q522" s="117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264">
        <v>178</v>
      </c>
      <c r="Y522" s="190" t="s">
        <v>37</v>
      </c>
    </row>
    <row r="523" spans="2:25" ht="14.25" customHeight="1" x14ac:dyDescent="0.25">
      <c r="B523" s="30">
        <v>45485</v>
      </c>
      <c r="C523" s="117"/>
      <c r="D523" s="26">
        <v>151</v>
      </c>
      <c r="E523" s="55"/>
      <c r="F523" s="55"/>
      <c r="G523" s="55"/>
      <c r="H523" s="55"/>
      <c r="I523" s="117"/>
      <c r="J523" s="26">
        <v>139</v>
      </c>
      <c r="K523" s="117"/>
      <c r="L523" s="26">
        <v>172</v>
      </c>
      <c r="M523" s="117"/>
      <c r="N523" s="48" t="s">
        <v>37</v>
      </c>
      <c r="O523" s="116" t="s">
        <v>37</v>
      </c>
      <c r="P523" s="50" t="s">
        <v>37</v>
      </c>
      <c r="Q523" s="117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264">
        <v>175</v>
      </c>
      <c r="Y523" s="190" t="s">
        <v>37</v>
      </c>
    </row>
    <row r="524" spans="2:25" ht="14.25" customHeight="1" x14ac:dyDescent="0.25">
      <c r="B524" s="30">
        <v>45488</v>
      </c>
      <c r="C524" s="117"/>
      <c r="D524" s="26">
        <v>97.4</v>
      </c>
      <c r="E524" s="55"/>
      <c r="F524" s="55"/>
      <c r="G524" s="55"/>
      <c r="H524" s="55"/>
      <c r="I524" s="117"/>
      <c r="J524" s="26">
        <v>136</v>
      </c>
      <c r="K524" s="117"/>
      <c r="L524" s="26">
        <v>64.2</v>
      </c>
      <c r="M524" s="117"/>
      <c r="N524" s="48" t="s">
        <v>37</v>
      </c>
      <c r="O524" s="116" t="s">
        <v>37</v>
      </c>
      <c r="P524" s="50" t="s">
        <v>37</v>
      </c>
      <c r="Q524" s="117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264">
        <v>164</v>
      </c>
      <c r="Y524" s="190" t="s">
        <v>37</v>
      </c>
    </row>
    <row r="525" spans="2:25" ht="14.25" customHeight="1" x14ac:dyDescent="0.25">
      <c r="B525" s="30">
        <v>45490</v>
      </c>
      <c r="C525" s="117"/>
      <c r="D525" s="26">
        <v>95.7</v>
      </c>
      <c r="E525" s="55"/>
      <c r="F525" s="55"/>
      <c r="G525" s="55"/>
      <c r="H525" s="55"/>
      <c r="I525" s="117"/>
      <c r="J525" s="26">
        <v>123</v>
      </c>
      <c r="K525" s="117"/>
      <c r="L525" s="26">
        <v>52.3</v>
      </c>
      <c r="M525" s="117"/>
      <c r="N525" s="48" t="s">
        <v>37</v>
      </c>
      <c r="O525" s="116" t="s">
        <v>37</v>
      </c>
      <c r="P525" s="50" t="s">
        <v>37</v>
      </c>
      <c r="Q525" s="117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264">
        <v>185</v>
      </c>
      <c r="Y525" s="190" t="s">
        <v>37</v>
      </c>
    </row>
    <row r="526" spans="2:25" ht="14.25" customHeight="1" x14ac:dyDescent="0.25">
      <c r="B526" s="30">
        <v>45492</v>
      </c>
      <c r="C526" s="117"/>
      <c r="D526" s="26">
        <v>90.4</v>
      </c>
      <c r="E526" s="55"/>
      <c r="F526" s="55"/>
      <c r="G526" s="55"/>
      <c r="H526" s="55"/>
      <c r="I526" s="117"/>
      <c r="J526" s="26">
        <v>120</v>
      </c>
      <c r="K526" s="117"/>
      <c r="L526" s="26">
        <v>63.8</v>
      </c>
      <c r="M526" s="117"/>
      <c r="N526" s="48" t="s">
        <v>37</v>
      </c>
      <c r="O526" s="116" t="s">
        <v>37</v>
      </c>
      <c r="P526" s="50" t="s">
        <v>37</v>
      </c>
      <c r="Q526" s="117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264">
        <v>187</v>
      </c>
      <c r="Y526" s="190" t="s">
        <v>37</v>
      </c>
    </row>
    <row r="527" spans="2:25" ht="14.25" customHeight="1" x14ac:dyDescent="0.25">
      <c r="B527" s="30">
        <v>45495</v>
      </c>
      <c r="C527" s="117"/>
      <c r="D527" s="26">
        <v>95.7</v>
      </c>
      <c r="E527" s="55"/>
      <c r="F527" s="55"/>
      <c r="G527" s="55"/>
      <c r="H527" s="55"/>
      <c r="I527" s="117"/>
      <c r="J527" s="26">
        <v>129</v>
      </c>
      <c r="K527" s="117"/>
      <c r="L527" s="26">
        <v>75.7</v>
      </c>
      <c r="M527" s="117"/>
      <c r="N527" s="48" t="s">
        <v>37</v>
      </c>
      <c r="O527" s="116" t="s">
        <v>37</v>
      </c>
      <c r="P527" s="50" t="s">
        <v>37</v>
      </c>
      <c r="Q527" s="117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264">
        <v>197</v>
      </c>
      <c r="Y527" s="190" t="s">
        <v>37</v>
      </c>
    </row>
    <row r="528" spans="2:25" ht="14.25" customHeight="1" x14ac:dyDescent="0.25">
      <c r="B528" s="30">
        <v>45497</v>
      </c>
      <c r="C528" s="117"/>
      <c r="D528" s="26">
        <v>100</v>
      </c>
      <c r="E528" s="55"/>
      <c r="F528" s="55"/>
      <c r="G528" s="55"/>
      <c r="H528" s="55"/>
      <c r="I528" s="117"/>
      <c r="J528" s="26">
        <v>120</v>
      </c>
      <c r="K528" s="117"/>
      <c r="L528" s="26">
        <v>81.900000000000006</v>
      </c>
      <c r="M528" s="117"/>
      <c r="N528" s="48" t="s">
        <v>37</v>
      </c>
      <c r="O528" s="116" t="s">
        <v>37</v>
      </c>
      <c r="P528" s="50" t="s">
        <v>37</v>
      </c>
      <c r="Q528" s="117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264">
        <v>177</v>
      </c>
      <c r="Y528" s="190" t="s">
        <v>37</v>
      </c>
    </row>
    <row r="529" spans="2:25" ht="14.25" customHeight="1" x14ac:dyDescent="0.25">
      <c r="B529" s="30">
        <v>45499</v>
      </c>
      <c r="C529" s="117"/>
      <c r="D529" s="26">
        <v>89.9</v>
      </c>
      <c r="E529" s="55"/>
      <c r="F529" s="55"/>
      <c r="G529" s="55"/>
      <c r="H529" s="55"/>
      <c r="I529" s="117"/>
      <c r="J529" s="26">
        <v>127</v>
      </c>
      <c r="K529" s="117"/>
      <c r="L529" s="26">
        <v>63.3</v>
      </c>
      <c r="M529" s="117"/>
      <c r="N529" s="48" t="s">
        <v>37</v>
      </c>
      <c r="O529" s="116" t="s">
        <v>37</v>
      </c>
      <c r="P529" s="50" t="s">
        <v>37</v>
      </c>
      <c r="Q529" s="117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264">
        <v>183</v>
      </c>
      <c r="Y529" s="190" t="s">
        <v>37</v>
      </c>
    </row>
    <row r="530" spans="2:25" ht="14.25" customHeight="1" x14ac:dyDescent="0.25">
      <c r="B530" s="30">
        <v>45502</v>
      </c>
      <c r="C530" s="117"/>
      <c r="D530" s="26">
        <v>134</v>
      </c>
      <c r="E530" s="55"/>
      <c r="F530" s="55"/>
      <c r="G530" s="55"/>
      <c r="H530" s="55"/>
      <c r="I530" s="117"/>
      <c r="J530" s="26">
        <v>120</v>
      </c>
      <c r="K530" s="117"/>
      <c r="L530" s="26">
        <v>62</v>
      </c>
      <c r="M530" s="117"/>
      <c r="N530" s="48" t="s">
        <v>37</v>
      </c>
      <c r="O530" s="116" t="s">
        <v>37</v>
      </c>
      <c r="P530" s="50" t="s">
        <v>37</v>
      </c>
      <c r="Q530" s="117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264">
        <v>187</v>
      </c>
      <c r="Y530" s="190" t="s">
        <v>37</v>
      </c>
    </row>
    <row r="531" spans="2:25" ht="14.25" customHeight="1" x14ac:dyDescent="0.25">
      <c r="B531" s="30">
        <v>45504</v>
      </c>
      <c r="C531" s="117"/>
      <c r="D531" s="26">
        <v>103</v>
      </c>
      <c r="E531" s="55"/>
      <c r="F531" s="55"/>
      <c r="G531" s="55"/>
      <c r="H531" s="55"/>
      <c r="I531" s="117"/>
      <c r="J531" s="26">
        <v>123</v>
      </c>
      <c r="K531" s="117"/>
      <c r="L531" s="26">
        <v>62.4</v>
      </c>
      <c r="M531" s="117"/>
      <c r="N531" s="48" t="s">
        <v>37</v>
      </c>
      <c r="O531" s="116" t="s">
        <v>37</v>
      </c>
      <c r="P531" s="50" t="s">
        <v>37</v>
      </c>
      <c r="Q531" s="117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264">
        <v>173</v>
      </c>
      <c r="Y531" s="190" t="s">
        <v>37</v>
      </c>
    </row>
    <row r="532" spans="2:25" ht="14.25" customHeight="1" x14ac:dyDescent="0.25">
      <c r="B532" s="30">
        <v>45506</v>
      </c>
      <c r="C532" s="117"/>
      <c r="D532" s="26">
        <v>89.5</v>
      </c>
      <c r="E532" s="55"/>
      <c r="F532" s="55"/>
      <c r="G532" s="55"/>
      <c r="H532" s="55"/>
      <c r="I532" s="117"/>
      <c r="J532" s="26">
        <v>119</v>
      </c>
      <c r="K532" s="117"/>
      <c r="L532" s="26">
        <v>89.9</v>
      </c>
      <c r="M532" s="117"/>
      <c r="N532" s="48" t="s">
        <v>37</v>
      </c>
      <c r="O532" s="116" t="s">
        <v>37</v>
      </c>
      <c r="P532" s="50" t="s">
        <v>37</v>
      </c>
      <c r="Q532" s="117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264">
        <v>181</v>
      </c>
      <c r="Y532" s="190" t="s">
        <v>37</v>
      </c>
    </row>
    <row r="533" spans="2:25" ht="14.25" customHeight="1" x14ac:dyDescent="0.25">
      <c r="B533" s="30">
        <v>45509</v>
      </c>
      <c r="C533" s="117"/>
      <c r="D533" s="26">
        <v>102</v>
      </c>
      <c r="E533" s="55"/>
      <c r="F533" s="55"/>
      <c r="G533" s="55"/>
      <c r="H533" s="55"/>
      <c r="I533" s="117"/>
      <c r="J533" s="26">
        <v>124</v>
      </c>
      <c r="K533" s="117"/>
      <c r="L533" s="26">
        <v>119</v>
      </c>
      <c r="M533" s="117"/>
      <c r="N533" s="48" t="s">
        <v>37</v>
      </c>
      <c r="O533" s="116" t="s">
        <v>37</v>
      </c>
      <c r="P533" s="50" t="s">
        <v>37</v>
      </c>
      <c r="Q533" s="117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264">
        <v>180</v>
      </c>
      <c r="Y533" s="190" t="s">
        <v>37</v>
      </c>
    </row>
    <row r="534" spans="2:25" ht="14.25" customHeight="1" x14ac:dyDescent="0.25">
      <c r="B534" s="30">
        <v>45511</v>
      </c>
      <c r="C534" s="117"/>
      <c r="D534" s="26">
        <v>129</v>
      </c>
      <c r="E534" s="55"/>
      <c r="F534" s="55"/>
      <c r="G534" s="55"/>
      <c r="H534" s="55"/>
      <c r="I534" s="117"/>
      <c r="J534" s="26">
        <v>126</v>
      </c>
      <c r="K534" s="117"/>
      <c r="L534" s="26">
        <v>135</v>
      </c>
      <c r="M534" s="117"/>
      <c r="N534" s="48" t="s">
        <v>37</v>
      </c>
      <c r="O534" s="116" t="s">
        <v>37</v>
      </c>
      <c r="P534" s="50" t="s">
        <v>37</v>
      </c>
      <c r="Q534" s="117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264">
        <v>187</v>
      </c>
      <c r="Y534" s="190" t="s">
        <v>37</v>
      </c>
    </row>
    <row r="535" spans="2:25" ht="14.25" customHeight="1" x14ac:dyDescent="0.25">
      <c r="B535" s="30">
        <v>45513</v>
      </c>
      <c r="C535" s="117"/>
      <c r="D535" s="26">
        <v>126</v>
      </c>
      <c r="E535" s="55"/>
      <c r="F535" s="55"/>
      <c r="G535" s="55"/>
      <c r="H535" s="55"/>
      <c r="I535" s="117"/>
      <c r="J535" s="26">
        <v>123</v>
      </c>
      <c r="K535" s="117"/>
      <c r="L535" s="26">
        <v>155</v>
      </c>
      <c r="M535" s="117"/>
      <c r="N535" s="48" t="s">
        <v>37</v>
      </c>
      <c r="O535" s="116" t="s">
        <v>37</v>
      </c>
      <c r="P535" s="50" t="s">
        <v>37</v>
      </c>
      <c r="Q535" s="117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264">
        <v>187</v>
      </c>
      <c r="Y535" s="190" t="s">
        <v>37</v>
      </c>
    </row>
    <row r="536" spans="2:25" ht="14.25" customHeight="1" x14ac:dyDescent="0.25">
      <c r="B536" s="30">
        <v>45516</v>
      </c>
      <c r="C536" s="117"/>
      <c r="D536" s="26">
        <v>142</v>
      </c>
      <c r="E536" s="55"/>
      <c r="F536" s="55"/>
      <c r="G536" s="55"/>
      <c r="H536" s="55"/>
      <c r="I536" s="117"/>
      <c r="J536" s="26">
        <v>125</v>
      </c>
      <c r="K536" s="117"/>
      <c r="L536" s="26">
        <v>151</v>
      </c>
      <c r="M536" s="117"/>
      <c r="N536" s="48" t="s">
        <v>37</v>
      </c>
      <c r="O536" s="116" t="s">
        <v>37</v>
      </c>
      <c r="P536" s="50" t="s">
        <v>37</v>
      </c>
      <c r="Q536" s="117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264">
        <v>192</v>
      </c>
      <c r="Y536" s="190" t="s">
        <v>37</v>
      </c>
    </row>
    <row r="537" spans="2:25" ht="14.25" customHeight="1" x14ac:dyDescent="0.25">
      <c r="B537" s="30">
        <v>45518</v>
      </c>
      <c r="C537" s="117"/>
      <c r="D537" s="26">
        <v>153</v>
      </c>
      <c r="E537" s="55"/>
      <c r="F537" s="55"/>
      <c r="G537" s="55"/>
      <c r="H537" s="55"/>
      <c r="I537" s="117"/>
      <c r="J537" s="26">
        <v>128</v>
      </c>
      <c r="K537" s="117"/>
      <c r="L537" s="26">
        <v>81.5</v>
      </c>
      <c r="M537" s="117"/>
      <c r="N537" s="48" t="s">
        <v>37</v>
      </c>
      <c r="O537" s="116" t="s">
        <v>37</v>
      </c>
      <c r="P537" s="50" t="s">
        <v>37</v>
      </c>
      <c r="Q537" s="117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264">
        <v>187</v>
      </c>
      <c r="Y537" s="190" t="s">
        <v>37</v>
      </c>
    </row>
    <row r="538" spans="2:25" ht="14.25" customHeight="1" x14ac:dyDescent="0.25">
      <c r="B538" s="30">
        <v>45520</v>
      </c>
      <c r="C538" s="117"/>
      <c r="D538" s="26">
        <v>133</v>
      </c>
      <c r="E538" s="55"/>
      <c r="F538" s="55"/>
      <c r="G538" s="55"/>
      <c r="H538" s="55"/>
      <c r="I538" s="117"/>
      <c r="J538" s="26">
        <v>132</v>
      </c>
      <c r="K538" s="117"/>
      <c r="L538" s="26">
        <v>128</v>
      </c>
      <c r="M538" s="117"/>
      <c r="N538" s="48" t="s">
        <v>37</v>
      </c>
      <c r="O538" s="116" t="s">
        <v>37</v>
      </c>
      <c r="P538" s="50" t="s">
        <v>37</v>
      </c>
      <c r="Q538" s="117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264">
        <v>186</v>
      </c>
      <c r="Y538" s="190" t="s">
        <v>37</v>
      </c>
    </row>
    <row r="539" spans="2:25" ht="14.25" customHeight="1" x14ac:dyDescent="0.25">
      <c r="B539" s="30">
        <v>45524</v>
      </c>
      <c r="C539" s="117"/>
      <c r="D539" s="26">
        <v>137</v>
      </c>
      <c r="E539" s="55"/>
      <c r="F539" s="55"/>
      <c r="G539" s="55"/>
      <c r="H539" s="55"/>
      <c r="I539" s="117"/>
      <c r="J539" s="26">
        <v>129</v>
      </c>
      <c r="K539" s="117"/>
      <c r="L539" s="26">
        <v>148</v>
      </c>
      <c r="M539" s="117"/>
      <c r="N539" s="48" t="s">
        <v>37</v>
      </c>
      <c r="O539" s="116" t="s">
        <v>37</v>
      </c>
      <c r="P539" s="50" t="s">
        <v>37</v>
      </c>
      <c r="Q539" s="117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264">
        <v>173</v>
      </c>
      <c r="Y539" s="190" t="s">
        <v>37</v>
      </c>
    </row>
    <row r="540" spans="2:25" ht="14.25" customHeight="1" x14ac:dyDescent="0.25">
      <c r="B540" s="30">
        <v>45525</v>
      </c>
      <c r="C540" s="117"/>
      <c r="D540" s="26">
        <v>120</v>
      </c>
      <c r="E540" s="55"/>
      <c r="F540" s="55"/>
      <c r="G540" s="55"/>
      <c r="H540" s="55"/>
      <c r="I540" s="117"/>
      <c r="J540" s="26">
        <v>130</v>
      </c>
      <c r="K540" s="117"/>
      <c r="L540" s="26">
        <v>139</v>
      </c>
      <c r="M540" s="117"/>
      <c r="N540" s="48" t="s">
        <v>37</v>
      </c>
      <c r="O540" s="116" t="s">
        <v>37</v>
      </c>
      <c r="P540" s="50" t="s">
        <v>37</v>
      </c>
      <c r="Q540" s="117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264">
        <v>175</v>
      </c>
      <c r="Y540" s="190" t="s">
        <v>37</v>
      </c>
    </row>
    <row r="541" spans="2:25" ht="14.25" customHeight="1" x14ac:dyDescent="0.25">
      <c r="B541" s="30">
        <v>45527</v>
      </c>
      <c r="C541" s="117"/>
      <c r="D541" s="26">
        <v>115</v>
      </c>
      <c r="E541" s="55"/>
      <c r="F541" s="55"/>
      <c r="G541" s="55"/>
      <c r="H541" s="55"/>
      <c r="I541" s="117"/>
      <c r="J541" s="26">
        <v>136</v>
      </c>
      <c r="K541" s="117"/>
      <c r="L541" s="26">
        <v>132</v>
      </c>
      <c r="M541" s="117"/>
      <c r="N541" s="48" t="s">
        <v>37</v>
      </c>
      <c r="O541" s="116" t="s">
        <v>37</v>
      </c>
      <c r="P541" s="50" t="s">
        <v>37</v>
      </c>
      <c r="Q541" s="117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264">
        <v>182</v>
      </c>
      <c r="Y541" s="190" t="s">
        <v>37</v>
      </c>
    </row>
    <row r="542" spans="2:25" ht="14.25" customHeight="1" x14ac:dyDescent="0.25">
      <c r="B542" s="30">
        <v>45530</v>
      </c>
      <c r="C542" s="117"/>
      <c r="D542" s="26">
        <v>91.7</v>
      </c>
      <c r="E542" s="55"/>
      <c r="F542" s="55"/>
      <c r="G542" s="55"/>
      <c r="H542" s="55"/>
      <c r="I542" s="117"/>
      <c r="J542" s="26">
        <v>132</v>
      </c>
      <c r="K542" s="117"/>
      <c r="L542" s="26">
        <v>107</v>
      </c>
      <c r="M542" s="117"/>
      <c r="N542" s="48" t="s">
        <v>37</v>
      </c>
      <c r="O542" s="116" t="s">
        <v>37</v>
      </c>
      <c r="P542" s="50" t="s">
        <v>37</v>
      </c>
      <c r="Q542" s="117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264">
        <v>197</v>
      </c>
      <c r="Y542" s="190" t="s">
        <v>37</v>
      </c>
    </row>
    <row r="543" spans="2:25" ht="14.25" customHeight="1" x14ac:dyDescent="0.25">
      <c r="B543" s="30">
        <v>45532</v>
      </c>
      <c r="C543" s="117"/>
      <c r="D543" s="26">
        <v>100</v>
      </c>
      <c r="E543" s="55"/>
      <c r="F543" s="55"/>
      <c r="G543" s="55"/>
      <c r="H543" s="55"/>
      <c r="I543" s="117"/>
      <c r="J543" s="26">
        <v>130</v>
      </c>
      <c r="K543" s="117"/>
      <c r="L543" s="26">
        <v>94.3</v>
      </c>
      <c r="M543" s="117"/>
      <c r="N543" s="48" t="s">
        <v>37</v>
      </c>
      <c r="O543" s="116" t="s">
        <v>37</v>
      </c>
      <c r="P543" s="50" t="s">
        <v>37</v>
      </c>
      <c r="Q543" s="117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264">
        <v>183</v>
      </c>
      <c r="Y543" s="190" t="s">
        <v>37</v>
      </c>
    </row>
    <row r="544" spans="2:25" ht="14.25" customHeight="1" x14ac:dyDescent="0.25">
      <c r="B544" s="30">
        <v>45534</v>
      </c>
      <c r="C544" s="117"/>
      <c r="D544" s="26">
        <v>90.4</v>
      </c>
      <c r="E544" s="55"/>
      <c r="F544" s="55"/>
      <c r="G544" s="55"/>
      <c r="H544" s="55"/>
      <c r="I544" s="117"/>
      <c r="J544" s="26">
        <v>134</v>
      </c>
      <c r="K544" s="117"/>
      <c r="L544" s="26">
        <v>99.2</v>
      </c>
      <c r="M544" s="117"/>
      <c r="N544" s="48" t="s">
        <v>37</v>
      </c>
      <c r="O544" s="116" t="s">
        <v>37</v>
      </c>
      <c r="P544" s="50" t="s">
        <v>37</v>
      </c>
      <c r="Q544" s="117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264">
        <v>138</v>
      </c>
      <c r="Y544" s="190" t="s">
        <v>37</v>
      </c>
    </row>
    <row r="545" spans="2:25" ht="14.25" customHeight="1" x14ac:dyDescent="0.25">
      <c r="B545" s="30">
        <v>45537</v>
      </c>
      <c r="C545" s="117"/>
      <c r="D545" s="26">
        <v>90.4</v>
      </c>
      <c r="E545" s="55"/>
      <c r="F545" s="55"/>
      <c r="G545" s="55"/>
      <c r="H545" s="55"/>
      <c r="I545" s="117"/>
      <c r="J545" s="26">
        <v>135</v>
      </c>
      <c r="K545" s="117"/>
      <c r="L545" s="26">
        <v>131</v>
      </c>
      <c r="M545" s="117"/>
      <c r="N545" s="48" t="s">
        <v>37</v>
      </c>
      <c r="O545" s="116" t="s">
        <v>37</v>
      </c>
      <c r="P545" s="50" t="s">
        <v>37</v>
      </c>
      <c r="Q545" s="117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264">
        <v>186</v>
      </c>
      <c r="Y545" s="190" t="s">
        <v>37</v>
      </c>
    </row>
    <row r="546" spans="2:25" ht="14.25" customHeight="1" x14ac:dyDescent="0.25">
      <c r="B546" s="30">
        <v>45539</v>
      </c>
      <c r="C546" s="117"/>
      <c r="D546" s="26">
        <v>120</v>
      </c>
      <c r="E546" s="55"/>
      <c r="F546" s="55"/>
      <c r="G546" s="55"/>
      <c r="H546" s="55"/>
      <c r="I546" s="117"/>
      <c r="J546" s="26">
        <v>125</v>
      </c>
      <c r="K546" s="117"/>
      <c r="L546" s="26">
        <v>97.9</v>
      </c>
      <c r="M546" s="117"/>
      <c r="N546" s="48" t="s">
        <v>37</v>
      </c>
      <c r="O546" s="116" t="s">
        <v>37</v>
      </c>
      <c r="P546" s="50" t="s">
        <v>37</v>
      </c>
      <c r="Q546" s="117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264">
        <v>179</v>
      </c>
      <c r="Y546" s="190" t="s">
        <v>37</v>
      </c>
    </row>
    <row r="547" spans="2:25" ht="14.25" customHeight="1" x14ac:dyDescent="0.25">
      <c r="B547" s="30">
        <v>45541</v>
      </c>
      <c r="C547" s="117"/>
      <c r="D547" s="26">
        <v>90.4</v>
      </c>
      <c r="E547" s="55"/>
      <c r="F547" s="55"/>
      <c r="G547" s="55"/>
      <c r="H547" s="55"/>
      <c r="I547" s="117"/>
      <c r="J547" s="26">
        <v>128</v>
      </c>
      <c r="K547" s="117"/>
      <c r="L547" s="26">
        <v>130</v>
      </c>
      <c r="M547" s="117"/>
      <c r="N547" s="48" t="s">
        <v>37</v>
      </c>
      <c r="O547" s="116" t="s">
        <v>37</v>
      </c>
      <c r="P547" s="50" t="s">
        <v>37</v>
      </c>
      <c r="Q547" s="117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264">
        <v>189</v>
      </c>
      <c r="Y547" s="190" t="s">
        <v>37</v>
      </c>
    </row>
    <row r="548" spans="2:25" ht="14.25" customHeight="1" x14ac:dyDescent="0.25">
      <c r="B548" s="30">
        <v>45546</v>
      </c>
      <c r="C548" s="117"/>
      <c r="D548" s="26">
        <v>89.5</v>
      </c>
      <c r="E548" s="55"/>
      <c r="F548" s="55"/>
      <c r="G548" s="55"/>
      <c r="H548" s="55"/>
      <c r="I548" s="117"/>
      <c r="J548" s="26">
        <v>110</v>
      </c>
      <c r="K548" s="117"/>
      <c r="L548" s="26">
        <v>137</v>
      </c>
      <c r="M548" s="117"/>
      <c r="N548" s="48" t="s">
        <v>37</v>
      </c>
      <c r="O548" s="116" t="s">
        <v>37</v>
      </c>
      <c r="P548" s="50" t="s">
        <v>37</v>
      </c>
      <c r="Q548" s="117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264">
        <v>191</v>
      </c>
      <c r="Y548" s="190" t="s">
        <v>37</v>
      </c>
    </row>
    <row r="549" spans="2:25" ht="14.25" customHeight="1" x14ac:dyDescent="0.25">
      <c r="B549" s="30">
        <v>45547</v>
      </c>
      <c r="C549" s="117"/>
      <c r="D549" s="26">
        <v>98.3</v>
      </c>
      <c r="E549" s="55"/>
      <c r="F549" s="55"/>
      <c r="G549" s="55"/>
      <c r="H549" s="55"/>
      <c r="I549" s="117"/>
      <c r="J549" s="26">
        <v>59.3</v>
      </c>
      <c r="K549" s="117"/>
      <c r="L549" s="26">
        <v>132</v>
      </c>
      <c r="M549" s="117"/>
      <c r="N549" s="48" t="s">
        <v>37</v>
      </c>
      <c r="O549" s="116" t="s">
        <v>37</v>
      </c>
      <c r="P549" s="50" t="s">
        <v>37</v>
      </c>
      <c r="Q549" s="117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264">
        <v>195</v>
      </c>
      <c r="Y549" s="190" t="s">
        <v>37</v>
      </c>
    </row>
    <row r="550" spans="2:25" ht="14.25" customHeight="1" x14ac:dyDescent="0.25">
      <c r="B550" s="30">
        <v>45548</v>
      </c>
      <c r="C550" s="117"/>
      <c r="D550" s="26">
        <v>92.6</v>
      </c>
      <c r="E550" s="55"/>
      <c r="F550" s="55"/>
      <c r="G550" s="55"/>
      <c r="H550" s="55"/>
      <c r="I550" s="117"/>
      <c r="J550" s="26">
        <v>64.7</v>
      </c>
      <c r="K550" s="117"/>
      <c r="L550" s="26">
        <v>84.2</v>
      </c>
      <c r="M550" s="117"/>
      <c r="N550" s="48" t="s">
        <v>37</v>
      </c>
      <c r="O550" s="116" t="s">
        <v>37</v>
      </c>
      <c r="P550" s="50" t="s">
        <v>37</v>
      </c>
      <c r="Q550" s="117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264">
        <v>198</v>
      </c>
      <c r="Y550" s="190" t="s">
        <v>37</v>
      </c>
    </row>
    <row r="551" spans="2:25" ht="14.25" customHeight="1" x14ac:dyDescent="0.25">
      <c r="B551" s="30">
        <v>45551</v>
      </c>
      <c r="C551" s="117"/>
      <c r="D551" s="26">
        <v>87.3</v>
      </c>
      <c r="E551" s="55"/>
      <c r="F551" s="55"/>
      <c r="G551" s="55"/>
      <c r="H551" s="55"/>
      <c r="I551" s="117"/>
      <c r="J551" s="26">
        <v>105</v>
      </c>
      <c r="K551" s="117"/>
      <c r="L551" s="26">
        <v>119</v>
      </c>
      <c r="M551" s="117"/>
      <c r="N551" s="48" t="s">
        <v>37</v>
      </c>
      <c r="O551" s="116" t="s">
        <v>37</v>
      </c>
      <c r="P551" s="50" t="s">
        <v>37</v>
      </c>
      <c r="Q551" s="117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264">
        <v>181</v>
      </c>
      <c r="Y551" s="190" t="s">
        <v>37</v>
      </c>
    </row>
    <row r="552" spans="2:25" ht="14.25" customHeight="1" x14ac:dyDescent="0.25">
      <c r="B552" s="30">
        <v>45553</v>
      </c>
      <c r="C552" s="117"/>
      <c r="D552" s="26">
        <v>88.1</v>
      </c>
      <c r="E552" s="55"/>
      <c r="F552" s="55"/>
      <c r="G552" s="55"/>
      <c r="H552" s="55"/>
      <c r="I552" s="117"/>
      <c r="J552" s="26">
        <v>98.8</v>
      </c>
      <c r="K552" s="117"/>
      <c r="L552" s="26">
        <v>114</v>
      </c>
      <c r="M552" s="117"/>
      <c r="N552" s="48" t="s">
        <v>37</v>
      </c>
      <c r="O552" s="116" t="s">
        <v>37</v>
      </c>
      <c r="P552" s="50" t="s">
        <v>37</v>
      </c>
      <c r="Q552" s="117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264">
        <v>185</v>
      </c>
      <c r="Y552" s="190" t="s">
        <v>37</v>
      </c>
    </row>
    <row r="553" spans="2:25" ht="14.25" customHeight="1" x14ac:dyDescent="0.25">
      <c r="B553" s="30">
        <v>45555</v>
      </c>
      <c r="C553" s="117"/>
      <c r="D553" s="26">
        <v>89.5</v>
      </c>
      <c r="E553" s="55"/>
      <c r="F553" s="55"/>
      <c r="G553" s="55"/>
      <c r="H553" s="55"/>
      <c r="I553" s="117"/>
      <c r="J553" s="26">
        <v>106</v>
      </c>
      <c r="K553" s="117"/>
      <c r="L553" s="26">
        <v>108</v>
      </c>
      <c r="M553" s="117"/>
      <c r="N553" s="48" t="s">
        <v>37</v>
      </c>
      <c r="O553" s="116" t="s">
        <v>37</v>
      </c>
      <c r="P553" s="50" t="s">
        <v>37</v>
      </c>
      <c r="Q553" s="117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264">
        <v>190</v>
      </c>
      <c r="Y553" s="190" t="s">
        <v>37</v>
      </c>
    </row>
    <row r="554" spans="2:25" ht="14.25" customHeight="1" x14ac:dyDescent="0.25">
      <c r="B554" s="30">
        <v>45558</v>
      </c>
      <c r="C554" s="117"/>
      <c r="D554" s="26">
        <v>121</v>
      </c>
      <c r="E554" s="55"/>
      <c r="F554" s="55"/>
      <c r="G554" s="55"/>
      <c r="H554" s="55"/>
      <c r="I554" s="117"/>
      <c r="J554" s="26">
        <v>98.8</v>
      </c>
      <c r="K554" s="117"/>
      <c r="L554" s="26">
        <v>102</v>
      </c>
      <c r="M554" s="117"/>
      <c r="N554" s="48" t="s">
        <v>37</v>
      </c>
      <c r="O554" s="116" t="s">
        <v>37</v>
      </c>
      <c r="P554" s="50" t="s">
        <v>37</v>
      </c>
      <c r="Q554" s="117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264">
        <v>187</v>
      </c>
      <c r="Y554" s="190" t="s">
        <v>37</v>
      </c>
    </row>
    <row r="555" spans="2:25" ht="14.25" customHeight="1" x14ac:dyDescent="0.25">
      <c r="B555" s="30">
        <v>45560</v>
      </c>
      <c r="C555" s="117"/>
      <c r="D555" s="26">
        <v>92.1</v>
      </c>
      <c r="E555" s="55"/>
      <c r="F555" s="55"/>
      <c r="G555" s="55"/>
      <c r="H555" s="55"/>
      <c r="I555" s="117"/>
      <c r="J555" s="26">
        <v>108</v>
      </c>
      <c r="K555" s="117"/>
      <c r="L555" s="26">
        <v>103</v>
      </c>
      <c r="M555" s="117"/>
      <c r="N555" s="48" t="s">
        <v>37</v>
      </c>
      <c r="O555" s="116" t="s">
        <v>37</v>
      </c>
      <c r="P555" s="50" t="s">
        <v>37</v>
      </c>
      <c r="Q555" s="117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264">
        <v>188</v>
      </c>
      <c r="Y555" s="190" t="s">
        <v>37</v>
      </c>
    </row>
    <row r="556" spans="2:25" ht="14.25" customHeight="1" x14ac:dyDescent="0.25">
      <c r="B556" s="30">
        <v>45565</v>
      </c>
      <c r="C556" s="117"/>
      <c r="D556" s="26">
        <v>135</v>
      </c>
      <c r="E556" s="55"/>
      <c r="F556" s="55"/>
      <c r="G556" s="55"/>
      <c r="H556" s="55"/>
      <c r="I556" s="117"/>
      <c r="J556" s="26">
        <v>131</v>
      </c>
      <c r="K556" s="117"/>
      <c r="L556" s="26">
        <v>175</v>
      </c>
      <c r="M556" s="117"/>
      <c r="N556" s="48" t="s">
        <v>37</v>
      </c>
      <c r="O556" s="116" t="s">
        <v>37</v>
      </c>
      <c r="P556" s="50" t="s">
        <v>37</v>
      </c>
      <c r="Q556" s="117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264">
        <v>203</v>
      </c>
      <c r="Y556" s="190" t="s">
        <v>37</v>
      </c>
    </row>
    <row r="557" spans="2:25" ht="14.25" customHeight="1" x14ac:dyDescent="0.25">
      <c r="B557" s="30">
        <v>45567</v>
      </c>
      <c r="C557" s="117"/>
      <c r="D557" s="26">
        <v>113</v>
      </c>
      <c r="E557" s="55"/>
      <c r="F557" s="55"/>
      <c r="G557" s="55"/>
      <c r="H557" s="55"/>
      <c r="I557" s="117"/>
      <c r="J557" s="26">
        <v>93.9</v>
      </c>
      <c r="K557" s="117"/>
      <c r="L557" s="26">
        <v>132</v>
      </c>
      <c r="M557" s="117"/>
      <c r="N557" s="48" t="s">
        <v>37</v>
      </c>
      <c r="O557" s="116" t="s">
        <v>37</v>
      </c>
      <c r="P557" s="50" t="s">
        <v>37</v>
      </c>
      <c r="Q557" s="117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264">
        <v>207</v>
      </c>
      <c r="Y557" s="190" t="s">
        <v>37</v>
      </c>
    </row>
    <row r="558" spans="2:25" ht="14.25" customHeight="1" x14ac:dyDescent="0.25">
      <c r="B558" s="30">
        <v>45569</v>
      </c>
      <c r="C558" s="117"/>
      <c r="D558" s="26">
        <v>152</v>
      </c>
      <c r="E558" s="55"/>
      <c r="F558" s="55"/>
      <c r="G558" s="55"/>
      <c r="H558" s="55"/>
      <c r="I558" s="117"/>
      <c r="J558" s="26">
        <v>116</v>
      </c>
      <c r="K558" s="117"/>
      <c r="L558" s="26">
        <v>151</v>
      </c>
      <c r="M558" s="117"/>
      <c r="N558" s="48" t="s">
        <v>37</v>
      </c>
      <c r="O558" s="116" t="s">
        <v>37</v>
      </c>
      <c r="P558" s="50" t="s">
        <v>37</v>
      </c>
      <c r="Q558" s="117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264">
        <v>184</v>
      </c>
      <c r="Y558" s="190" t="s">
        <v>37</v>
      </c>
    </row>
    <row r="559" spans="2:25" ht="14.25" customHeight="1" x14ac:dyDescent="0.25">
      <c r="B559" s="30">
        <v>45572</v>
      </c>
      <c r="C559" s="117"/>
      <c r="D559" s="26">
        <v>129</v>
      </c>
      <c r="E559" s="55"/>
      <c r="F559" s="55"/>
      <c r="G559" s="55"/>
      <c r="H559" s="55"/>
      <c r="I559" s="117"/>
      <c r="J559" s="26">
        <v>117</v>
      </c>
      <c r="K559" s="117"/>
      <c r="L559" s="26">
        <v>120</v>
      </c>
      <c r="M559" s="117"/>
      <c r="N559" s="48" t="s">
        <v>37</v>
      </c>
      <c r="O559" s="116" t="s">
        <v>37</v>
      </c>
      <c r="P559" s="50" t="s">
        <v>37</v>
      </c>
      <c r="Q559" s="117"/>
      <c r="R559" s="114" t="s">
        <v>37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264">
        <v>190</v>
      </c>
      <c r="Y559" s="190" t="s">
        <v>37</v>
      </c>
    </row>
    <row r="560" spans="2:25" ht="14.25" customHeight="1" x14ac:dyDescent="0.25">
      <c r="B560" s="30">
        <v>45576</v>
      </c>
      <c r="C560" s="117"/>
      <c r="D560" s="26">
        <v>125</v>
      </c>
      <c r="E560" s="55"/>
      <c r="F560" s="55"/>
      <c r="G560" s="55"/>
      <c r="H560" s="55"/>
      <c r="I560" s="117"/>
      <c r="J560" s="26">
        <v>113</v>
      </c>
      <c r="K560" s="117"/>
      <c r="L560" s="26">
        <v>136</v>
      </c>
      <c r="M560" s="117"/>
      <c r="N560" s="48" t="s">
        <v>37</v>
      </c>
      <c r="O560" s="116" t="s">
        <v>37</v>
      </c>
      <c r="P560" s="50" t="s">
        <v>37</v>
      </c>
      <c r="Q560" s="117"/>
      <c r="R560" s="114" t="s">
        <v>37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264">
        <v>176</v>
      </c>
      <c r="Y560" s="190" t="s">
        <v>37</v>
      </c>
    </row>
    <row r="561" spans="2:25" ht="14.25" customHeight="1" x14ac:dyDescent="0.25">
      <c r="B561" s="30">
        <v>45579</v>
      </c>
      <c r="C561" s="117"/>
      <c r="D561" s="26">
        <v>137</v>
      </c>
      <c r="E561" s="55"/>
      <c r="F561" s="55"/>
      <c r="G561" s="55"/>
      <c r="H561" s="55"/>
      <c r="I561" s="117"/>
      <c r="J561" s="26">
        <v>119</v>
      </c>
      <c r="K561" s="117"/>
      <c r="L561" s="26">
        <v>201</v>
      </c>
      <c r="M561" s="117"/>
      <c r="N561" s="48" t="s">
        <v>37</v>
      </c>
      <c r="O561" s="116" t="s">
        <v>37</v>
      </c>
      <c r="P561" s="50" t="s">
        <v>37</v>
      </c>
      <c r="Q561" s="117"/>
      <c r="R561" s="114" t="s">
        <v>37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264">
        <v>191</v>
      </c>
      <c r="Y561" s="190" t="s">
        <v>37</v>
      </c>
    </row>
    <row r="562" spans="2:25" ht="14.25" customHeight="1" x14ac:dyDescent="0.25">
      <c r="B562" s="30">
        <v>45581</v>
      </c>
      <c r="C562" s="117"/>
      <c r="D562" s="26">
        <v>108</v>
      </c>
      <c r="E562" s="55"/>
      <c r="F562" s="55"/>
      <c r="G562" s="55"/>
      <c r="H562" s="55"/>
      <c r="I562" s="117"/>
      <c r="J562" s="26">
        <v>90.8</v>
      </c>
      <c r="K562" s="117"/>
      <c r="L562" s="26">
        <v>99.7</v>
      </c>
      <c r="M562" s="117"/>
      <c r="N562" s="48" t="s">
        <v>37</v>
      </c>
      <c r="O562" s="116" t="s">
        <v>37</v>
      </c>
      <c r="P562" s="50" t="s">
        <v>37</v>
      </c>
      <c r="Q562" s="117"/>
      <c r="R562" s="114" t="s">
        <v>37</v>
      </c>
      <c r="S562" s="115" t="s">
        <v>37</v>
      </c>
      <c r="T562" s="115" t="s">
        <v>182</v>
      </c>
      <c r="U562" s="187" t="s">
        <v>182</v>
      </c>
      <c r="V562" s="237" t="s">
        <v>182</v>
      </c>
      <c r="W562" s="188" t="s">
        <v>182</v>
      </c>
      <c r="X562" s="264">
        <v>188</v>
      </c>
      <c r="Y562" s="190" t="s">
        <v>37</v>
      </c>
    </row>
    <row r="563" spans="2:25" ht="14.25" customHeight="1" x14ac:dyDescent="0.25">
      <c r="B563" s="30">
        <v>45583</v>
      </c>
      <c r="C563" s="117"/>
      <c r="D563" s="26">
        <v>142</v>
      </c>
      <c r="E563" s="55"/>
      <c r="F563" s="55"/>
      <c r="G563" s="55"/>
      <c r="H563" s="55"/>
      <c r="I563" s="117"/>
      <c r="J563" s="26">
        <v>123</v>
      </c>
      <c r="K563" s="117"/>
      <c r="L563" s="26">
        <v>129</v>
      </c>
      <c r="M563" s="117"/>
      <c r="N563" s="48" t="s">
        <v>37</v>
      </c>
      <c r="O563" s="116" t="s">
        <v>37</v>
      </c>
      <c r="P563" s="50" t="s">
        <v>37</v>
      </c>
      <c r="Q563" s="117"/>
      <c r="R563" s="114" t="s">
        <v>37</v>
      </c>
      <c r="S563" s="115" t="s">
        <v>37</v>
      </c>
      <c r="T563" s="115" t="s">
        <v>182</v>
      </c>
      <c r="U563" s="187" t="s">
        <v>182</v>
      </c>
      <c r="V563" s="237" t="s">
        <v>182</v>
      </c>
      <c r="W563" s="188" t="s">
        <v>182</v>
      </c>
      <c r="X563" s="264">
        <v>186</v>
      </c>
      <c r="Y563" s="190" t="s">
        <v>37</v>
      </c>
    </row>
    <row r="564" spans="2:25" ht="14.25" customHeight="1" x14ac:dyDescent="0.25">
      <c r="B564" s="30">
        <v>45586</v>
      </c>
      <c r="C564" s="117"/>
      <c r="D564" s="26">
        <v>94.3</v>
      </c>
      <c r="E564" s="55"/>
      <c r="F564" s="55"/>
      <c r="G564" s="55"/>
      <c r="H564" s="55"/>
      <c r="I564" s="117"/>
      <c r="J564" s="26">
        <v>115</v>
      </c>
      <c r="K564" s="117"/>
      <c r="L564" s="26">
        <v>105</v>
      </c>
      <c r="M564" s="117"/>
      <c r="N564" s="48" t="s">
        <v>37</v>
      </c>
      <c r="O564" s="116" t="s">
        <v>37</v>
      </c>
      <c r="P564" s="50" t="s">
        <v>37</v>
      </c>
      <c r="Q564" s="117"/>
      <c r="R564" s="114" t="s">
        <v>37</v>
      </c>
      <c r="S564" s="115" t="s">
        <v>37</v>
      </c>
      <c r="T564" s="115" t="s">
        <v>182</v>
      </c>
      <c r="U564" s="187" t="s">
        <v>182</v>
      </c>
      <c r="V564" s="237" t="s">
        <v>182</v>
      </c>
      <c r="W564" s="188" t="s">
        <v>182</v>
      </c>
      <c r="X564" s="264">
        <v>214</v>
      </c>
      <c r="Y564" s="190" t="s">
        <v>37</v>
      </c>
    </row>
    <row r="565" spans="2:25" ht="14.25" customHeight="1" x14ac:dyDescent="0.25">
      <c r="B565" s="30">
        <v>45588</v>
      </c>
      <c r="C565" s="117"/>
      <c r="D565" s="26">
        <v>89.9</v>
      </c>
      <c r="E565" s="55"/>
      <c r="F565" s="55"/>
      <c r="G565" s="55"/>
      <c r="H565" s="55"/>
      <c r="I565" s="117"/>
      <c r="J565" s="26">
        <v>87.3</v>
      </c>
      <c r="K565" s="117"/>
      <c r="L565" s="26">
        <v>100</v>
      </c>
      <c r="M565" s="117"/>
      <c r="N565" s="48" t="s">
        <v>37</v>
      </c>
      <c r="O565" s="116" t="s">
        <v>37</v>
      </c>
      <c r="P565" s="50" t="s">
        <v>37</v>
      </c>
      <c r="Q565" s="117"/>
      <c r="R565" s="114">
        <v>5.92</v>
      </c>
      <c r="S565" s="115" t="s">
        <v>37</v>
      </c>
      <c r="T565" s="115" t="s">
        <v>182</v>
      </c>
      <c r="U565" s="187" t="s">
        <v>182</v>
      </c>
      <c r="V565" s="237" t="s">
        <v>182</v>
      </c>
      <c r="W565" s="188" t="s">
        <v>182</v>
      </c>
      <c r="X565" s="264">
        <v>194</v>
      </c>
      <c r="Y565" s="190" t="s">
        <v>37</v>
      </c>
    </row>
    <row r="566" spans="2:25" ht="14.25" customHeight="1" x14ac:dyDescent="0.25">
      <c r="B566" s="30">
        <v>45590</v>
      </c>
      <c r="C566" s="117"/>
      <c r="D566" s="26">
        <v>122</v>
      </c>
      <c r="E566" s="55"/>
      <c r="F566" s="55"/>
      <c r="G566" s="55"/>
      <c r="H566" s="55"/>
      <c r="I566" s="117"/>
      <c r="J566" s="26">
        <v>111</v>
      </c>
      <c r="K566" s="117"/>
      <c r="L566" s="26">
        <v>143</v>
      </c>
      <c r="M566" s="117"/>
      <c r="N566" s="48" t="s">
        <v>37</v>
      </c>
      <c r="O566" s="116" t="s">
        <v>37</v>
      </c>
      <c r="P566" s="50" t="s">
        <v>37</v>
      </c>
      <c r="Q566" s="117"/>
      <c r="R566" s="114" t="s">
        <v>182</v>
      </c>
      <c r="S566" s="115" t="s">
        <v>37</v>
      </c>
      <c r="T566" s="115" t="s">
        <v>182</v>
      </c>
      <c r="U566" s="187" t="s">
        <v>182</v>
      </c>
      <c r="V566" s="237" t="s">
        <v>182</v>
      </c>
      <c r="W566" s="188" t="s">
        <v>182</v>
      </c>
      <c r="X566" s="264">
        <v>206</v>
      </c>
      <c r="Y566" s="190" t="s">
        <v>37</v>
      </c>
    </row>
    <row r="567" spans="2:25" ht="14.25" customHeight="1" x14ac:dyDescent="0.25">
      <c r="B567" s="30">
        <v>45593</v>
      </c>
      <c r="C567" s="117"/>
      <c r="D567" s="26">
        <v>143</v>
      </c>
      <c r="E567" s="55"/>
      <c r="F567" s="55"/>
      <c r="G567" s="55"/>
      <c r="H567" s="55"/>
      <c r="I567" s="117"/>
      <c r="J567" s="26">
        <v>104</v>
      </c>
      <c r="K567" s="117"/>
      <c r="L567" s="118" t="s">
        <v>189</v>
      </c>
      <c r="M567" s="117"/>
      <c r="N567" s="48" t="s">
        <v>37</v>
      </c>
      <c r="O567" s="116" t="s">
        <v>37</v>
      </c>
      <c r="P567" s="50" t="s">
        <v>37</v>
      </c>
      <c r="Q567" s="117"/>
      <c r="R567" s="114" t="s">
        <v>182</v>
      </c>
      <c r="S567" s="115" t="s">
        <v>37</v>
      </c>
      <c r="T567" s="115" t="s">
        <v>182</v>
      </c>
      <c r="U567" s="187" t="s">
        <v>182</v>
      </c>
      <c r="V567" s="237" t="s">
        <v>182</v>
      </c>
      <c r="W567" s="188" t="s">
        <v>182</v>
      </c>
      <c r="X567" s="264">
        <v>173</v>
      </c>
      <c r="Y567" s="190" t="s">
        <v>37</v>
      </c>
    </row>
    <row r="568" spans="2:25" ht="14.25" customHeight="1" x14ac:dyDescent="0.25">
      <c r="B568" s="30">
        <v>45595</v>
      </c>
      <c r="C568" s="117"/>
      <c r="D568" s="26">
        <v>81.5</v>
      </c>
      <c r="E568" s="55"/>
      <c r="F568" s="55"/>
      <c r="G568" s="55"/>
      <c r="H568" s="55"/>
      <c r="I568" s="117"/>
      <c r="J568" s="26">
        <v>86.8</v>
      </c>
      <c r="K568" s="117"/>
      <c r="L568" s="118" t="s">
        <v>189</v>
      </c>
      <c r="M568" s="117"/>
      <c r="N568" s="48" t="s">
        <v>37</v>
      </c>
      <c r="O568" s="116" t="s">
        <v>37</v>
      </c>
      <c r="P568" s="50" t="s">
        <v>37</v>
      </c>
      <c r="Q568" s="117"/>
      <c r="R568" s="114" t="s">
        <v>182</v>
      </c>
      <c r="S568" s="115" t="s">
        <v>37</v>
      </c>
      <c r="T568" s="115">
        <v>54.9</v>
      </c>
      <c r="U568" s="187" t="s">
        <v>182</v>
      </c>
      <c r="V568" s="237" t="s">
        <v>182</v>
      </c>
      <c r="W568" s="188" t="s">
        <v>182</v>
      </c>
      <c r="X568" s="264">
        <v>194</v>
      </c>
      <c r="Y568" s="190" t="s">
        <v>37</v>
      </c>
    </row>
    <row r="569" spans="2:25" ht="14.25" customHeight="1" x14ac:dyDescent="0.25">
      <c r="B569" s="30">
        <v>45600</v>
      </c>
      <c r="C569" s="117"/>
      <c r="D569" s="26">
        <v>99.2</v>
      </c>
      <c r="E569" s="55"/>
      <c r="F569" s="55"/>
      <c r="G569" s="55"/>
      <c r="H569" s="55"/>
      <c r="I569" s="117"/>
      <c r="J569" s="26">
        <v>105</v>
      </c>
      <c r="K569" s="117"/>
      <c r="L569" s="118" t="s">
        <v>189</v>
      </c>
      <c r="M569" s="117"/>
      <c r="N569" s="48" t="s">
        <v>37</v>
      </c>
      <c r="O569" s="116" t="s">
        <v>37</v>
      </c>
      <c r="P569" s="50" t="s">
        <v>37</v>
      </c>
      <c r="Q569" s="117"/>
      <c r="R569" s="114" t="s">
        <v>182</v>
      </c>
      <c r="S569" s="115" t="s">
        <v>37</v>
      </c>
      <c r="T569" s="115">
        <v>180</v>
      </c>
      <c r="U569" s="187" t="s">
        <v>182</v>
      </c>
      <c r="V569" s="237" t="s">
        <v>182</v>
      </c>
      <c r="W569" s="188" t="s">
        <v>182</v>
      </c>
      <c r="X569" s="264">
        <v>112</v>
      </c>
      <c r="Y569" s="190" t="s">
        <v>37</v>
      </c>
    </row>
    <row r="570" spans="2:25" ht="14.25" customHeight="1" x14ac:dyDescent="0.25">
      <c r="B570" s="30">
        <v>45602</v>
      </c>
      <c r="C570" s="117"/>
      <c r="D570" s="26">
        <v>109</v>
      </c>
      <c r="E570" s="55"/>
      <c r="F570" s="55"/>
      <c r="G570" s="55"/>
      <c r="H570" s="55"/>
      <c r="I570" s="117"/>
      <c r="J570" s="26">
        <v>134</v>
      </c>
      <c r="K570" s="117"/>
      <c r="L570" s="118">
        <v>79.400000000000006</v>
      </c>
      <c r="M570" s="117"/>
      <c r="N570" s="48" t="s">
        <v>37</v>
      </c>
      <c r="O570" s="116" t="s">
        <v>37</v>
      </c>
      <c r="P570" s="50" t="s">
        <v>37</v>
      </c>
      <c r="Q570" s="117"/>
      <c r="R570" s="114" t="s">
        <v>182</v>
      </c>
      <c r="S570" s="115" t="s">
        <v>37</v>
      </c>
      <c r="T570" s="115">
        <v>79.5</v>
      </c>
      <c r="U570" s="187" t="s">
        <v>182</v>
      </c>
      <c r="V570" s="237" t="s">
        <v>182</v>
      </c>
      <c r="W570" s="188" t="s">
        <v>182</v>
      </c>
      <c r="X570" s="264">
        <v>190</v>
      </c>
      <c r="Y570" s="190" t="s">
        <v>37</v>
      </c>
    </row>
    <row r="571" spans="2:25" ht="14.25" customHeight="1" x14ac:dyDescent="0.25">
      <c r="B571" s="30">
        <v>45604</v>
      </c>
      <c r="C571" s="117"/>
      <c r="D571" s="26">
        <v>104</v>
      </c>
      <c r="E571" s="55"/>
      <c r="F571" s="55"/>
      <c r="G571" s="55"/>
      <c r="H571" s="55"/>
      <c r="I571" s="117"/>
      <c r="J571" s="26">
        <v>143</v>
      </c>
      <c r="K571" s="117"/>
      <c r="L571" s="118">
        <v>86.8</v>
      </c>
      <c r="M571" s="117"/>
      <c r="N571" s="48" t="s">
        <v>37</v>
      </c>
      <c r="O571" s="116" t="s">
        <v>37</v>
      </c>
      <c r="P571" s="50" t="s">
        <v>37</v>
      </c>
      <c r="Q571" s="117"/>
      <c r="R571" s="114" t="s">
        <v>182</v>
      </c>
      <c r="S571" s="115" t="s">
        <v>37</v>
      </c>
      <c r="T571" s="115">
        <v>66.900000000000006</v>
      </c>
      <c r="U571" s="187" t="s">
        <v>182</v>
      </c>
      <c r="V571" s="237" t="s">
        <v>182</v>
      </c>
      <c r="W571" s="188" t="s">
        <v>182</v>
      </c>
      <c r="X571" s="264">
        <v>191</v>
      </c>
      <c r="Y571" s="190" t="s">
        <v>37</v>
      </c>
    </row>
    <row r="572" spans="2:25" ht="14.25" customHeight="1" x14ac:dyDescent="0.25">
      <c r="B572" s="30">
        <v>45607</v>
      </c>
      <c r="C572" s="117"/>
      <c r="D572" s="26">
        <v>92.6</v>
      </c>
      <c r="E572" s="55"/>
      <c r="F572" s="55"/>
      <c r="G572" s="55"/>
      <c r="H572" s="55"/>
      <c r="I572" s="117"/>
      <c r="J572" s="26">
        <v>143</v>
      </c>
      <c r="K572" s="117"/>
      <c r="L572" s="118">
        <v>90.8</v>
      </c>
      <c r="M572" s="117"/>
      <c r="N572" s="48" t="s">
        <v>37</v>
      </c>
      <c r="O572" s="116" t="s">
        <v>37</v>
      </c>
      <c r="P572" s="50" t="s">
        <v>37</v>
      </c>
      <c r="Q572" s="117"/>
      <c r="R572" s="114" t="s">
        <v>182</v>
      </c>
      <c r="S572" s="115" t="s">
        <v>37</v>
      </c>
      <c r="T572" s="115">
        <v>61.1</v>
      </c>
      <c r="U572" s="187" t="s">
        <v>182</v>
      </c>
      <c r="V572" s="237" t="s">
        <v>182</v>
      </c>
      <c r="W572" s="188" t="s">
        <v>182</v>
      </c>
      <c r="X572" s="264">
        <v>192</v>
      </c>
      <c r="Y572" s="190" t="s">
        <v>37</v>
      </c>
    </row>
    <row r="573" spans="2:25" ht="14.25" customHeight="1" x14ac:dyDescent="0.25">
      <c r="B573" s="30">
        <v>45609</v>
      </c>
      <c r="C573" s="117"/>
      <c r="D573" s="26">
        <v>89.9</v>
      </c>
      <c r="E573" s="55"/>
      <c r="F573" s="55"/>
      <c r="G573" s="55"/>
      <c r="H573" s="55"/>
      <c r="I573" s="117"/>
      <c r="J573" s="26">
        <v>85</v>
      </c>
      <c r="K573" s="117"/>
      <c r="L573" s="118" t="s">
        <v>189</v>
      </c>
      <c r="M573" s="117"/>
      <c r="N573" s="48" t="s">
        <v>37</v>
      </c>
      <c r="O573" s="116" t="s">
        <v>37</v>
      </c>
      <c r="P573" s="50" t="s">
        <v>37</v>
      </c>
      <c r="Q573" s="117"/>
      <c r="R573" s="114" t="s">
        <v>182</v>
      </c>
      <c r="S573" s="115" t="s">
        <v>37</v>
      </c>
      <c r="T573" s="115">
        <v>178</v>
      </c>
      <c r="U573" s="187" t="s">
        <v>182</v>
      </c>
      <c r="V573" s="237" t="s">
        <v>182</v>
      </c>
      <c r="W573" s="188" t="s">
        <v>182</v>
      </c>
      <c r="X573" s="264">
        <v>78.8</v>
      </c>
      <c r="Y573" s="190" t="s">
        <v>37</v>
      </c>
    </row>
    <row r="574" spans="2:25" ht="14.25" customHeight="1" x14ac:dyDescent="0.25">
      <c r="B574" s="30">
        <v>45614</v>
      </c>
      <c r="C574" s="117"/>
      <c r="D574" s="26">
        <v>109</v>
      </c>
      <c r="E574" s="55"/>
      <c r="F574" s="55"/>
      <c r="G574" s="55"/>
      <c r="H574" s="55"/>
      <c r="I574" s="117"/>
      <c r="J574" s="26">
        <v>82.4</v>
      </c>
      <c r="K574" s="117"/>
      <c r="L574" s="118">
        <v>63.3</v>
      </c>
      <c r="M574" s="117"/>
      <c r="N574" s="48" t="s">
        <v>37</v>
      </c>
      <c r="O574" s="116" t="s">
        <v>37</v>
      </c>
      <c r="P574" s="50" t="s">
        <v>37</v>
      </c>
      <c r="Q574" s="117"/>
      <c r="R574" s="114" t="s">
        <v>182</v>
      </c>
      <c r="S574" s="115" t="s">
        <v>37</v>
      </c>
      <c r="T574" s="115">
        <v>31.6</v>
      </c>
      <c r="U574" s="187" t="s">
        <v>182</v>
      </c>
      <c r="V574" s="237" t="s">
        <v>182</v>
      </c>
      <c r="W574" s="188" t="s">
        <v>182</v>
      </c>
      <c r="X574" s="264">
        <v>170</v>
      </c>
      <c r="Y574" s="190" t="s">
        <v>37</v>
      </c>
    </row>
    <row r="575" spans="2:25" ht="14.25" customHeight="1" x14ac:dyDescent="0.25">
      <c r="B575" s="30">
        <v>45616</v>
      </c>
      <c r="C575" s="117"/>
      <c r="D575" s="26">
        <v>78.8</v>
      </c>
      <c r="E575" s="55"/>
      <c r="F575" s="55"/>
      <c r="G575" s="55"/>
      <c r="H575" s="55"/>
      <c r="I575" s="117"/>
      <c r="J575" s="26">
        <v>92.1</v>
      </c>
      <c r="K575" s="117"/>
      <c r="L575" s="118">
        <v>92.6</v>
      </c>
      <c r="M575" s="117"/>
      <c r="N575" s="48" t="s">
        <v>37</v>
      </c>
      <c r="O575" s="116" t="s">
        <v>37</v>
      </c>
      <c r="P575" s="50" t="s">
        <v>37</v>
      </c>
      <c r="Q575" s="117"/>
      <c r="R575" s="114" t="s">
        <v>182</v>
      </c>
      <c r="S575" s="115" t="s">
        <v>37</v>
      </c>
      <c r="T575" s="115">
        <v>62.9</v>
      </c>
      <c r="U575" s="187" t="s">
        <v>182</v>
      </c>
      <c r="V575" s="237" t="s">
        <v>182</v>
      </c>
      <c r="W575" s="188" t="s">
        <v>182</v>
      </c>
      <c r="X575" s="264">
        <v>172</v>
      </c>
      <c r="Y575" s="190" t="s">
        <v>37</v>
      </c>
    </row>
    <row r="576" spans="2:25" ht="14.25" customHeight="1" x14ac:dyDescent="0.25">
      <c r="B576" s="30">
        <v>45618</v>
      </c>
      <c r="C576" s="117"/>
      <c r="D576" s="26">
        <v>117</v>
      </c>
      <c r="E576" s="55"/>
      <c r="F576" s="55"/>
      <c r="G576" s="55"/>
      <c r="H576" s="55"/>
      <c r="I576" s="117"/>
      <c r="J576" s="26">
        <v>143</v>
      </c>
      <c r="K576" s="117"/>
      <c r="L576" s="118">
        <v>80.599999999999994</v>
      </c>
      <c r="M576" s="117"/>
      <c r="N576" s="48" t="s">
        <v>37</v>
      </c>
      <c r="O576" s="116" t="s">
        <v>37</v>
      </c>
      <c r="P576" s="50" t="s">
        <v>37</v>
      </c>
      <c r="Q576" s="117"/>
      <c r="R576" s="114" t="s">
        <v>182</v>
      </c>
      <c r="S576" s="115" t="s">
        <v>37</v>
      </c>
      <c r="T576" s="115">
        <v>45.6</v>
      </c>
      <c r="U576" s="187" t="s">
        <v>182</v>
      </c>
      <c r="V576" s="237" t="s">
        <v>182</v>
      </c>
      <c r="W576" s="188" t="s">
        <v>182</v>
      </c>
      <c r="X576" s="264">
        <v>200</v>
      </c>
      <c r="Y576" s="190" t="s">
        <v>37</v>
      </c>
    </row>
    <row r="577" spans="2:25" ht="14.25" customHeight="1" x14ac:dyDescent="0.25">
      <c r="B577" s="30">
        <v>45621</v>
      </c>
      <c r="C577" s="117"/>
      <c r="D577" s="26">
        <v>125</v>
      </c>
      <c r="E577" s="55"/>
      <c r="F577" s="55"/>
      <c r="G577" s="55"/>
      <c r="H577" s="55"/>
      <c r="I577" s="117"/>
      <c r="J577" s="26">
        <v>141</v>
      </c>
      <c r="K577" s="117"/>
      <c r="L577" s="118">
        <v>76.599999999999994</v>
      </c>
      <c r="M577" s="117"/>
      <c r="N577" s="48" t="s">
        <v>37</v>
      </c>
      <c r="O577" s="116" t="s">
        <v>37</v>
      </c>
      <c r="P577" s="50" t="s">
        <v>37</v>
      </c>
      <c r="Q577" s="117"/>
      <c r="R577" s="114" t="s">
        <v>182</v>
      </c>
      <c r="S577" s="115" t="s">
        <v>37</v>
      </c>
      <c r="T577" s="115">
        <v>103</v>
      </c>
      <c r="U577" s="187" t="s">
        <v>182</v>
      </c>
      <c r="V577" s="237" t="s">
        <v>182</v>
      </c>
      <c r="W577" s="188" t="s">
        <v>182</v>
      </c>
      <c r="X577" s="264">
        <v>184</v>
      </c>
      <c r="Y577" s="190" t="s">
        <v>37</v>
      </c>
    </row>
    <row r="578" spans="2:25" ht="14.25" customHeight="1" x14ac:dyDescent="0.25">
      <c r="B578" s="30">
        <v>45623</v>
      </c>
      <c r="C578" s="117"/>
      <c r="D578" s="26">
        <v>79.3</v>
      </c>
      <c r="E578" s="55"/>
      <c r="F578" s="55"/>
      <c r="G578" s="55"/>
      <c r="H578" s="55"/>
      <c r="I578" s="117"/>
      <c r="J578" s="26">
        <v>148</v>
      </c>
      <c r="K578" s="117"/>
      <c r="L578" s="118">
        <v>55.4</v>
      </c>
      <c r="M578" s="117"/>
      <c r="N578" s="48" t="s">
        <v>37</v>
      </c>
      <c r="O578" s="116" t="s">
        <v>37</v>
      </c>
      <c r="P578" s="50" t="s">
        <v>37</v>
      </c>
      <c r="Q578" s="117"/>
      <c r="R578" s="114" t="s">
        <v>182</v>
      </c>
      <c r="S578" s="115" t="s">
        <v>37</v>
      </c>
      <c r="T578" s="115">
        <v>90.8</v>
      </c>
      <c r="U578" s="187" t="s">
        <v>182</v>
      </c>
      <c r="V578" s="237" t="s">
        <v>182</v>
      </c>
      <c r="W578" s="188" t="s">
        <v>182</v>
      </c>
      <c r="X578" s="264">
        <v>219</v>
      </c>
      <c r="Y578" s="190" t="s">
        <v>37</v>
      </c>
    </row>
    <row r="579" spans="2:25" ht="14.25" customHeight="1" x14ac:dyDescent="0.25">
      <c r="B579" s="30">
        <v>45625</v>
      </c>
      <c r="C579" s="117"/>
      <c r="D579" s="26">
        <v>98.3</v>
      </c>
      <c r="E579" s="55"/>
      <c r="F579" s="55"/>
      <c r="G579" s="55"/>
      <c r="H579" s="55"/>
      <c r="I579" s="117"/>
      <c r="J579" s="26">
        <v>144</v>
      </c>
      <c r="K579" s="117"/>
      <c r="L579" s="118">
        <v>76.2</v>
      </c>
      <c r="M579" s="117"/>
      <c r="N579" s="48" t="s">
        <v>37</v>
      </c>
      <c r="O579" s="116" t="s">
        <v>37</v>
      </c>
      <c r="P579" s="50" t="s">
        <v>37</v>
      </c>
      <c r="Q579" s="117"/>
      <c r="R579" s="114" t="s">
        <v>182</v>
      </c>
      <c r="S579" s="115" t="s">
        <v>37</v>
      </c>
      <c r="T579" s="115">
        <v>86.8</v>
      </c>
      <c r="U579" s="187" t="s">
        <v>182</v>
      </c>
      <c r="V579" s="237" t="s">
        <v>182</v>
      </c>
      <c r="W579" s="188" t="s">
        <v>182</v>
      </c>
      <c r="X579" s="264">
        <v>191</v>
      </c>
      <c r="Y579" s="190" t="s">
        <v>37</v>
      </c>
    </row>
    <row r="580" spans="2:25" ht="14.25" customHeight="1" x14ac:dyDescent="0.25">
      <c r="B580" s="30">
        <v>45628</v>
      </c>
      <c r="C580" s="117"/>
      <c r="D580" s="26">
        <v>167</v>
      </c>
      <c r="E580" s="55"/>
      <c r="F580" s="55"/>
      <c r="G580" s="55"/>
      <c r="H580" s="55"/>
      <c r="I580" s="117"/>
      <c r="J580" s="26">
        <v>144</v>
      </c>
      <c r="K580" s="117"/>
      <c r="L580" s="118">
        <v>163</v>
      </c>
      <c r="M580" s="117"/>
      <c r="N580" s="48" t="s">
        <v>37</v>
      </c>
      <c r="O580" s="116" t="s">
        <v>37</v>
      </c>
      <c r="P580" s="50" t="s">
        <v>37</v>
      </c>
      <c r="Q580" s="117"/>
      <c r="R580" s="114" t="s">
        <v>182</v>
      </c>
      <c r="S580" s="115" t="s">
        <v>37</v>
      </c>
      <c r="T580" s="115">
        <v>98.8</v>
      </c>
      <c r="U580" s="187" t="s">
        <v>182</v>
      </c>
      <c r="V580" s="237" t="s">
        <v>182</v>
      </c>
      <c r="W580" s="188" t="s">
        <v>182</v>
      </c>
      <c r="X580" s="264">
        <v>206</v>
      </c>
      <c r="Y580" s="190" t="s">
        <v>37</v>
      </c>
    </row>
    <row r="581" spans="2:25" ht="14.25" customHeight="1" x14ac:dyDescent="0.25">
      <c r="B581" s="30">
        <v>45630</v>
      </c>
      <c r="C581" s="117"/>
      <c r="D581" s="26">
        <v>116</v>
      </c>
      <c r="E581" s="55"/>
      <c r="F581" s="55"/>
      <c r="G581" s="55"/>
      <c r="H581" s="55"/>
      <c r="I581" s="117"/>
      <c r="J581" s="26">
        <v>161</v>
      </c>
      <c r="K581" s="117"/>
      <c r="L581" s="118">
        <v>60.6</v>
      </c>
      <c r="M581" s="117"/>
      <c r="N581" s="48" t="s">
        <v>37</v>
      </c>
      <c r="O581" s="116" t="s">
        <v>37</v>
      </c>
      <c r="P581" s="50" t="s">
        <v>37</v>
      </c>
      <c r="Q581" s="117"/>
      <c r="R581" s="114" t="s">
        <v>182</v>
      </c>
      <c r="S581" s="115" t="s">
        <v>37</v>
      </c>
      <c r="T581" s="115">
        <v>99.2</v>
      </c>
      <c r="U581" s="187" t="s">
        <v>182</v>
      </c>
      <c r="V581" s="237" t="s">
        <v>182</v>
      </c>
      <c r="W581" s="188" t="s">
        <v>182</v>
      </c>
      <c r="X581" s="264">
        <v>195</v>
      </c>
      <c r="Y581" s="190" t="s">
        <v>37</v>
      </c>
    </row>
    <row r="582" spans="2:25" ht="14.25" customHeight="1" x14ac:dyDescent="0.25">
      <c r="B582" s="30">
        <v>45637</v>
      </c>
      <c r="C582" s="117"/>
      <c r="D582" s="26">
        <v>85.5</v>
      </c>
      <c r="E582" s="55"/>
      <c r="F582" s="55"/>
      <c r="G582" s="55"/>
      <c r="H582" s="55"/>
      <c r="I582" s="117"/>
      <c r="J582" s="26">
        <v>147</v>
      </c>
      <c r="K582" s="117"/>
      <c r="L582" s="118">
        <v>121</v>
      </c>
      <c r="M582" s="117"/>
      <c r="N582" s="48" t="s">
        <v>37</v>
      </c>
      <c r="O582" s="116" t="s">
        <v>37</v>
      </c>
      <c r="P582" s="50" t="s">
        <v>37</v>
      </c>
      <c r="Q582" s="117"/>
      <c r="R582" s="114" t="s">
        <v>182</v>
      </c>
      <c r="S582" s="115" t="s">
        <v>37</v>
      </c>
      <c r="T582" s="115">
        <v>65.099999999999994</v>
      </c>
      <c r="U582" s="187" t="s">
        <v>182</v>
      </c>
      <c r="V582" s="237" t="s">
        <v>182</v>
      </c>
      <c r="W582" s="188" t="s">
        <v>182</v>
      </c>
      <c r="X582" s="264">
        <v>174</v>
      </c>
      <c r="Y582" s="190" t="s">
        <v>37</v>
      </c>
    </row>
    <row r="583" spans="2:25" ht="14.25" customHeight="1" x14ac:dyDescent="0.25">
      <c r="B583" s="30">
        <v>45639</v>
      </c>
      <c r="C583" s="117"/>
      <c r="D583" s="26">
        <v>189</v>
      </c>
      <c r="E583" s="55"/>
      <c r="F583" s="55"/>
      <c r="G583" s="55"/>
      <c r="H583" s="55"/>
      <c r="I583" s="117"/>
      <c r="J583" s="26" t="s">
        <v>189</v>
      </c>
      <c r="K583" s="117"/>
      <c r="L583" s="118">
        <v>125</v>
      </c>
      <c r="M583" s="117"/>
      <c r="N583" s="48" t="s">
        <v>37</v>
      </c>
      <c r="O583" s="116" t="s">
        <v>37</v>
      </c>
      <c r="P583" s="50" t="s">
        <v>37</v>
      </c>
      <c r="Q583" s="117"/>
      <c r="R583" s="114" t="s">
        <v>182</v>
      </c>
      <c r="S583" s="115" t="s">
        <v>37</v>
      </c>
      <c r="T583" s="115">
        <v>137</v>
      </c>
      <c r="U583" s="187" t="s">
        <v>182</v>
      </c>
      <c r="V583" s="237" t="s">
        <v>182</v>
      </c>
      <c r="W583" s="188" t="s">
        <v>182</v>
      </c>
      <c r="X583" s="264">
        <v>195</v>
      </c>
      <c r="Y583" s="190" t="s">
        <v>37</v>
      </c>
    </row>
    <row r="584" spans="2:25" ht="14.25" customHeight="1" x14ac:dyDescent="0.25">
      <c r="B584" s="30">
        <v>45642</v>
      </c>
      <c r="C584" s="117"/>
      <c r="D584" s="26">
        <v>93.5</v>
      </c>
      <c r="E584" s="55"/>
      <c r="F584" s="55"/>
      <c r="G584" s="55"/>
      <c r="H584" s="55"/>
      <c r="I584" s="117"/>
      <c r="J584" s="26" t="s">
        <v>189</v>
      </c>
      <c r="K584" s="117"/>
      <c r="L584" s="118">
        <v>177</v>
      </c>
      <c r="M584" s="117"/>
      <c r="N584" s="48" t="s">
        <v>37</v>
      </c>
      <c r="O584" s="116" t="s">
        <v>37</v>
      </c>
      <c r="P584" s="50" t="s">
        <v>37</v>
      </c>
      <c r="Q584" s="117"/>
      <c r="R584" s="114" t="s">
        <v>182</v>
      </c>
      <c r="S584" s="115" t="s">
        <v>37</v>
      </c>
      <c r="T584" s="115">
        <v>79.7</v>
      </c>
      <c r="U584" s="187" t="s">
        <v>182</v>
      </c>
      <c r="V584" s="237" t="s">
        <v>182</v>
      </c>
      <c r="W584" s="188" t="s">
        <v>182</v>
      </c>
      <c r="X584" s="264">
        <v>201</v>
      </c>
      <c r="Y584" s="190" t="s">
        <v>37</v>
      </c>
    </row>
    <row r="585" spans="2:25" ht="14.25" customHeight="1" x14ac:dyDescent="0.25">
      <c r="B585" s="30">
        <v>45643</v>
      </c>
      <c r="C585" s="117"/>
      <c r="D585" s="26">
        <v>132</v>
      </c>
      <c r="E585" s="55"/>
      <c r="F585" s="55"/>
      <c r="G585" s="55"/>
      <c r="H585" s="55"/>
      <c r="I585" s="117"/>
      <c r="J585" s="26" t="s">
        <v>189</v>
      </c>
      <c r="K585" s="117"/>
      <c r="L585" s="118">
        <v>72.2</v>
      </c>
      <c r="M585" s="117"/>
      <c r="N585" s="48" t="s">
        <v>37</v>
      </c>
      <c r="O585" s="116" t="s">
        <v>37</v>
      </c>
      <c r="P585" s="50" t="s">
        <v>37</v>
      </c>
      <c r="Q585" s="117"/>
      <c r="R585" s="114" t="s">
        <v>182</v>
      </c>
      <c r="S585" s="115" t="s">
        <v>37</v>
      </c>
      <c r="T585" s="115">
        <v>104</v>
      </c>
      <c r="U585" s="187" t="s">
        <v>182</v>
      </c>
      <c r="V585" s="237" t="s">
        <v>182</v>
      </c>
      <c r="W585" s="188" t="s">
        <v>182</v>
      </c>
      <c r="X585" s="264">
        <v>206</v>
      </c>
      <c r="Y585" s="190" t="s">
        <v>37</v>
      </c>
    </row>
    <row r="586" spans="2:25" ht="14.25" customHeight="1" x14ac:dyDescent="0.25">
      <c r="B586" s="30">
        <v>45646</v>
      </c>
      <c r="C586" s="117"/>
      <c r="D586" s="26">
        <v>139</v>
      </c>
      <c r="E586" s="55"/>
      <c r="F586" s="55"/>
      <c r="G586" s="55"/>
      <c r="H586" s="55"/>
      <c r="I586" s="117"/>
      <c r="J586" s="26" t="s">
        <v>189</v>
      </c>
      <c r="K586" s="117"/>
      <c r="L586" s="118">
        <v>68.2</v>
      </c>
      <c r="M586" s="117"/>
      <c r="N586" s="4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>
        <v>88.1</v>
      </c>
      <c r="U586" s="187" t="s">
        <v>189</v>
      </c>
      <c r="V586" s="237" t="s">
        <v>189</v>
      </c>
      <c r="W586" s="188" t="s">
        <v>189</v>
      </c>
      <c r="X586" s="264">
        <v>190</v>
      </c>
      <c r="Y586" s="190" t="s">
        <v>189</v>
      </c>
    </row>
    <row r="587" spans="2:25" ht="14.25" customHeight="1" x14ac:dyDescent="0.25">
      <c r="B587" s="30">
        <v>45649</v>
      </c>
      <c r="C587" s="117"/>
      <c r="D587" s="26">
        <v>89.9</v>
      </c>
      <c r="E587" s="55"/>
      <c r="F587" s="55"/>
      <c r="G587" s="55"/>
      <c r="H587" s="55"/>
      <c r="I587" s="117"/>
      <c r="J587" s="26" t="s">
        <v>189</v>
      </c>
      <c r="K587" s="117"/>
      <c r="L587" s="118">
        <v>78.400000000000006</v>
      </c>
      <c r="M587" s="117"/>
      <c r="N587" s="4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>
        <v>114</v>
      </c>
      <c r="U587" s="187" t="s">
        <v>189</v>
      </c>
      <c r="V587" s="237" t="s">
        <v>189</v>
      </c>
      <c r="W587" s="188" t="s">
        <v>189</v>
      </c>
      <c r="X587" s="264">
        <v>159</v>
      </c>
      <c r="Y587" s="190" t="s">
        <v>189</v>
      </c>
    </row>
    <row r="588" spans="2:25" ht="14.25" customHeight="1" x14ac:dyDescent="0.25">
      <c r="B588" s="30">
        <v>45653</v>
      </c>
      <c r="C588" s="117"/>
      <c r="D588" s="26">
        <v>84.2</v>
      </c>
      <c r="E588" s="55"/>
      <c r="F588" s="55"/>
      <c r="G588" s="55"/>
      <c r="H588" s="55"/>
      <c r="I588" s="117"/>
      <c r="J588" s="26" t="s">
        <v>189</v>
      </c>
      <c r="K588" s="117"/>
      <c r="L588" s="118">
        <v>109</v>
      </c>
      <c r="M588" s="117"/>
      <c r="N588" s="4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>
        <v>89.9</v>
      </c>
      <c r="U588" s="187" t="s">
        <v>189</v>
      </c>
      <c r="V588" s="237" t="s">
        <v>189</v>
      </c>
      <c r="W588" s="188" t="s">
        <v>189</v>
      </c>
      <c r="X588" s="264">
        <v>190</v>
      </c>
      <c r="Y588" s="190" t="s">
        <v>189</v>
      </c>
    </row>
    <row r="589" spans="2:25" ht="14.25" customHeight="1" x14ac:dyDescent="0.25">
      <c r="B589" s="30">
        <v>45656</v>
      </c>
      <c r="C589" s="117"/>
      <c r="D589" s="26">
        <v>184</v>
      </c>
      <c r="E589" s="55"/>
      <c r="F589" s="55"/>
      <c r="G589" s="55"/>
      <c r="H589" s="55"/>
      <c r="I589" s="117"/>
      <c r="J589" s="26" t="s">
        <v>189</v>
      </c>
      <c r="K589" s="117"/>
      <c r="L589" s="118">
        <v>142</v>
      </c>
      <c r="M589" s="117"/>
      <c r="N589" s="4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>
        <v>113</v>
      </c>
      <c r="U589" s="187" t="s">
        <v>189</v>
      </c>
      <c r="V589" s="237" t="s">
        <v>189</v>
      </c>
      <c r="W589" s="188" t="s">
        <v>189</v>
      </c>
      <c r="X589" s="264">
        <v>157</v>
      </c>
      <c r="Y589" s="190" t="s">
        <v>189</v>
      </c>
    </row>
    <row r="590" spans="2:25" ht="14.25" customHeight="1" x14ac:dyDescent="0.25">
      <c r="B590" s="30">
        <v>45660</v>
      </c>
      <c r="C590" s="117"/>
      <c r="D590" s="26">
        <v>93.9</v>
      </c>
      <c r="E590" s="55"/>
      <c r="F590" s="55"/>
      <c r="G590" s="55"/>
      <c r="H590" s="55"/>
      <c r="I590" s="117"/>
      <c r="J590" s="26" t="s">
        <v>189</v>
      </c>
      <c r="K590" s="117"/>
      <c r="L590" s="118" t="s">
        <v>189</v>
      </c>
      <c r="M590" s="117"/>
      <c r="N590" s="4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264">
        <v>153</v>
      </c>
      <c r="Y590" s="190" t="s">
        <v>189</v>
      </c>
    </row>
    <row r="591" spans="2:25" ht="14.25" customHeight="1" x14ac:dyDescent="0.25">
      <c r="B591" s="30">
        <v>45665</v>
      </c>
      <c r="C591" s="117"/>
      <c r="D591" s="26">
        <v>123</v>
      </c>
      <c r="E591" s="55"/>
      <c r="F591" s="55"/>
      <c r="G591" s="55"/>
      <c r="H591" s="55"/>
      <c r="I591" s="117"/>
      <c r="J591" s="26" t="s">
        <v>189</v>
      </c>
      <c r="K591" s="117"/>
      <c r="L591" s="118">
        <v>76.2</v>
      </c>
      <c r="M591" s="117"/>
      <c r="N591" s="4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264">
        <v>180</v>
      </c>
      <c r="Y591" s="190" t="s">
        <v>189</v>
      </c>
    </row>
    <row r="592" spans="2:25" ht="14.25" customHeight="1" x14ac:dyDescent="0.25">
      <c r="B592" s="30">
        <v>45667</v>
      </c>
      <c r="C592" s="117"/>
      <c r="D592" s="26">
        <v>175</v>
      </c>
      <c r="E592" s="55"/>
      <c r="F592" s="55"/>
      <c r="G592" s="55"/>
      <c r="H592" s="55"/>
      <c r="I592" s="117"/>
      <c r="J592" s="26" t="s">
        <v>189</v>
      </c>
      <c r="K592" s="117"/>
      <c r="L592" s="118">
        <v>94.3</v>
      </c>
      <c r="M592" s="117"/>
      <c r="N592" s="4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>
        <v>114</v>
      </c>
      <c r="U592" s="187" t="s">
        <v>189</v>
      </c>
      <c r="V592" s="237" t="s">
        <v>189</v>
      </c>
      <c r="W592" s="188" t="s">
        <v>189</v>
      </c>
      <c r="X592" s="264">
        <v>75.7</v>
      </c>
      <c r="Y592" s="190" t="s">
        <v>189</v>
      </c>
    </row>
    <row r="593" spans="2:25" ht="14.25" customHeight="1" x14ac:dyDescent="0.25">
      <c r="B593" s="30">
        <v>45670</v>
      </c>
      <c r="C593" s="117"/>
      <c r="D593" s="26">
        <v>85</v>
      </c>
      <c r="E593" s="55"/>
      <c r="F593" s="55"/>
      <c r="G593" s="55"/>
      <c r="H593" s="55"/>
      <c r="I593" s="117"/>
      <c r="J593" s="26" t="s">
        <v>189</v>
      </c>
      <c r="K593" s="117"/>
      <c r="L593" s="118">
        <v>76.2</v>
      </c>
      <c r="M593" s="117"/>
      <c r="N593" s="4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>
        <v>120</v>
      </c>
      <c r="U593" s="187" t="s">
        <v>189</v>
      </c>
      <c r="V593" s="237" t="s">
        <v>189</v>
      </c>
      <c r="W593" s="188" t="s">
        <v>189</v>
      </c>
      <c r="X593" s="264">
        <v>138</v>
      </c>
      <c r="Y593" s="190" t="s">
        <v>189</v>
      </c>
    </row>
    <row r="594" spans="2:25" ht="14.25" customHeight="1" x14ac:dyDescent="0.25">
      <c r="B594" s="30">
        <v>45672</v>
      </c>
      <c r="C594" s="117"/>
      <c r="D594" s="26">
        <v>114</v>
      </c>
      <c r="E594" s="55"/>
      <c r="F594" s="55"/>
      <c r="G594" s="55"/>
      <c r="H594" s="55"/>
      <c r="I594" s="117"/>
      <c r="J594" s="26" t="s">
        <v>189</v>
      </c>
      <c r="K594" s="117"/>
      <c r="L594" s="118">
        <v>89.5</v>
      </c>
      <c r="M594" s="117"/>
      <c r="N594" s="4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>
        <v>85.5</v>
      </c>
      <c r="U594" s="187" t="s">
        <v>189</v>
      </c>
      <c r="V594" s="237" t="s">
        <v>189</v>
      </c>
      <c r="W594" s="188" t="s">
        <v>189</v>
      </c>
      <c r="X594" s="264">
        <v>198</v>
      </c>
      <c r="Y594" s="190" t="s">
        <v>189</v>
      </c>
    </row>
    <row r="595" spans="2:25" ht="14.25" customHeight="1" x14ac:dyDescent="0.25">
      <c r="B595" s="30">
        <v>45674</v>
      </c>
      <c r="C595" s="117"/>
      <c r="D595" s="26">
        <v>75.3</v>
      </c>
      <c r="E595" s="55"/>
      <c r="F595" s="55"/>
      <c r="G595" s="55"/>
      <c r="H595" s="55"/>
      <c r="I595" s="117"/>
      <c r="J595" s="26" t="s">
        <v>189</v>
      </c>
      <c r="K595" s="117"/>
      <c r="L595" s="118">
        <v>94.3</v>
      </c>
      <c r="M595" s="117"/>
      <c r="N595" s="4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>
        <v>100</v>
      </c>
      <c r="U595" s="187" t="s">
        <v>189</v>
      </c>
      <c r="V595" s="237" t="s">
        <v>189</v>
      </c>
      <c r="W595" s="188" t="s">
        <v>189</v>
      </c>
      <c r="X595" s="264">
        <v>151</v>
      </c>
      <c r="Y595" s="190" t="s">
        <v>189</v>
      </c>
    </row>
    <row r="596" spans="2:25" ht="14.25" customHeight="1" x14ac:dyDescent="0.25">
      <c r="B596" s="30">
        <v>45677</v>
      </c>
      <c r="C596" s="117"/>
      <c r="D596" s="26">
        <v>124</v>
      </c>
      <c r="E596" s="55"/>
      <c r="F596" s="55"/>
      <c r="G596" s="55"/>
      <c r="H596" s="55"/>
      <c r="I596" s="117"/>
      <c r="J596" s="26" t="s">
        <v>189</v>
      </c>
      <c r="K596" s="117"/>
      <c r="L596" s="118">
        <v>69.099999999999994</v>
      </c>
      <c r="M596" s="117"/>
      <c r="N596" s="4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>
        <v>74.900000000000006</v>
      </c>
      <c r="U596" s="187" t="s">
        <v>189</v>
      </c>
      <c r="V596" s="237" t="s">
        <v>189</v>
      </c>
      <c r="W596" s="188" t="s">
        <v>189</v>
      </c>
      <c r="X596" s="264">
        <v>182</v>
      </c>
      <c r="Y596" s="190" t="s">
        <v>189</v>
      </c>
    </row>
    <row r="597" spans="2:25" ht="14.25" customHeight="1" x14ac:dyDescent="0.25">
      <c r="B597" s="30">
        <v>45679</v>
      </c>
      <c r="C597" s="117"/>
      <c r="D597" s="26">
        <v>95.2</v>
      </c>
      <c r="E597" s="55"/>
      <c r="F597" s="55"/>
      <c r="G597" s="55"/>
      <c r="H597" s="55"/>
      <c r="I597" s="117"/>
      <c r="J597" s="26" t="s">
        <v>189</v>
      </c>
      <c r="K597" s="117"/>
      <c r="L597" s="118">
        <v>76.2</v>
      </c>
      <c r="M597" s="117"/>
      <c r="N597" s="4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>
        <v>87.7</v>
      </c>
      <c r="U597" s="187" t="s">
        <v>189</v>
      </c>
      <c r="V597" s="237" t="s">
        <v>189</v>
      </c>
      <c r="W597" s="188" t="s">
        <v>189</v>
      </c>
      <c r="X597" s="264">
        <v>168</v>
      </c>
      <c r="Y597" s="190" t="s">
        <v>189</v>
      </c>
    </row>
    <row r="598" spans="2:25" ht="14.25" customHeight="1" x14ac:dyDescent="0.25">
      <c r="B598" s="30">
        <v>45681</v>
      </c>
      <c r="C598" s="117"/>
      <c r="D598" s="26">
        <v>85</v>
      </c>
      <c r="E598" s="55"/>
      <c r="F598" s="55"/>
      <c r="G598" s="55"/>
      <c r="H598" s="55"/>
      <c r="I598" s="117"/>
      <c r="J598" s="26" t="s">
        <v>189</v>
      </c>
      <c r="K598" s="117"/>
      <c r="L598" s="118">
        <v>78.8</v>
      </c>
      <c r="M598" s="117"/>
      <c r="N598" s="4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>
        <v>104</v>
      </c>
      <c r="U598" s="187" t="s">
        <v>189</v>
      </c>
      <c r="V598" s="237" t="s">
        <v>189</v>
      </c>
      <c r="W598" s="188" t="s">
        <v>189</v>
      </c>
      <c r="X598" s="264">
        <v>168</v>
      </c>
      <c r="Y598" s="190" t="s">
        <v>189</v>
      </c>
    </row>
    <row r="599" spans="2:25" ht="14.25" customHeight="1" x14ac:dyDescent="0.25">
      <c r="B599" s="30">
        <v>45684</v>
      </c>
      <c r="C599" s="117"/>
      <c r="D599" s="26">
        <v>84.2</v>
      </c>
      <c r="E599" s="55"/>
      <c r="F599" s="55"/>
      <c r="G599" s="55"/>
      <c r="H599" s="55"/>
      <c r="I599" s="117"/>
      <c r="J599" s="26" t="s">
        <v>189</v>
      </c>
      <c r="K599" s="117"/>
      <c r="L599" s="118">
        <v>92.1</v>
      </c>
      <c r="M599" s="117"/>
      <c r="N599" s="4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>
        <v>86.8</v>
      </c>
      <c r="U599" s="187" t="s">
        <v>189</v>
      </c>
      <c r="V599" s="237" t="s">
        <v>189</v>
      </c>
      <c r="W599" s="188" t="s">
        <v>189</v>
      </c>
      <c r="X599" s="264">
        <v>182</v>
      </c>
      <c r="Y599" s="190" t="s">
        <v>189</v>
      </c>
    </row>
    <row r="600" spans="2:25" ht="14.25" customHeight="1" x14ac:dyDescent="0.25">
      <c r="B600" s="30">
        <v>45686</v>
      </c>
      <c r="C600" s="117"/>
      <c r="D600" s="26">
        <v>113</v>
      </c>
      <c r="E600" s="55"/>
      <c r="F600" s="55"/>
      <c r="G600" s="55"/>
      <c r="H600" s="55"/>
      <c r="I600" s="117"/>
      <c r="J600" s="26" t="s">
        <v>189</v>
      </c>
      <c r="K600" s="117"/>
      <c r="L600" s="118">
        <v>83.7</v>
      </c>
      <c r="M600" s="117"/>
      <c r="N600" s="4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>
        <v>122</v>
      </c>
      <c r="U600" s="187" t="s">
        <v>189</v>
      </c>
      <c r="V600" s="237" t="s">
        <v>189</v>
      </c>
      <c r="W600" s="188" t="s">
        <v>189</v>
      </c>
      <c r="X600" s="264">
        <v>202</v>
      </c>
      <c r="Y600" s="190" t="s">
        <v>189</v>
      </c>
    </row>
    <row r="601" spans="2:25" ht="14.25" customHeight="1" x14ac:dyDescent="0.25">
      <c r="B601" s="30">
        <v>45688</v>
      </c>
      <c r="C601" s="117"/>
      <c r="D601" s="26">
        <v>127</v>
      </c>
      <c r="E601" s="55"/>
      <c r="F601" s="55"/>
      <c r="G601" s="55"/>
      <c r="H601" s="55"/>
      <c r="I601" s="117"/>
      <c r="J601" s="26" t="s">
        <v>189</v>
      </c>
      <c r="K601" s="117"/>
      <c r="L601" s="118">
        <v>95.7</v>
      </c>
      <c r="M601" s="117"/>
      <c r="N601" s="48" t="s">
        <v>189</v>
      </c>
      <c r="O601" s="116" t="s">
        <v>189</v>
      </c>
      <c r="P601" s="50" t="s">
        <v>189</v>
      </c>
      <c r="Q601" s="117"/>
      <c r="R601" s="114" t="s">
        <v>189</v>
      </c>
      <c r="S601" s="115" t="s">
        <v>189</v>
      </c>
      <c r="T601" s="115">
        <v>100</v>
      </c>
      <c r="U601" s="187" t="s">
        <v>189</v>
      </c>
      <c r="V601" s="237" t="s">
        <v>189</v>
      </c>
      <c r="W601" s="188" t="s">
        <v>189</v>
      </c>
      <c r="X601" s="264">
        <v>194</v>
      </c>
      <c r="Y601" s="190" t="s">
        <v>189</v>
      </c>
    </row>
    <row r="602" spans="2:25" ht="14.25" customHeight="1" x14ac:dyDescent="0.25">
      <c r="B602" s="30">
        <v>45691</v>
      </c>
      <c r="C602" s="117"/>
      <c r="D602" s="26">
        <v>129</v>
      </c>
      <c r="E602" s="55"/>
      <c r="F602" s="55"/>
      <c r="G602" s="55"/>
      <c r="H602" s="55"/>
      <c r="I602" s="117"/>
      <c r="J602" s="26" t="s">
        <v>189</v>
      </c>
      <c r="K602" s="117"/>
      <c r="L602" s="118">
        <v>80.599999999999994</v>
      </c>
      <c r="M602" s="117"/>
      <c r="N602" s="48" t="s">
        <v>189</v>
      </c>
      <c r="O602" s="116" t="s">
        <v>189</v>
      </c>
      <c r="P602" s="50" t="s">
        <v>189</v>
      </c>
      <c r="Q602" s="117"/>
      <c r="R602" s="114" t="s">
        <v>189</v>
      </c>
      <c r="S602" s="115" t="s">
        <v>189</v>
      </c>
      <c r="T602" s="115">
        <v>77.5</v>
      </c>
      <c r="U602" s="187" t="s">
        <v>189</v>
      </c>
      <c r="V602" s="237" t="s">
        <v>189</v>
      </c>
      <c r="W602" s="188" t="s">
        <v>189</v>
      </c>
      <c r="X602" s="264">
        <v>202</v>
      </c>
      <c r="Y602" s="190" t="s">
        <v>189</v>
      </c>
    </row>
    <row r="603" spans="2:25" ht="14.25" customHeight="1" x14ac:dyDescent="0.25">
      <c r="B603" s="30">
        <v>45693</v>
      </c>
      <c r="C603" s="117"/>
      <c r="D603" s="26">
        <v>94.3</v>
      </c>
      <c r="E603" s="55"/>
      <c r="F603" s="55"/>
      <c r="G603" s="55"/>
      <c r="H603" s="55"/>
      <c r="I603" s="117"/>
      <c r="J603" s="26" t="s">
        <v>189</v>
      </c>
      <c r="K603" s="117"/>
      <c r="L603" s="118">
        <v>85</v>
      </c>
      <c r="M603" s="117"/>
      <c r="N603" s="48" t="s">
        <v>189</v>
      </c>
      <c r="O603" s="116" t="s">
        <v>189</v>
      </c>
      <c r="P603" s="50" t="s">
        <v>189</v>
      </c>
      <c r="Q603" s="117"/>
      <c r="R603" s="114" t="s">
        <v>189</v>
      </c>
      <c r="S603" s="115" t="s">
        <v>189</v>
      </c>
      <c r="T603" s="115">
        <v>94.3</v>
      </c>
      <c r="U603" s="187" t="s">
        <v>189</v>
      </c>
      <c r="V603" s="237" t="s">
        <v>189</v>
      </c>
      <c r="W603" s="188" t="s">
        <v>189</v>
      </c>
      <c r="X603" s="264">
        <v>193</v>
      </c>
      <c r="Y603" s="190" t="s">
        <v>189</v>
      </c>
    </row>
    <row r="604" spans="2:25" ht="14.25" customHeight="1" x14ac:dyDescent="0.25">
      <c r="B604" s="30">
        <v>45695</v>
      </c>
      <c r="C604" s="117"/>
      <c r="D604" s="26">
        <v>70.400000000000006</v>
      </c>
      <c r="E604" s="55"/>
      <c r="F604" s="55"/>
      <c r="G604" s="55"/>
      <c r="H604" s="55"/>
      <c r="I604" s="117"/>
      <c r="J604" s="26">
        <v>95.7</v>
      </c>
      <c r="K604" s="117"/>
      <c r="L604" s="118">
        <v>66.400000000000006</v>
      </c>
      <c r="M604" s="117"/>
      <c r="N604" s="48" t="s">
        <v>189</v>
      </c>
      <c r="O604" s="116" t="s">
        <v>189</v>
      </c>
      <c r="P604" s="50" t="s">
        <v>189</v>
      </c>
      <c r="Q604" s="117"/>
      <c r="R604" s="114" t="s">
        <v>189</v>
      </c>
      <c r="S604" s="115" t="s">
        <v>189</v>
      </c>
      <c r="T604" s="115">
        <v>90.8</v>
      </c>
      <c r="U604" s="187" t="s">
        <v>189</v>
      </c>
      <c r="V604" s="237" t="s">
        <v>189</v>
      </c>
      <c r="W604" s="188" t="s">
        <v>189</v>
      </c>
      <c r="X604" s="264">
        <v>160</v>
      </c>
      <c r="Y604" s="190" t="s">
        <v>189</v>
      </c>
    </row>
    <row r="605" spans="2:25" ht="14.25" customHeight="1" x14ac:dyDescent="0.25">
      <c r="B605" s="30">
        <v>45698</v>
      </c>
      <c r="C605" s="117"/>
      <c r="D605" s="26">
        <v>97</v>
      </c>
      <c r="E605" s="55"/>
      <c r="F605" s="55"/>
      <c r="G605" s="55"/>
      <c r="H605" s="55"/>
      <c r="I605" s="117"/>
      <c r="J605" s="26" t="s">
        <v>189</v>
      </c>
      <c r="K605" s="117"/>
      <c r="L605" s="118">
        <v>128</v>
      </c>
      <c r="M605" s="117"/>
      <c r="N605" s="48" t="s">
        <v>189</v>
      </c>
      <c r="O605" s="116" t="s">
        <v>189</v>
      </c>
      <c r="P605" s="50" t="s">
        <v>189</v>
      </c>
      <c r="Q605" s="117"/>
      <c r="R605" s="114" t="s">
        <v>189</v>
      </c>
      <c r="S605" s="115" t="s">
        <v>189</v>
      </c>
      <c r="T605" s="115">
        <v>103</v>
      </c>
      <c r="U605" s="187" t="s">
        <v>189</v>
      </c>
      <c r="V605" s="237" t="s">
        <v>189</v>
      </c>
      <c r="W605" s="188" t="s">
        <v>189</v>
      </c>
      <c r="X605" s="264">
        <v>187</v>
      </c>
      <c r="Y605" s="190" t="s">
        <v>189</v>
      </c>
    </row>
    <row r="606" spans="2:25" ht="14.25" customHeight="1" x14ac:dyDescent="0.25">
      <c r="B606" s="30">
        <v>45700</v>
      </c>
      <c r="C606" s="117"/>
      <c r="D606" s="26">
        <v>119</v>
      </c>
      <c r="E606" s="55"/>
      <c r="F606" s="55"/>
      <c r="G606" s="55"/>
      <c r="H606" s="55"/>
      <c r="I606" s="117"/>
      <c r="J606" s="26" t="s">
        <v>189</v>
      </c>
      <c r="K606" s="117"/>
      <c r="L606" s="118">
        <v>84.2</v>
      </c>
      <c r="M606" s="117"/>
      <c r="N606" s="48" t="s">
        <v>189</v>
      </c>
      <c r="O606" s="116" t="s">
        <v>189</v>
      </c>
      <c r="P606" s="50" t="s">
        <v>189</v>
      </c>
      <c r="Q606" s="117"/>
      <c r="R606" s="114" t="s">
        <v>189</v>
      </c>
      <c r="S606" s="115" t="s">
        <v>189</v>
      </c>
      <c r="T606" s="115">
        <v>89.5</v>
      </c>
      <c r="U606" s="187" t="s">
        <v>189</v>
      </c>
      <c r="V606" s="237" t="s">
        <v>189</v>
      </c>
      <c r="W606" s="188" t="s">
        <v>189</v>
      </c>
      <c r="X606" s="264">
        <v>191</v>
      </c>
      <c r="Y606" s="190" t="s">
        <v>189</v>
      </c>
    </row>
    <row r="607" spans="2:25" ht="14.25" customHeight="1" x14ac:dyDescent="0.25">
      <c r="B607" s="30">
        <v>45702</v>
      </c>
      <c r="C607" s="117"/>
      <c r="D607" s="26">
        <v>130</v>
      </c>
      <c r="E607" s="55"/>
      <c r="F607" s="55"/>
      <c r="G607" s="55"/>
      <c r="H607" s="55"/>
      <c r="I607" s="117"/>
      <c r="J607" s="26" t="s">
        <v>189</v>
      </c>
      <c r="K607" s="117"/>
      <c r="L607" s="118">
        <v>84.6</v>
      </c>
      <c r="M607" s="117"/>
      <c r="N607" s="48" t="s">
        <v>189</v>
      </c>
      <c r="O607" s="116" t="s">
        <v>189</v>
      </c>
      <c r="P607" s="50" t="s">
        <v>189</v>
      </c>
      <c r="Q607" s="117"/>
      <c r="R607" s="114" t="s">
        <v>189</v>
      </c>
      <c r="S607" s="115" t="s">
        <v>189</v>
      </c>
      <c r="T607" s="115">
        <v>116</v>
      </c>
      <c r="U607" s="187" t="s">
        <v>189</v>
      </c>
      <c r="V607" s="237" t="s">
        <v>189</v>
      </c>
      <c r="W607" s="188" t="s">
        <v>189</v>
      </c>
      <c r="X607" s="264">
        <v>248</v>
      </c>
      <c r="Y607" s="190" t="s">
        <v>189</v>
      </c>
    </row>
    <row r="608" spans="2:25" ht="14.25" customHeight="1" x14ac:dyDescent="0.25">
      <c r="B608" s="30">
        <v>45705</v>
      </c>
      <c r="C608" s="117"/>
      <c r="D608" s="26">
        <v>85.5</v>
      </c>
      <c r="E608" s="55"/>
      <c r="F608" s="55"/>
      <c r="G608" s="55"/>
      <c r="H608" s="55"/>
      <c r="I608" s="117"/>
      <c r="J608" s="26" t="s">
        <v>189</v>
      </c>
      <c r="K608" s="117"/>
      <c r="L608" s="118">
        <v>92.1</v>
      </c>
      <c r="M608" s="117"/>
      <c r="N608" s="48" t="s">
        <v>189</v>
      </c>
      <c r="O608" s="116" t="s">
        <v>189</v>
      </c>
      <c r="P608" s="50" t="s">
        <v>189</v>
      </c>
      <c r="Q608" s="117"/>
      <c r="R608" s="114" t="s">
        <v>189</v>
      </c>
      <c r="S608" s="115" t="s">
        <v>189</v>
      </c>
      <c r="T608" s="115">
        <v>98.8</v>
      </c>
      <c r="U608" s="187" t="s">
        <v>189</v>
      </c>
      <c r="V608" s="237" t="s">
        <v>189</v>
      </c>
      <c r="W608" s="188" t="s">
        <v>189</v>
      </c>
      <c r="X608" s="264">
        <v>177</v>
      </c>
      <c r="Y608" s="190" t="s">
        <v>189</v>
      </c>
    </row>
    <row r="609" spans="2:25" ht="14.25" customHeight="1" x14ac:dyDescent="0.25">
      <c r="B609" s="30">
        <v>45707</v>
      </c>
      <c r="C609" s="117"/>
      <c r="D609" s="26">
        <v>87.7</v>
      </c>
      <c r="E609" s="55"/>
      <c r="F609" s="55"/>
      <c r="G609" s="55"/>
      <c r="H609" s="55"/>
      <c r="I609" s="117"/>
      <c r="J609" s="26" t="s">
        <v>189</v>
      </c>
      <c r="K609" s="117"/>
      <c r="L609" s="118">
        <v>89.9</v>
      </c>
      <c r="M609" s="117"/>
      <c r="N609" s="48" t="s">
        <v>189</v>
      </c>
      <c r="O609" s="116" t="s">
        <v>189</v>
      </c>
      <c r="P609" s="50" t="s">
        <v>189</v>
      </c>
      <c r="Q609" s="117"/>
      <c r="R609" s="114" t="s">
        <v>189</v>
      </c>
      <c r="S609" s="115" t="s">
        <v>189</v>
      </c>
      <c r="T609" s="115">
        <v>93</v>
      </c>
      <c r="U609" s="187" t="s">
        <v>189</v>
      </c>
      <c r="V609" s="237" t="s">
        <v>189</v>
      </c>
      <c r="W609" s="188" t="s">
        <v>189</v>
      </c>
      <c r="X609" s="264">
        <v>177</v>
      </c>
      <c r="Y609" s="190" t="s">
        <v>189</v>
      </c>
    </row>
    <row r="610" spans="2:25" ht="14.25" customHeight="1" x14ac:dyDescent="0.25">
      <c r="B610" s="30">
        <v>45709</v>
      </c>
      <c r="C610" s="117"/>
      <c r="D610" s="26">
        <v>97.9</v>
      </c>
      <c r="E610" s="55"/>
      <c r="F610" s="55"/>
      <c r="G610" s="55"/>
      <c r="H610" s="55"/>
      <c r="I610" s="117"/>
      <c r="J610" s="26" t="s">
        <v>189</v>
      </c>
      <c r="K610" s="117"/>
      <c r="L610" s="118">
        <v>76.2</v>
      </c>
      <c r="M610" s="117"/>
      <c r="N610" s="48" t="s">
        <v>189</v>
      </c>
      <c r="O610" s="116" t="s">
        <v>189</v>
      </c>
      <c r="P610" s="50" t="s">
        <v>189</v>
      </c>
      <c r="Q610" s="117"/>
      <c r="R610" s="114" t="s">
        <v>189</v>
      </c>
      <c r="S610" s="115" t="s">
        <v>189</v>
      </c>
      <c r="T610" s="115">
        <v>90.8</v>
      </c>
      <c r="U610" s="187" t="s">
        <v>189</v>
      </c>
      <c r="V610" s="237" t="s">
        <v>189</v>
      </c>
      <c r="W610" s="188" t="s">
        <v>189</v>
      </c>
      <c r="X610" s="264">
        <v>179</v>
      </c>
      <c r="Y610" s="190" t="s">
        <v>189</v>
      </c>
    </row>
    <row r="611" spans="2:25" ht="14.25" customHeight="1" x14ac:dyDescent="0.25">
      <c r="B611" s="30">
        <v>45712</v>
      </c>
      <c r="C611" s="117"/>
      <c r="D611" s="26">
        <v>114</v>
      </c>
      <c r="E611" s="55"/>
      <c r="F611" s="55"/>
      <c r="G611" s="55"/>
      <c r="H611" s="55"/>
      <c r="I611" s="117"/>
      <c r="J611" s="26" t="s">
        <v>189</v>
      </c>
      <c r="K611" s="117"/>
      <c r="L611" s="118">
        <v>84.2</v>
      </c>
      <c r="M611" s="117"/>
      <c r="N611" s="48" t="s">
        <v>189</v>
      </c>
      <c r="O611" s="116" t="s">
        <v>189</v>
      </c>
      <c r="P611" s="50" t="s">
        <v>189</v>
      </c>
      <c r="Q611" s="117"/>
      <c r="R611" s="114" t="s">
        <v>189</v>
      </c>
      <c r="S611" s="115" t="s">
        <v>189</v>
      </c>
      <c r="T611" s="115">
        <v>76.599999999999994</v>
      </c>
      <c r="U611" s="187" t="s">
        <v>189</v>
      </c>
      <c r="V611" s="237" t="s">
        <v>189</v>
      </c>
      <c r="W611" s="188" t="s">
        <v>189</v>
      </c>
      <c r="X611" s="264">
        <v>196</v>
      </c>
      <c r="Y611" s="190" t="s">
        <v>189</v>
      </c>
    </row>
    <row r="612" spans="2:25" ht="14.25" customHeight="1" x14ac:dyDescent="0.25">
      <c r="B612" s="30">
        <v>45714</v>
      </c>
      <c r="C612" s="117"/>
      <c r="D612" s="26">
        <v>88.6</v>
      </c>
      <c r="E612" s="55"/>
      <c r="F612" s="55"/>
      <c r="G612" s="55"/>
      <c r="H612" s="55"/>
      <c r="I612" s="117"/>
      <c r="J612" s="26" t="s">
        <v>189</v>
      </c>
      <c r="K612" s="117"/>
      <c r="L612" s="118">
        <v>92.1</v>
      </c>
      <c r="M612" s="117"/>
      <c r="N612" s="48" t="s">
        <v>189</v>
      </c>
      <c r="O612" s="116" t="s">
        <v>189</v>
      </c>
      <c r="P612" s="50" t="s">
        <v>189</v>
      </c>
      <c r="Q612" s="117"/>
      <c r="R612" s="114" t="s">
        <v>189</v>
      </c>
      <c r="S612" s="115" t="s">
        <v>189</v>
      </c>
      <c r="T612" s="115">
        <v>87.3</v>
      </c>
      <c r="U612" s="187" t="s">
        <v>189</v>
      </c>
      <c r="V612" s="237" t="s">
        <v>189</v>
      </c>
      <c r="W612" s="188" t="s">
        <v>189</v>
      </c>
      <c r="X612" s="264">
        <v>196</v>
      </c>
      <c r="Y612" s="190" t="s">
        <v>189</v>
      </c>
    </row>
    <row r="613" spans="2:25" ht="14.25" customHeight="1" x14ac:dyDescent="0.25">
      <c r="B613" s="30">
        <v>45716</v>
      </c>
      <c r="C613" s="117"/>
      <c r="D613" s="26">
        <v>90.8</v>
      </c>
      <c r="E613" s="55"/>
      <c r="F613" s="55"/>
      <c r="G613" s="55"/>
      <c r="H613" s="55"/>
      <c r="I613" s="117"/>
      <c r="J613" s="26" t="s">
        <v>189</v>
      </c>
      <c r="K613" s="117"/>
      <c r="L613" s="118">
        <v>85</v>
      </c>
      <c r="M613" s="117"/>
      <c r="N613" s="48" t="s">
        <v>189</v>
      </c>
      <c r="O613" s="116" t="s">
        <v>189</v>
      </c>
      <c r="P613" s="50" t="s">
        <v>189</v>
      </c>
      <c r="Q613" s="117"/>
      <c r="R613" s="114" t="s">
        <v>189</v>
      </c>
      <c r="S613" s="115" t="s">
        <v>189</v>
      </c>
      <c r="T613" s="115">
        <v>96.6</v>
      </c>
      <c r="U613" s="187" t="s">
        <v>189</v>
      </c>
      <c r="V613" s="237" t="s">
        <v>189</v>
      </c>
      <c r="W613" s="188" t="s">
        <v>189</v>
      </c>
      <c r="X613" s="264">
        <v>188</v>
      </c>
      <c r="Y613" s="190" t="s">
        <v>189</v>
      </c>
    </row>
    <row r="614" spans="2:25" ht="14.25" customHeight="1" x14ac:dyDescent="0.25">
      <c r="B614" s="30">
        <v>45720</v>
      </c>
      <c r="C614" s="117"/>
      <c r="D614" s="26">
        <v>109</v>
      </c>
      <c r="E614" s="55"/>
      <c r="F614" s="55"/>
      <c r="G614" s="55"/>
      <c r="H614" s="55"/>
      <c r="I614" s="117"/>
      <c r="J614" s="26" t="s">
        <v>189</v>
      </c>
      <c r="K614" s="117"/>
      <c r="L614" s="48" t="s">
        <v>189</v>
      </c>
      <c r="M614" s="117"/>
      <c r="N614" s="48" t="s">
        <v>189</v>
      </c>
      <c r="O614" s="116" t="s">
        <v>189</v>
      </c>
      <c r="P614" s="50" t="s">
        <v>189</v>
      </c>
      <c r="Q614" s="117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264" t="s">
        <v>189</v>
      </c>
      <c r="Y614" s="190" t="s">
        <v>189</v>
      </c>
    </row>
    <row r="615" spans="2:25" ht="14.25" customHeight="1" x14ac:dyDescent="0.25">
      <c r="B615" s="30">
        <v>45721</v>
      </c>
      <c r="C615" s="117"/>
      <c r="D615" s="26">
        <v>121</v>
      </c>
      <c r="E615" s="55"/>
      <c r="F615" s="55"/>
      <c r="G615" s="55"/>
      <c r="H615" s="55"/>
      <c r="I615" s="117"/>
      <c r="J615" s="26" t="s">
        <v>189</v>
      </c>
      <c r="K615" s="117"/>
      <c r="L615" s="48" t="s">
        <v>189</v>
      </c>
      <c r="M615" s="117"/>
      <c r="N615" s="48" t="s">
        <v>189</v>
      </c>
      <c r="O615" s="116" t="s">
        <v>189</v>
      </c>
      <c r="P615" s="50" t="s">
        <v>189</v>
      </c>
      <c r="Q615" s="117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264" t="s">
        <v>189</v>
      </c>
      <c r="Y615" s="190" t="s">
        <v>189</v>
      </c>
    </row>
    <row r="616" spans="2:25" ht="14.25" customHeight="1" x14ac:dyDescent="0.25">
      <c r="B616" s="30">
        <v>45723</v>
      </c>
      <c r="C616" s="117"/>
      <c r="D616" s="26">
        <v>62.4</v>
      </c>
      <c r="E616" s="55"/>
      <c r="F616" s="55"/>
      <c r="G616" s="55"/>
      <c r="H616" s="55"/>
      <c r="I616" s="117"/>
      <c r="J616" s="26" t="s">
        <v>189</v>
      </c>
      <c r="K616" s="117"/>
      <c r="L616" s="48" t="s">
        <v>189</v>
      </c>
      <c r="M616" s="117"/>
      <c r="N616" s="48" t="s">
        <v>189</v>
      </c>
      <c r="O616" s="116" t="s">
        <v>189</v>
      </c>
      <c r="P616" s="50" t="s">
        <v>189</v>
      </c>
      <c r="Q616" s="117"/>
      <c r="R616" s="114" t="s">
        <v>189</v>
      </c>
      <c r="S616" s="115" t="s">
        <v>189</v>
      </c>
      <c r="T616" s="115" t="s">
        <v>189</v>
      </c>
      <c r="U616" s="187" t="s">
        <v>189</v>
      </c>
      <c r="V616" s="237" t="s">
        <v>189</v>
      </c>
      <c r="W616" s="188" t="s">
        <v>189</v>
      </c>
      <c r="X616" s="264">
        <v>190</v>
      </c>
      <c r="Y616" s="190" t="s">
        <v>189</v>
      </c>
    </row>
    <row r="617" spans="2:25" ht="14.25" customHeight="1" x14ac:dyDescent="0.25">
      <c r="B617" s="30">
        <v>45726</v>
      </c>
      <c r="C617" s="117"/>
      <c r="D617" s="26">
        <v>154</v>
      </c>
      <c r="E617" s="55"/>
      <c r="F617" s="55"/>
      <c r="G617" s="55"/>
      <c r="H617" s="55"/>
      <c r="I617" s="117"/>
      <c r="J617" s="26" t="s">
        <v>189</v>
      </c>
      <c r="K617" s="117"/>
      <c r="L617" s="118">
        <v>80.7</v>
      </c>
      <c r="M617" s="117"/>
      <c r="N617" s="48" t="s">
        <v>189</v>
      </c>
      <c r="O617" s="116" t="s">
        <v>189</v>
      </c>
      <c r="P617" s="50" t="s">
        <v>189</v>
      </c>
      <c r="Q617" s="117"/>
      <c r="R617" s="114" t="s">
        <v>189</v>
      </c>
      <c r="S617" s="115" t="s">
        <v>189</v>
      </c>
      <c r="T617" s="115">
        <v>5.4</v>
      </c>
      <c r="U617" s="187" t="s">
        <v>189</v>
      </c>
      <c r="V617" s="237" t="s">
        <v>189</v>
      </c>
      <c r="W617" s="188" t="s">
        <v>189</v>
      </c>
      <c r="X617" s="264">
        <v>187</v>
      </c>
      <c r="Y617" s="190" t="s">
        <v>189</v>
      </c>
    </row>
    <row r="618" spans="2:25" ht="14.25" customHeight="1" x14ac:dyDescent="0.25">
      <c r="B618" s="30">
        <v>45728</v>
      </c>
      <c r="C618" s="117"/>
      <c r="D618" s="26">
        <v>85</v>
      </c>
      <c r="E618" s="55"/>
      <c r="F618" s="55"/>
      <c r="G618" s="55"/>
      <c r="H618" s="55"/>
      <c r="I618" s="117"/>
      <c r="J618" s="26" t="s">
        <v>189</v>
      </c>
      <c r="K618" s="117"/>
      <c r="L618" s="118">
        <v>89.5</v>
      </c>
      <c r="M618" s="117"/>
      <c r="N618" s="48" t="s">
        <v>189</v>
      </c>
      <c r="O618" s="116" t="s">
        <v>189</v>
      </c>
      <c r="P618" s="50" t="s">
        <v>189</v>
      </c>
      <c r="Q618" s="117"/>
      <c r="R618" s="114" t="s">
        <v>189</v>
      </c>
      <c r="S618" s="115" t="s">
        <v>189</v>
      </c>
      <c r="T618" s="115">
        <v>9.9</v>
      </c>
      <c r="U618" s="187" t="s">
        <v>189</v>
      </c>
      <c r="V618" s="237" t="s">
        <v>189</v>
      </c>
      <c r="W618" s="188" t="s">
        <v>189</v>
      </c>
      <c r="X618" s="264">
        <v>115</v>
      </c>
      <c r="Y618" s="190" t="s">
        <v>189</v>
      </c>
    </row>
    <row r="619" spans="2:25" ht="14.25" customHeight="1" x14ac:dyDescent="0.25">
      <c r="B619" s="30">
        <v>45730</v>
      </c>
      <c r="C619" s="117"/>
      <c r="D619" s="26">
        <v>89.5</v>
      </c>
      <c r="E619" s="55"/>
      <c r="F619" s="55"/>
      <c r="G619" s="55"/>
      <c r="H619" s="55"/>
      <c r="I619" s="117"/>
      <c r="J619" s="26" t="s">
        <v>189</v>
      </c>
      <c r="K619" s="117"/>
      <c r="L619" s="118">
        <v>82.8</v>
      </c>
      <c r="M619" s="117"/>
      <c r="N619" s="48" t="s">
        <v>189</v>
      </c>
      <c r="O619" s="116" t="s">
        <v>189</v>
      </c>
      <c r="P619" s="50" t="s">
        <v>189</v>
      </c>
      <c r="Q619" s="117"/>
      <c r="R619" s="114" t="s">
        <v>189</v>
      </c>
      <c r="S619" s="115" t="s">
        <v>189</v>
      </c>
      <c r="T619" s="115" t="s">
        <v>189</v>
      </c>
      <c r="U619" s="187" t="s">
        <v>189</v>
      </c>
      <c r="V619" s="237" t="s">
        <v>189</v>
      </c>
      <c r="W619" s="188" t="s">
        <v>189</v>
      </c>
      <c r="X619" s="264" t="s">
        <v>189</v>
      </c>
      <c r="Y619" s="190" t="s">
        <v>189</v>
      </c>
    </row>
    <row r="620" spans="2:25" ht="14.25" customHeight="1" x14ac:dyDescent="0.25">
      <c r="B620" s="30">
        <v>45733</v>
      </c>
      <c r="C620" s="117"/>
      <c r="D620" s="26">
        <v>86.8</v>
      </c>
      <c r="E620" s="55"/>
      <c r="F620" s="55"/>
      <c r="G620" s="55"/>
      <c r="H620" s="55"/>
      <c r="I620" s="117"/>
      <c r="J620" s="26" t="s">
        <v>189</v>
      </c>
      <c r="K620" s="117"/>
      <c r="L620" s="118">
        <v>89</v>
      </c>
      <c r="M620" s="117"/>
      <c r="N620" s="48" t="s">
        <v>189</v>
      </c>
      <c r="O620" s="116" t="s">
        <v>189</v>
      </c>
      <c r="P620" s="50" t="s">
        <v>189</v>
      </c>
      <c r="Q620" s="117"/>
      <c r="R620" s="114" t="s">
        <v>189</v>
      </c>
      <c r="S620" s="115" t="s">
        <v>189</v>
      </c>
      <c r="T620" s="115" t="s">
        <v>189</v>
      </c>
      <c r="U620" s="187" t="s">
        <v>189</v>
      </c>
      <c r="V620" s="237" t="s">
        <v>189</v>
      </c>
      <c r="W620" s="188" t="s">
        <v>189</v>
      </c>
      <c r="X620" s="264" t="s">
        <v>189</v>
      </c>
      <c r="Y620" s="190" t="s">
        <v>189</v>
      </c>
    </row>
    <row r="621" spans="2:25" ht="14.25" customHeight="1" x14ac:dyDescent="0.25">
      <c r="B621" s="30">
        <v>45737</v>
      </c>
      <c r="C621" s="117"/>
      <c r="D621" s="26">
        <v>88.6</v>
      </c>
      <c r="E621" s="55"/>
      <c r="F621" s="55"/>
      <c r="G621" s="55"/>
      <c r="H621" s="55"/>
      <c r="I621" s="117"/>
      <c r="J621" s="26" t="s">
        <v>189</v>
      </c>
      <c r="K621" s="117"/>
      <c r="L621" s="48" t="s">
        <v>189</v>
      </c>
      <c r="M621" s="117"/>
      <c r="N621" s="48" t="s">
        <v>189</v>
      </c>
      <c r="O621" s="116" t="s">
        <v>189</v>
      </c>
      <c r="P621" s="50" t="s">
        <v>189</v>
      </c>
      <c r="Q621" s="117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264">
        <v>120</v>
      </c>
      <c r="Y621" s="190" t="s">
        <v>189</v>
      </c>
    </row>
    <row r="622" spans="2:25" ht="14.25" customHeight="1" x14ac:dyDescent="0.25">
      <c r="B622" s="30">
        <v>45740</v>
      </c>
      <c r="C622" s="117"/>
      <c r="D622" s="26">
        <v>104</v>
      </c>
      <c r="E622" s="55"/>
      <c r="F622" s="55"/>
      <c r="G622" s="55"/>
      <c r="H622" s="55"/>
      <c r="I622" s="117"/>
      <c r="J622" s="26" t="s">
        <v>189</v>
      </c>
      <c r="K622" s="117"/>
      <c r="L622" s="118">
        <v>76.2</v>
      </c>
      <c r="M622" s="117"/>
      <c r="N622" s="48" t="s">
        <v>189</v>
      </c>
      <c r="O622" s="116" t="s">
        <v>189</v>
      </c>
      <c r="P622" s="50" t="s">
        <v>189</v>
      </c>
      <c r="Q622" s="117"/>
      <c r="R622" s="114" t="s">
        <v>189</v>
      </c>
      <c r="S622" s="115" t="s">
        <v>189</v>
      </c>
      <c r="T622" s="115">
        <v>11.5</v>
      </c>
      <c r="U622" s="187" t="s">
        <v>189</v>
      </c>
      <c r="V622" s="237" t="s">
        <v>189</v>
      </c>
      <c r="W622" s="188" t="s">
        <v>189</v>
      </c>
      <c r="X622" s="264">
        <v>151</v>
      </c>
      <c r="Y622" s="190" t="s">
        <v>189</v>
      </c>
    </row>
    <row r="623" spans="2:25" ht="14.25" customHeight="1" x14ac:dyDescent="0.25">
      <c r="B623" s="30">
        <v>45742</v>
      </c>
      <c r="C623" s="117"/>
      <c r="D623" s="26">
        <v>115</v>
      </c>
      <c r="E623" s="55"/>
      <c r="F623" s="55"/>
      <c r="G623" s="55"/>
      <c r="H623" s="55"/>
      <c r="I623" s="117"/>
      <c r="J623" s="26" t="s">
        <v>189</v>
      </c>
      <c r="K623" s="117"/>
      <c r="L623" s="118">
        <v>76.2</v>
      </c>
      <c r="M623" s="117"/>
      <c r="N623" s="48" t="s">
        <v>189</v>
      </c>
      <c r="O623" s="116" t="s">
        <v>189</v>
      </c>
      <c r="P623" s="50" t="s">
        <v>189</v>
      </c>
      <c r="Q623" s="117"/>
      <c r="R623" s="114" t="s">
        <v>189</v>
      </c>
      <c r="S623" s="115" t="s">
        <v>189</v>
      </c>
      <c r="T623" s="115">
        <v>72.2</v>
      </c>
      <c r="U623" s="187" t="s">
        <v>189</v>
      </c>
      <c r="V623" s="237" t="s">
        <v>189</v>
      </c>
      <c r="W623" s="188" t="s">
        <v>189</v>
      </c>
      <c r="X623" s="264">
        <v>186</v>
      </c>
      <c r="Y623" s="190" t="s">
        <v>189</v>
      </c>
    </row>
    <row r="624" spans="2:25" ht="14.25" customHeight="1" x14ac:dyDescent="0.25">
      <c r="B624" s="30">
        <v>45744</v>
      </c>
      <c r="C624" s="117"/>
      <c r="D624" s="26">
        <v>125</v>
      </c>
      <c r="E624" s="55"/>
      <c r="F624" s="55"/>
      <c r="G624" s="55"/>
      <c r="H624" s="55"/>
      <c r="I624" s="117"/>
      <c r="J624" s="26" t="s">
        <v>189</v>
      </c>
      <c r="K624" s="117"/>
      <c r="L624" s="118">
        <v>89.5</v>
      </c>
      <c r="M624" s="117"/>
      <c r="N624" s="48" t="s">
        <v>189</v>
      </c>
      <c r="O624" s="116" t="s">
        <v>189</v>
      </c>
      <c r="P624" s="50" t="s">
        <v>189</v>
      </c>
      <c r="Q624" s="117"/>
      <c r="R624" s="114" t="s">
        <v>189</v>
      </c>
      <c r="S624" s="115" t="s">
        <v>189</v>
      </c>
      <c r="T624" s="115">
        <v>18.2</v>
      </c>
      <c r="U624" s="187" t="s">
        <v>189</v>
      </c>
      <c r="V624" s="237" t="s">
        <v>189</v>
      </c>
      <c r="W624" s="188" t="s">
        <v>189</v>
      </c>
      <c r="X624" s="264">
        <v>101</v>
      </c>
      <c r="Y624" s="190" t="s">
        <v>189</v>
      </c>
    </row>
    <row r="625" spans="2:25" ht="14.25" customHeight="1" x14ac:dyDescent="0.25">
      <c r="B625" s="30">
        <v>45747</v>
      </c>
      <c r="C625" s="117"/>
      <c r="D625" s="26">
        <v>141</v>
      </c>
      <c r="E625" s="55"/>
      <c r="F625" s="55"/>
      <c r="G625" s="55"/>
      <c r="H625" s="55"/>
      <c r="I625" s="117"/>
      <c r="J625" s="26" t="s">
        <v>189</v>
      </c>
      <c r="K625" s="117"/>
      <c r="L625" s="118">
        <v>101</v>
      </c>
      <c r="M625" s="117"/>
      <c r="N625" s="48" t="s">
        <v>189</v>
      </c>
      <c r="O625" s="116" t="s">
        <v>189</v>
      </c>
      <c r="P625" s="50" t="s">
        <v>189</v>
      </c>
      <c r="Q625" s="117"/>
      <c r="R625" s="114" t="s">
        <v>189</v>
      </c>
      <c r="S625" s="115" t="s">
        <v>189</v>
      </c>
      <c r="T625" s="115">
        <v>72.2</v>
      </c>
      <c r="U625" s="187" t="s">
        <v>189</v>
      </c>
      <c r="V625" s="237" t="s">
        <v>189</v>
      </c>
      <c r="W625" s="188" t="s">
        <v>189</v>
      </c>
      <c r="X625" s="264">
        <v>200</v>
      </c>
      <c r="Y625" s="190" t="s">
        <v>189</v>
      </c>
    </row>
    <row r="626" spans="2:25" ht="14.25" customHeight="1" x14ac:dyDescent="0.25">
      <c r="B626" s="30">
        <v>45749</v>
      </c>
      <c r="C626" s="117"/>
      <c r="D626" s="26">
        <v>110</v>
      </c>
      <c r="E626" s="55"/>
      <c r="F626" s="55"/>
      <c r="G626" s="55"/>
      <c r="H626" s="55"/>
      <c r="I626" s="117"/>
      <c r="J626" s="26" t="s">
        <v>189</v>
      </c>
      <c r="K626" s="117"/>
      <c r="L626" s="118">
        <v>83.7</v>
      </c>
      <c r="M626" s="117"/>
      <c r="N626" s="48" t="s">
        <v>189</v>
      </c>
      <c r="O626" s="116" t="s">
        <v>189</v>
      </c>
      <c r="P626" s="50" t="s">
        <v>189</v>
      </c>
      <c r="Q626" s="117"/>
      <c r="R626" s="114" t="s">
        <v>189</v>
      </c>
      <c r="S626" s="115" t="s">
        <v>189</v>
      </c>
      <c r="T626" s="115">
        <v>54.9</v>
      </c>
      <c r="U626" s="187" t="s">
        <v>189</v>
      </c>
      <c r="V626" s="237" t="s">
        <v>189</v>
      </c>
      <c r="W626" s="188" t="s">
        <v>189</v>
      </c>
      <c r="X626" s="264">
        <v>189</v>
      </c>
      <c r="Y626" s="190" t="s">
        <v>189</v>
      </c>
    </row>
    <row r="627" spans="2:25" ht="14.25" customHeight="1" x14ac:dyDescent="0.25">
      <c r="B627" s="30">
        <v>45751</v>
      </c>
      <c r="C627" s="117"/>
      <c r="D627" s="26">
        <v>78.8</v>
      </c>
      <c r="E627" s="55"/>
      <c r="F627" s="55"/>
      <c r="G627" s="55"/>
      <c r="H627" s="55"/>
      <c r="I627" s="117"/>
      <c r="J627" s="26" t="s">
        <v>189</v>
      </c>
      <c r="K627" s="117"/>
      <c r="L627" s="118">
        <v>79.7</v>
      </c>
      <c r="M627" s="117"/>
      <c r="N627" s="48" t="s">
        <v>189</v>
      </c>
      <c r="O627" s="116" t="s">
        <v>189</v>
      </c>
      <c r="P627" s="50" t="s">
        <v>189</v>
      </c>
      <c r="Q627" s="117"/>
      <c r="R627" s="114" t="s">
        <v>189</v>
      </c>
      <c r="S627" s="115" t="s">
        <v>189</v>
      </c>
      <c r="T627" s="115" t="s">
        <v>189</v>
      </c>
      <c r="U627" s="187" t="s">
        <v>189</v>
      </c>
      <c r="V627" s="237" t="s">
        <v>189</v>
      </c>
      <c r="W627" s="188" t="s">
        <v>189</v>
      </c>
      <c r="X627" s="264">
        <v>177</v>
      </c>
      <c r="Y627" s="190" t="s">
        <v>189</v>
      </c>
    </row>
    <row r="628" spans="2:25" ht="14.25" customHeight="1" x14ac:dyDescent="0.25">
      <c r="B628" s="30">
        <v>45754</v>
      </c>
      <c r="C628" s="117"/>
      <c r="D628" s="26">
        <v>120</v>
      </c>
      <c r="E628" s="55"/>
      <c r="F628" s="55"/>
      <c r="G628" s="55"/>
      <c r="H628" s="55"/>
      <c r="I628" s="117"/>
      <c r="J628" s="26" t="s">
        <v>189</v>
      </c>
      <c r="K628" s="117"/>
      <c r="L628" s="118">
        <v>76.2</v>
      </c>
      <c r="M628" s="117"/>
      <c r="N628" s="48" t="s">
        <v>189</v>
      </c>
      <c r="O628" s="116" t="s">
        <v>189</v>
      </c>
      <c r="P628" s="50" t="s">
        <v>189</v>
      </c>
      <c r="Q628" s="117"/>
      <c r="R628" s="114" t="s">
        <v>189</v>
      </c>
      <c r="S628" s="115" t="s">
        <v>189</v>
      </c>
      <c r="T628" s="115">
        <v>9.1</v>
      </c>
      <c r="U628" s="187" t="s">
        <v>189</v>
      </c>
      <c r="V628" s="237" t="s">
        <v>189</v>
      </c>
      <c r="W628" s="188" t="s">
        <v>189</v>
      </c>
      <c r="X628" s="264">
        <v>179</v>
      </c>
      <c r="Y628" s="190" t="s">
        <v>189</v>
      </c>
    </row>
    <row r="629" spans="2:25" ht="14.25" customHeight="1" x14ac:dyDescent="0.25">
      <c r="B629" s="30">
        <v>45756</v>
      </c>
      <c r="C629" s="117"/>
      <c r="D629" s="26">
        <v>93</v>
      </c>
      <c r="E629" s="55"/>
      <c r="F629" s="55"/>
      <c r="G629" s="55"/>
      <c r="H629" s="55"/>
      <c r="I629" s="117"/>
      <c r="J629" s="26" t="s">
        <v>189</v>
      </c>
      <c r="K629" s="117"/>
      <c r="L629" s="118">
        <v>91.7</v>
      </c>
      <c r="M629" s="117"/>
      <c r="N629" s="48" t="s">
        <v>189</v>
      </c>
      <c r="O629" s="116" t="s">
        <v>189</v>
      </c>
      <c r="P629" s="50" t="s">
        <v>189</v>
      </c>
      <c r="Q629" s="117"/>
      <c r="R629" s="114" t="s">
        <v>189</v>
      </c>
      <c r="S629" s="115" t="s">
        <v>189</v>
      </c>
      <c r="T629" s="115">
        <v>45</v>
      </c>
      <c r="U629" s="187" t="s">
        <v>189</v>
      </c>
      <c r="V629" s="237" t="s">
        <v>189</v>
      </c>
      <c r="W629" s="188" t="s">
        <v>189</v>
      </c>
      <c r="X629" s="264">
        <v>150</v>
      </c>
      <c r="Y629" s="190" t="s">
        <v>189</v>
      </c>
    </row>
    <row r="630" spans="2:25" ht="14.25" customHeight="1" x14ac:dyDescent="0.25">
      <c r="B630" s="30">
        <v>45758</v>
      </c>
      <c r="C630" s="117"/>
      <c r="D630" s="26">
        <v>142</v>
      </c>
      <c r="E630" s="55"/>
      <c r="F630" s="55"/>
      <c r="G630" s="55"/>
      <c r="H630" s="55"/>
      <c r="I630" s="117"/>
      <c r="J630" s="26" t="s">
        <v>189</v>
      </c>
      <c r="K630" s="117"/>
      <c r="L630" s="118">
        <v>106</v>
      </c>
      <c r="M630" s="117"/>
      <c r="N630" s="48" t="s">
        <v>189</v>
      </c>
      <c r="O630" s="116" t="s">
        <v>189</v>
      </c>
      <c r="P630" s="50" t="s">
        <v>189</v>
      </c>
      <c r="Q630" s="117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264">
        <v>190</v>
      </c>
      <c r="Y630" s="190" t="s">
        <v>189</v>
      </c>
    </row>
    <row r="631" spans="2:25" ht="14.25" customHeight="1" x14ac:dyDescent="0.25">
      <c r="B631" s="30">
        <v>45761</v>
      </c>
      <c r="C631" s="117"/>
      <c r="D631" s="26">
        <v>124</v>
      </c>
      <c r="E631" s="55"/>
      <c r="F631" s="55"/>
      <c r="G631" s="55"/>
      <c r="H631" s="55"/>
      <c r="I631" s="117"/>
      <c r="J631" s="26" t="s">
        <v>189</v>
      </c>
      <c r="K631" s="117"/>
      <c r="L631" s="118">
        <v>87.1</v>
      </c>
      <c r="M631" s="117"/>
      <c r="N631" s="48" t="s">
        <v>189</v>
      </c>
      <c r="O631" s="116" t="s">
        <v>189</v>
      </c>
      <c r="P631" s="50" t="s">
        <v>189</v>
      </c>
      <c r="Q631" s="117"/>
      <c r="R631" s="114" t="s">
        <v>189</v>
      </c>
      <c r="S631" s="115" t="s">
        <v>189</v>
      </c>
      <c r="T631" s="115">
        <v>81.3</v>
      </c>
      <c r="U631" s="187" t="s">
        <v>189</v>
      </c>
      <c r="V631" s="237" t="s">
        <v>189</v>
      </c>
      <c r="W631" s="188" t="s">
        <v>189</v>
      </c>
      <c r="X631" s="264">
        <v>188</v>
      </c>
      <c r="Y631" s="190" t="s">
        <v>189</v>
      </c>
    </row>
    <row r="632" spans="2:25" ht="14.25" customHeight="1" x14ac:dyDescent="0.25">
      <c r="B632" s="30">
        <v>45763</v>
      </c>
      <c r="C632" s="117"/>
      <c r="D632" s="26">
        <v>128</v>
      </c>
      <c r="E632" s="55"/>
      <c r="F632" s="55"/>
      <c r="G632" s="55"/>
      <c r="H632" s="55"/>
      <c r="I632" s="117"/>
      <c r="J632" s="26" t="s">
        <v>189</v>
      </c>
      <c r="K632" s="117"/>
      <c r="L632" s="118">
        <v>86</v>
      </c>
      <c r="M632" s="117"/>
      <c r="N632" s="48" t="s">
        <v>189</v>
      </c>
      <c r="O632" s="116" t="s">
        <v>189</v>
      </c>
      <c r="P632" s="50" t="s">
        <v>189</v>
      </c>
      <c r="Q632" s="117"/>
      <c r="R632" s="114" t="s">
        <v>189</v>
      </c>
      <c r="S632" s="115" t="s">
        <v>189</v>
      </c>
      <c r="T632" s="115">
        <v>69.3</v>
      </c>
      <c r="U632" s="187" t="s">
        <v>189</v>
      </c>
      <c r="V632" s="237" t="s">
        <v>189</v>
      </c>
      <c r="W632" s="188" t="s">
        <v>189</v>
      </c>
      <c r="X632" s="264">
        <v>194</v>
      </c>
      <c r="Y632" s="190" t="s">
        <v>189</v>
      </c>
    </row>
    <row r="633" spans="2:25" ht="14.25" customHeight="1" x14ac:dyDescent="0.25">
      <c r="B633" s="30">
        <v>45768</v>
      </c>
      <c r="C633" s="117"/>
      <c r="D633" s="26">
        <v>142</v>
      </c>
      <c r="E633" s="55"/>
      <c r="F633" s="55"/>
      <c r="G633" s="55"/>
      <c r="H633" s="55"/>
      <c r="I633" s="117"/>
      <c r="J633" s="26" t="s">
        <v>189</v>
      </c>
      <c r="K633" s="117"/>
      <c r="L633" s="118">
        <v>68</v>
      </c>
      <c r="M633" s="117"/>
      <c r="N633" s="48" t="s">
        <v>189</v>
      </c>
      <c r="O633" s="116" t="s">
        <v>189</v>
      </c>
      <c r="P633" s="50" t="s">
        <v>189</v>
      </c>
      <c r="Q633" s="117"/>
      <c r="R633" s="114" t="s">
        <v>189</v>
      </c>
      <c r="S633" s="115" t="s">
        <v>189</v>
      </c>
      <c r="T633" s="115">
        <v>51.5</v>
      </c>
      <c r="U633" s="187" t="s">
        <v>189</v>
      </c>
      <c r="V633" s="237" t="s">
        <v>189</v>
      </c>
      <c r="W633" s="188" t="s">
        <v>189</v>
      </c>
      <c r="X633" s="264">
        <v>194</v>
      </c>
      <c r="Y633" s="190" t="s">
        <v>189</v>
      </c>
    </row>
    <row r="634" spans="2:25" ht="14.25" customHeight="1" x14ac:dyDescent="0.25">
      <c r="B634" s="30">
        <v>45770</v>
      </c>
      <c r="C634" s="117"/>
      <c r="D634" s="26">
        <v>104</v>
      </c>
      <c r="E634" s="55"/>
      <c r="F634" s="55"/>
      <c r="G634" s="55"/>
      <c r="H634" s="55"/>
      <c r="I634" s="117"/>
      <c r="J634" s="26" t="s">
        <v>189</v>
      </c>
      <c r="K634" s="117"/>
      <c r="L634" s="118">
        <v>80.599999999999994</v>
      </c>
      <c r="M634" s="117"/>
      <c r="N634" s="48" t="s">
        <v>189</v>
      </c>
      <c r="O634" s="116" t="s">
        <v>189</v>
      </c>
      <c r="P634" s="50" t="s">
        <v>189</v>
      </c>
      <c r="Q634" s="117"/>
      <c r="R634" s="114" t="s">
        <v>189</v>
      </c>
      <c r="S634" s="115" t="s">
        <v>189</v>
      </c>
      <c r="T634" s="115">
        <v>52.4</v>
      </c>
      <c r="U634" s="187" t="s">
        <v>189</v>
      </c>
      <c r="V634" s="237" t="s">
        <v>189</v>
      </c>
      <c r="W634" s="188" t="s">
        <v>189</v>
      </c>
      <c r="X634" s="264">
        <v>186</v>
      </c>
      <c r="Y634" s="190" t="s">
        <v>189</v>
      </c>
    </row>
    <row r="635" spans="2:25" ht="14.25" customHeight="1" x14ac:dyDescent="0.25">
      <c r="B635" s="30">
        <v>45772</v>
      </c>
      <c r="C635" s="117"/>
      <c r="D635" s="26">
        <v>128</v>
      </c>
      <c r="E635" s="55"/>
      <c r="F635" s="55"/>
      <c r="G635" s="55"/>
      <c r="H635" s="55"/>
      <c r="I635" s="117"/>
      <c r="J635" s="26" t="s">
        <v>189</v>
      </c>
      <c r="K635" s="117"/>
      <c r="L635" s="118">
        <v>78.8</v>
      </c>
      <c r="M635" s="117"/>
      <c r="N635" s="48" t="s">
        <v>189</v>
      </c>
      <c r="O635" s="116" t="s">
        <v>189</v>
      </c>
      <c r="P635" s="50" t="s">
        <v>189</v>
      </c>
      <c r="Q635" s="117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264">
        <v>182</v>
      </c>
      <c r="Y635" s="190" t="s">
        <v>189</v>
      </c>
    </row>
    <row r="636" spans="2:25" ht="14.25" customHeight="1" x14ac:dyDescent="0.25">
      <c r="B636" s="30">
        <v>45775</v>
      </c>
      <c r="C636" s="117"/>
      <c r="D636" s="26">
        <v>104</v>
      </c>
      <c r="E636" s="55"/>
      <c r="F636" s="55"/>
      <c r="G636" s="55"/>
      <c r="H636" s="55"/>
      <c r="I636" s="117"/>
      <c r="J636" s="26" t="s">
        <v>189</v>
      </c>
      <c r="K636" s="117"/>
      <c r="L636" s="118">
        <v>79.7</v>
      </c>
      <c r="M636" s="117"/>
      <c r="N636" s="48" t="s">
        <v>189</v>
      </c>
      <c r="O636" s="116" t="s">
        <v>189</v>
      </c>
      <c r="P636" s="50" t="s">
        <v>189</v>
      </c>
      <c r="Q636" s="117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264">
        <v>183</v>
      </c>
      <c r="Y636" s="190" t="s">
        <v>189</v>
      </c>
    </row>
    <row r="637" spans="2:25" ht="14.25" customHeight="1" x14ac:dyDescent="0.25">
      <c r="B637" s="30">
        <v>45777</v>
      </c>
      <c r="C637" s="117"/>
      <c r="D637" s="26">
        <v>75.7</v>
      </c>
      <c r="E637" s="55"/>
      <c r="F637" s="55"/>
      <c r="G637" s="55"/>
      <c r="H637" s="55"/>
      <c r="I637" s="117"/>
      <c r="J637" s="26" t="s">
        <v>189</v>
      </c>
      <c r="K637" s="117"/>
      <c r="L637" s="118">
        <v>74.900000000000006</v>
      </c>
      <c r="M637" s="117"/>
      <c r="N637" s="48" t="s">
        <v>189</v>
      </c>
      <c r="O637" s="116" t="s">
        <v>189</v>
      </c>
      <c r="P637" s="50" t="s">
        <v>189</v>
      </c>
      <c r="Q637" s="117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264">
        <v>117</v>
      </c>
      <c r="Y637" s="190" t="s">
        <v>189</v>
      </c>
    </row>
    <row r="638" spans="2:25" ht="14.25" customHeight="1" x14ac:dyDescent="0.25">
      <c r="B638" s="30">
        <v>45779</v>
      </c>
      <c r="C638" s="117"/>
      <c r="D638" s="26">
        <v>86.8</v>
      </c>
      <c r="E638" s="55"/>
      <c r="F638" s="55"/>
      <c r="G638" s="55"/>
      <c r="H638" s="55"/>
      <c r="I638" s="117"/>
      <c r="J638" s="26" t="s">
        <v>189</v>
      </c>
      <c r="K638" s="117"/>
      <c r="L638" s="118">
        <v>105</v>
      </c>
      <c r="M638" s="117"/>
      <c r="N638" s="48" t="s">
        <v>189</v>
      </c>
      <c r="O638" s="116" t="s">
        <v>189</v>
      </c>
      <c r="P638" s="50" t="s">
        <v>189</v>
      </c>
      <c r="Q638" s="117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264">
        <v>203</v>
      </c>
      <c r="Y638" s="190" t="s">
        <v>189</v>
      </c>
    </row>
    <row r="639" spans="2:25" ht="14.25" customHeight="1" x14ac:dyDescent="0.25">
      <c r="B639" s="30">
        <v>45782</v>
      </c>
      <c r="C639" s="117"/>
      <c r="D639" s="26">
        <v>107</v>
      </c>
      <c r="E639" s="55"/>
      <c r="F639" s="55"/>
      <c r="G639" s="55"/>
      <c r="H639" s="55"/>
      <c r="I639" s="117"/>
      <c r="J639" s="26" t="s">
        <v>189</v>
      </c>
      <c r="K639" s="117"/>
      <c r="L639" s="118">
        <v>76.599999999999994</v>
      </c>
      <c r="M639" s="117"/>
      <c r="N639" s="48" t="s">
        <v>189</v>
      </c>
      <c r="O639" s="116" t="s">
        <v>189</v>
      </c>
      <c r="P639" s="50" t="s">
        <v>189</v>
      </c>
      <c r="Q639" s="117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264">
        <v>214</v>
      </c>
      <c r="Y639" s="190" t="s">
        <v>189</v>
      </c>
    </row>
    <row r="640" spans="2:25" ht="14.25" customHeight="1" x14ac:dyDescent="0.25">
      <c r="B640" s="30">
        <v>45784</v>
      </c>
      <c r="C640" s="117"/>
      <c r="D640" s="26">
        <v>96.1</v>
      </c>
      <c r="E640" s="55"/>
      <c r="F640" s="55"/>
      <c r="G640" s="55"/>
      <c r="H640" s="55"/>
      <c r="I640" s="117"/>
      <c r="J640" s="26" t="s">
        <v>189</v>
      </c>
      <c r="K640" s="117"/>
      <c r="L640" s="118">
        <v>82.4</v>
      </c>
      <c r="M640" s="117"/>
      <c r="N640" s="48" t="s">
        <v>189</v>
      </c>
      <c r="O640" s="116" t="s">
        <v>189</v>
      </c>
      <c r="P640" s="50" t="s">
        <v>189</v>
      </c>
      <c r="Q640" s="117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264">
        <v>188</v>
      </c>
      <c r="Y640" s="190" t="s">
        <v>189</v>
      </c>
    </row>
    <row r="641" spans="2:25" ht="14.25" customHeight="1" x14ac:dyDescent="0.25">
      <c r="B641" s="30">
        <v>45786</v>
      </c>
      <c r="C641" s="117"/>
      <c r="D641" s="26">
        <v>118</v>
      </c>
      <c r="E641" s="55"/>
      <c r="F641" s="55"/>
      <c r="G641" s="55"/>
      <c r="H641" s="55"/>
      <c r="I641" s="117"/>
      <c r="J641" s="26" t="s">
        <v>189</v>
      </c>
      <c r="K641" s="117"/>
      <c r="L641" s="118">
        <v>90.4</v>
      </c>
      <c r="M641" s="117"/>
      <c r="N641" s="48" t="s">
        <v>189</v>
      </c>
      <c r="O641" s="116" t="s">
        <v>189</v>
      </c>
      <c r="P641" s="50" t="s">
        <v>189</v>
      </c>
      <c r="Q641" s="117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264">
        <v>197</v>
      </c>
      <c r="Y641" s="190" t="s">
        <v>189</v>
      </c>
    </row>
    <row r="642" spans="2:25" ht="14.25" customHeight="1" x14ac:dyDescent="0.25">
      <c r="B642" s="30">
        <v>45789</v>
      </c>
      <c r="C642" s="117"/>
      <c r="D642" s="26">
        <v>79.3</v>
      </c>
      <c r="E642" s="55"/>
      <c r="F642" s="55"/>
      <c r="G642" s="55"/>
      <c r="H642" s="55"/>
      <c r="I642" s="117"/>
      <c r="J642" s="26" t="s">
        <v>189</v>
      </c>
      <c r="K642" s="117"/>
      <c r="L642" s="118">
        <v>82.8</v>
      </c>
      <c r="M642" s="117"/>
      <c r="N642" s="48" t="s">
        <v>189</v>
      </c>
      <c r="O642" s="116" t="s">
        <v>189</v>
      </c>
      <c r="P642" s="50" t="s">
        <v>189</v>
      </c>
      <c r="Q642" s="117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264">
        <v>183</v>
      </c>
      <c r="Y642" s="190" t="s">
        <v>189</v>
      </c>
    </row>
    <row r="643" spans="2:25" ht="14.25" customHeight="1" x14ac:dyDescent="0.25">
      <c r="B643" s="30">
        <v>45791</v>
      </c>
      <c r="C643" s="117"/>
      <c r="D643" s="26">
        <v>99.2</v>
      </c>
      <c r="E643" s="55"/>
      <c r="F643" s="55"/>
      <c r="G643" s="55"/>
      <c r="H643" s="55"/>
      <c r="I643" s="117"/>
      <c r="J643" s="26" t="s">
        <v>189</v>
      </c>
      <c r="K643" s="117"/>
      <c r="L643" s="118">
        <v>79.3</v>
      </c>
      <c r="M643" s="117"/>
      <c r="N643" s="48" t="s">
        <v>189</v>
      </c>
      <c r="O643" s="116" t="s">
        <v>189</v>
      </c>
      <c r="P643" s="50" t="s">
        <v>189</v>
      </c>
      <c r="Q643" s="117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264">
        <v>189</v>
      </c>
      <c r="Y643" s="190" t="s">
        <v>189</v>
      </c>
    </row>
    <row r="644" spans="2:25" ht="14.25" customHeight="1" x14ac:dyDescent="0.25">
      <c r="B644" s="30">
        <v>45793</v>
      </c>
      <c r="C644" s="117"/>
      <c r="D644" s="26">
        <v>87.3</v>
      </c>
      <c r="E644" s="55"/>
      <c r="F644" s="55"/>
      <c r="G644" s="55"/>
      <c r="H644" s="55"/>
      <c r="I644" s="117"/>
      <c r="J644" s="26" t="s">
        <v>189</v>
      </c>
      <c r="K644" s="117"/>
      <c r="L644" s="118">
        <v>77.5</v>
      </c>
      <c r="M644" s="117"/>
      <c r="N644" s="48" t="s">
        <v>189</v>
      </c>
      <c r="O644" s="116" t="s">
        <v>189</v>
      </c>
      <c r="P644" s="50" t="s">
        <v>189</v>
      </c>
      <c r="Q644" s="117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264">
        <v>176</v>
      </c>
      <c r="Y644" s="190" t="s">
        <v>189</v>
      </c>
    </row>
    <row r="645" spans="2:25" ht="14.25" customHeight="1" x14ac:dyDescent="0.25">
      <c r="B645" s="30">
        <v>45796</v>
      </c>
      <c r="C645" s="117"/>
      <c r="D645" s="26">
        <v>91.2</v>
      </c>
      <c r="E645" s="55"/>
      <c r="F645" s="55"/>
      <c r="G645" s="55"/>
      <c r="H645" s="55"/>
      <c r="I645" s="117"/>
      <c r="J645" s="26" t="s">
        <v>189</v>
      </c>
      <c r="K645" s="117"/>
      <c r="L645" s="118">
        <v>82.4</v>
      </c>
      <c r="M645" s="117"/>
      <c r="N645" s="48" t="s">
        <v>189</v>
      </c>
      <c r="O645" s="116" t="s">
        <v>189</v>
      </c>
      <c r="P645" s="50" t="s">
        <v>189</v>
      </c>
      <c r="Q645" s="117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264">
        <v>175</v>
      </c>
      <c r="Y645" s="190" t="s">
        <v>189</v>
      </c>
    </row>
    <row r="646" spans="2:25" ht="14.25" customHeight="1" x14ac:dyDescent="0.25">
      <c r="B646" s="30">
        <v>45798</v>
      </c>
      <c r="C646" s="117"/>
      <c r="D646" s="26">
        <v>140</v>
      </c>
      <c r="E646" s="55"/>
      <c r="F646" s="55"/>
      <c r="G646" s="55"/>
      <c r="H646" s="55"/>
      <c r="I646" s="117"/>
      <c r="J646" s="26" t="s">
        <v>189</v>
      </c>
      <c r="K646" s="117"/>
      <c r="L646" s="118">
        <v>104</v>
      </c>
      <c r="M646" s="117"/>
      <c r="N646" s="48" t="s">
        <v>189</v>
      </c>
      <c r="O646" s="116" t="s">
        <v>189</v>
      </c>
      <c r="P646" s="50" t="s">
        <v>189</v>
      </c>
      <c r="Q646" s="117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264">
        <v>191</v>
      </c>
      <c r="Y646" s="190" t="s">
        <v>189</v>
      </c>
    </row>
    <row r="647" spans="2:25" ht="14.25" customHeight="1" x14ac:dyDescent="0.25">
      <c r="B647" s="30">
        <v>45800</v>
      </c>
      <c r="C647" s="117"/>
      <c r="D647" s="26">
        <v>117</v>
      </c>
      <c r="E647" s="55"/>
      <c r="F647" s="55"/>
      <c r="G647" s="55"/>
      <c r="H647" s="55"/>
      <c r="I647" s="117"/>
      <c r="J647" s="26" t="s">
        <v>189</v>
      </c>
      <c r="K647" s="117"/>
      <c r="L647" s="118">
        <v>102</v>
      </c>
      <c r="M647" s="117"/>
      <c r="N647" s="48" t="s">
        <v>189</v>
      </c>
      <c r="O647" s="116" t="s">
        <v>189</v>
      </c>
      <c r="P647" s="50" t="s">
        <v>189</v>
      </c>
      <c r="Q647" s="117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264">
        <v>185</v>
      </c>
      <c r="Y647" s="190" t="s">
        <v>189</v>
      </c>
    </row>
    <row r="648" spans="2:25" ht="14.25" customHeight="1" x14ac:dyDescent="0.25">
      <c r="B648" s="30">
        <v>45803</v>
      </c>
      <c r="C648" s="117"/>
      <c r="D648" s="26">
        <v>85</v>
      </c>
      <c r="E648" s="55"/>
      <c r="F648" s="55"/>
      <c r="G648" s="55"/>
      <c r="H648" s="55"/>
      <c r="I648" s="117"/>
      <c r="J648" s="26" t="s">
        <v>189</v>
      </c>
      <c r="K648" s="117"/>
      <c r="L648" s="118">
        <v>83.7</v>
      </c>
      <c r="M648" s="117"/>
      <c r="N648" s="48" t="s">
        <v>189</v>
      </c>
      <c r="O648" s="116" t="s">
        <v>189</v>
      </c>
      <c r="P648" s="50" t="s">
        <v>189</v>
      </c>
      <c r="Q648" s="117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264">
        <v>188</v>
      </c>
      <c r="Y648" s="190" t="s">
        <v>189</v>
      </c>
    </row>
    <row r="649" spans="2:25" ht="14.25" customHeight="1" x14ac:dyDescent="0.25">
      <c r="B649" s="30">
        <v>45805</v>
      </c>
      <c r="C649" s="117"/>
      <c r="D649" s="26">
        <v>97</v>
      </c>
      <c r="E649" s="55"/>
      <c r="F649" s="55"/>
      <c r="G649" s="55"/>
      <c r="H649" s="55"/>
      <c r="I649" s="117"/>
      <c r="J649" s="26" t="s">
        <v>189</v>
      </c>
      <c r="K649" s="117"/>
      <c r="L649" s="118">
        <v>79.7</v>
      </c>
      <c r="M649" s="117"/>
      <c r="N649" s="48" t="s">
        <v>189</v>
      </c>
      <c r="O649" s="116" t="s">
        <v>189</v>
      </c>
      <c r="P649" s="50" t="s">
        <v>189</v>
      </c>
      <c r="Q649" s="117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264">
        <v>186</v>
      </c>
      <c r="Y649" s="190" t="s">
        <v>189</v>
      </c>
    </row>
    <row r="650" spans="2:25" ht="14.25" customHeight="1" x14ac:dyDescent="0.25">
      <c r="B650" s="30">
        <v>45807</v>
      </c>
      <c r="C650" s="117"/>
      <c r="D650" s="26">
        <v>86.8</v>
      </c>
      <c r="E650" s="55"/>
      <c r="F650" s="55"/>
      <c r="G650" s="55"/>
      <c r="H650" s="55"/>
      <c r="I650" s="117"/>
      <c r="J650" s="26" t="s">
        <v>189</v>
      </c>
      <c r="K650" s="117"/>
      <c r="L650" s="118">
        <v>79.3</v>
      </c>
      <c r="M650" s="117"/>
      <c r="N650" s="48" t="s">
        <v>189</v>
      </c>
      <c r="O650" s="116" t="s">
        <v>189</v>
      </c>
      <c r="P650" s="50" t="s">
        <v>189</v>
      </c>
      <c r="Q650" s="117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264">
        <v>187</v>
      </c>
      <c r="Y650" s="190" t="s">
        <v>189</v>
      </c>
    </row>
    <row r="651" spans="2:25" ht="14.25" customHeight="1" x14ac:dyDescent="0.25">
      <c r="B651" s="30">
        <v>45810</v>
      </c>
      <c r="C651" s="117"/>
      <c r="D651" s="26">
        <v>109</v>
      </c>
      <c r="E651" s="55"/>
      <c r="F651" s="55"/>
      <c r="G651" s="55"/>
      <c r="H651" s="55"/>
      <c r="I651" s="117"/>
      <c r="J651" s="26" t="s">
        <v>189</v>
      </c>
      <c r="K651" s="117"/>
      <c r="L651" s="118">
        <v>80.599999999999994</v>
      </c>
      <c r="M651" s="117"/>
      <c r="N651" s="48" t="s">
        <v>189</v>
      </c>
      <c r="O651" s="116" t="s">
        <v>189</v>
      </c>
      <c r="P651" s="50" t="s">
        <v>189</v>
      </c>
      <c r="Q651" s="117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264">
        <v>189</v>
      </c>
      <c r="Y651" s="190" t="s">
        <v>189</v>
      </c>
    </row>
    <row r="652" spans="2:25" ht="14.25" customHeight="1" x14ac:dyDescent="0.25">
      <c r="B652" s="30">
        <v>45812</v>
      </c>
      <c r="C652" s="117"/>
      <c r="D652" s="26">
        <v>91.7</v>
      </c>
      <c r="E652" s="55"/>
      <c r="F652" s="55"/>
      <c r="G652" s="55"/>
      <c r="H652" s="55"/>
      <c r="I652" s="117"/>
      <c r="J652" s="26" t="s">
        <v>189</v>
      </c>
      <c r="K652" s="117"/>
      <c r="L652" s="118">
        <v>83.7</v>
      </c>
      <c r="M652" s="117"/>
      <c r="N652" s="48" t="s">
        <v>189</v>
      </c>
      <c r="O652" s="116" t="s">
        <v>189</v>
      </c>
      <c r="P652" s="50" t="s">
        <v>189</v>
      </c>
      <c r="Q652" s="117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264">
        <v>189</v>
      </c>
      <c r="Y652" s="190" t="s">
        <v>189</v>
      </c>
    </row>
    <row r="653" spans="2:25" ht="14.25" customHeight="1" x14ac:dyDescent="0.25">
      <c r="B653" s="30">
        <v>45814</v>
      </c>
      <c r="C653" s="117"/>
      <c r="D653" s="26">
        <v>86.8</v>
      </c>
      <c r="E653" s="55"/>
      <c r="F653" s="55"/>
      <c r="G653" s="55"/>
      <c r="H653" s="55"/>
      <c r="I653" s="117"/>
      <c r="J653" s="26" t="s">
        <v>189</v>
      </c>
      <c r="K653" s="117"/>
      <c r="L653" s="118">
        <v>79.7</v>
      </c>
      <c r="M653" s="117"/>
      <c r="N653" s="48" t="s">
        <v>189</v>
      </c>
      <c r="O653" s="116" t="s">
        <v>189</v>
      </c>
      <c r="P653" s="50" t="s">
        <v>189</v>
      </c>
      <c r="Q653" s="117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264">
        <v>188</v>
      </c>
      <c r="Y653" s="190" t="s">
        <v>189</v>
      </c>
    </row>
    <row r="654" spans="2:25" ht="14.25" customHeight="1" x14ac:dyDescent="0.25">
      <c r="B654" s="30">
        <v>45819</v>
      </c>
      <c r="C654" s="117"/>
      <c r="D654" s="26">
        <v>96.1</v>
      </c>
      <c r="E654" s="55"/>
      <c r="F654" s="55"/>
      <c r="G654" s="55"/>
      <c r="H654" s="55"/>
      <c r="I654" s="117"/>
      <c r="J654" s="26" t="s">
        <v>189</v>
      </c>
      <c r="K654" s="117"/>
      <c r="L654" s="118">
        <v>107</v>
      </c>
      <c r="M654" s="117"/>
      <c r="N654" s="48" t="s">
        <v>189</v>
      </c>
      <c r="O654" s="116" t="s">
        <v>189</v>
      </c>
      <c r="P654" s="50" t="s">
        <v>189</v>
      </c>
      <c r="Q654" s="117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264">
        <v>185</v>
      </c>
      <c r="Y654" s="190" t="s">
        <v>189</v>
      </c>
    </row>
    <row r="655" spans="2:25" ht="14.25" customHeight="1" x14ac:dyDescent="0.25">
      <c r="B655" s="30">
        <v>45821</v>
      </c>
      <c r="C655" s="117"/>
      <c r="D655" s="26">
        <v>114</v>
      </c>
      <c r="E655" s="55"/>
      <c r="F655" s="55"/>
      <c r="G655" s="55"/>
      <c r="H655" s="55"/>
      <c r="I655" s="117"/>
      <c r="J655" s="26" t="s">
        <v>189</v>
      </c>
      <c r="K655" s="117"/>
      <c r="L655" s="118">
        <v>123</v>
      </c>
      <c r="M655" s="117"/>
      <c r="N655" s="48" t="s">
        <v>189</v>
      </c>
      <c r="O655" s="116" t="s">
        <v>189</v>
      </c>
      <c r="P655" s="50" t="s">
        <v>189</v>
      </c>
      <c r="Q655" s="117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264">
        <v>196</v>
      </c>
      <c r="Y655" s="190" t="s">
        <v>189</v>
      </c>
    </row>
    <row r="656" spans="2:25" ht="14.25" customHeight="1" x14ac:dyDescent="0.25">
      <c r="B656" s="30">
        <v>45824</v>
      </c>
      <c r="C656" s="117"/>
      <c r="D656" s="26">
        <v>81.900000000000006</v>
      </c>
      <c r="E656" s="55"/>
      <c r="F656" s="55"/>
      <c r="G656" s="55"/>
      <c r="H656" s="55"/>
      <c r="I656" s="117"/>
      <c r="J656" s="26" t="s">
        <v>189</v>
      </c>
      <c r="K656" s="117"/>
      <c r="L656" s="118">
        <v>83.7</v>
      </c>
      <c r="M656" s="117"/>
      <c r="N656" s="48" t="s">
        <v>189</v>
      </c>
      <c r="O656" s="116" t="s">
        <v>189</v>
      </c>
      <c r="P656" s="50" t="s">
        <v>189</v>
      </c>
      <c r="Q656" s="117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264">
        <v>185</v>
      </c>
      <c r="Y656" s="190" t="s">
        <v>189</v>
      </c>
    </row>
    <row r="657" spans="2:25" ht="14.25" customHeight="1" x14ac:dyDescent="0.25">
      <c r="B657" s="30">
        <v>45826</v>
      </c>
      <c r="C657" s="117"/>
      <c r="D657" s="26">
        <v>90.4</v>
      </c>
      <c r="E657" s="55"/>
      <c r="F657" s="55"/>
      <c r="G657" s="55"/>
      <c r="H657" s="55"/>
      <c r="I657" s="117"/>
      <c r="J657" s="26" t="s">
        <v>189</v>
      </c>
      <c r="K657" s="117"/>
      <c r="L657" s="118">
        <v>83.7</v>
      </c>
      <c r="M657" s="117"/>
      <c r="N657" s="48" t="s">
        <v>189</v>
      </c>
      <c r="O657" s="116" t="s">
        <v>189</v>
      </c>
      <c r="P657" s="50" t="s">
        <v>189</v>
      </c>
      <c r="Q657" s="117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264">
        <v>192</v>
      </c>
      <c r="Y657" s="190" t="s">
        <v>189</v>
      </c>
    </row>
    <row r="658" spans="2:25" ht="14.25" customHeight="1" x14ac:dyDescent="0.25">
      <c r="B658" s="30">
        <v>45828</v>
      </c>
      <c r="C658" s="117"/>
      <c r="D658" s="26">
        <v>99.2</v>
      </c>
      <c r="E658" s="55"/>
      <c r="F658" s="55"/>
      <c r="G658" s="55"/>
      <c r="H658" s="55"/>
      <c r="I658" s="117"/>
      <c r="J658" s="26" t="s">
        <v>189</v>
      </c>
      <c r="K658" s="117"/>
      <c r="L658" s="118">
        <v>97.9</v>
      </c>
      <c r="M658" s="117"/>
      <c r="N658" s="48" t="s">
        <v>189</v>
      </c>
      <c r="O658" s="116" t="s">
        <v>189</v>
      </c>
      <c r="P658" s="50" t="s">
        <v>189</v>
      </c>
      <c r="Q658" s="117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264">
        <v>191</v>
      </c>
      <c r="Y658" s="190" t="s">
        <v>189</v>
      </c>
    </row>
    <row r="659" spans="2:25" ht="14.25" customHeight="1" x14ac:dyDescent="0.25">
      <c r="B659" s="30">
        <v>45831</v>
      </c>
      <c r="C659" s="117"/>
      <c r="D659" s="26">
        <v>88.6</v>
      </c>
      <c r="E659" s="55"/>
      <c r="F659" s="55"/>
      <c r="G659" s="55"/>
      <c r="H659" s="55"/>
      <c r="I659" s="117"/>
      <c r="J659" s="26" t="s">
        <v>189</v>
      </c>
      <c r="K659" s="117"/>
      <c r="L659" s="118">
        <v>87.7</v>
      </c>
      <c r="M659" s="117"/>
      <c r="N659" s="48" t="s">
        <v>189</v>
      </c>
      <c r="O659" s="116" t="s">
        <v>189</v>
      </c>
      <c r="P659" s="50" t="s">
        <v>189</v>
      </c>
      <c r="Q659" s="117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264">
        <v>182</v>
      </c>
      <c r="Y659" s="190" t="s">
        <v>189</v>
      </c>
    </row>
    <row r="660" spans="2:25" ht="14.25" customHeight="1" x14ac:dyDescent="0.25">
      <c r="B660" s="30">
        <v>45833</v>
      </c>
      <c r="C660" s="117"/>
      <c r="D660" s="26">
        <v>96.6</v>
      </c>
      <c r="E660" s="55"/>
      <c r="F660" s="55"/>
      <c r="G660" s="55"/>
      <c r="H660" s="55"/>
      <c r="I660" s="117"/>
      <c r="J660" s="26" t="s">
        <v>189</v>
      </c>
      <c r="K660" s="117"/>
      <c r="L660" s="118">
        <v>75.3</v>
      </c>
      <c r="M660" s="117"/>
      <c r="N660" s="48" t="s">
        <v>189</v>
      </c>
      <c r="O660" s="116" t="s">
        <v>189</v>
      </c>
      <c r="P660" s="50" t="s">
        <v>189</v>
      </c>
      <c r="Q660" s="117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264">
        <v>181</v>
      </c>
      <c r="Y660" s="190" t="s">
        <v>189</v>
      </c>
    </row>
    <row r="661" spans="2:25" ht="14.25" customHeight="1" x14ac:dyDescent="0.25">
      <c r="B661" s="30">
        <v>45835</v>
      </c>
      <c r="C661" s="117"/>
      <c r="D661" s="26">
        <v>86.8</v>
      </c>
      <c r="E661" s="55"/>
      <c r="F661" s="55"/>
      <c r="G661" s="55"/>
      <c r="H661" s="55"/>
      <c r="I661" s="117"/>
      <c r="J661" s="26" t="s">
        <v>189</v>
      </c>
      <c r="K661" s="117"/>
      <c r="L661" s="118">
        <v>83.7</v>
      </c>
      <c r="M661" s="117"/>
      <c r="N661" s="48" t="s">
        <v>189</v>
      </c>
      <c r="O661" s="116" t="s">
        <v>189</v>
      </c>
      <c r="P661" s="50" t="s">
        <v>189</v>
      </c>
      <c r="Q661" s="117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264">
        <v>176</v>
      </c>
      <c r="Y661" s="190" t="s">
        <v>189</v>
      </c>
    </row>
    <row r="662" spans="2:25" ht="14.25" customHeight="1" x14ac:dyDescent="0.25">
      <c r="B662" s="30">
        <v>45838</v>
      </c>
      <c r="C662" s="117"/>
      <c r="D662" s="26">
        <v>85</v>
      </c>
      <c r="E662" s="55"/>
      <c r="F662" s="55"/>
      <c r="G662" s="55"/>
      <c r="H662" s="55"/>
      <c r="I662" s="117"/>
      <c r="J662" s="26" t="s">
        <v>189</v>
      </c>
      <c r="K662" s="117"/>
      <c r="L662" s="118">
        <v>88.1</v>
      </c>
      <c r="M662" s="117"/>
      <c r="N662" s="48" t="s">
        <v>189</v>
      </c>
      <c r="O662" s="116" t="s">
        <v>189</v>
      </c>
      <c r="P662" s="50" t="s">
        <v>189</v>
      </c>
      <c r="Q662" s="117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264">
        <v>177</v>
      </c>
      <c r="Y662" s="190" t="s">
        <v>189</v>
      </c>
    </row>
    <row r="663" spans="2:25" ht="14.25" customHeight="1" x14ac:dyDescent="0.25">
      <c r="B663" s="30">
        <v>45840</v>
      </c>
      <c r="C663" s="117"/>
      <c r="D663" s="26">
        <v>89.5</v>
      </c>
      <c r="E663" s="55"/>
      <c r="F663" s="55"/>
      <c r="G663" s="55"/>
      <c r="H663" s="55"/>
      <c r="I663" s="117"/>
      <c r="J663" s="26" t="s">
        <v>189</v>
      </c>
      <c r="K663" s="117"/>
      <c r="L663" s="118">
        <v>83.7</v>
      </c>
      <c r="M663" s="117"/>
      <c r="N663" s="48" t="s">
        <v>189</v>
      </c>
      <c r="O663" s="116" t="s">
        <v>189</v>
      </c>
      <c r="P663" s="50" t="s">
        <v>189</v>
      </c>
      <c r="Q663" s="117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264">
        <v>187</v>
      </c>
      <c r="Y663" s="190" t="s">
        <v>189</v>
      </c>
    </row>
    <row r="664" spans="2:25" ht="14.25" customHeight="1" x14ac:dyDescent="0.25">
      <c r="B664" s="30">
        <v>45842</v>
      </c>
      <c r="C664" s="117"/>
      <c r="D664" s="26">
        <v>85</v>
      </c>
      <c r="E664" s="55"/>
      <c r="F664" s="55"/>
      <c r="G664" s="55"/>
      <c r="H664" s="55"/>
      <c r="I664" s="117"/>
      <c r="J664" s="26" t="s">
        <v>189</v>
      </c>
      <c r="K664" s="117"/>
      <c r="L664" s="118">
        <v>82.8</v>
      </c>
      <c r="M664" s="117"/>
      <c r="N664" s="48" t="s">
        <v>189</v>
      </c>
      <c r="O664" s="116" t="s">
        <v>189</v>
      </c>
      <c r="P664" s="50" t="s">
        <v>189</v>
      </c>
      <c r="Q664" s="117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264">
        <v>187</v>
      </c>
      <c r="Y664" s="190" t="s">
        <v>189</v>
      </c>
    </row>
    <row r="665" spans="2:25" ht="14.25" customHeight="1" x14ac:dyDescent="0.25">
      <c r="B665" s="30">
        <v>45845</v>
      </c>
      <c r="C665" s="117"/>
      <c r="D665" s="26">
        <v>89.9</v>
      </c>
      <c r="E665" s="55"/>
      <c r="F665" s="55"/>
      <c r="G665" s="55"/>
      <c r="H665" s="55"/>
      <c r="I665" s="117"/>
      <c r="J665" s="26" t="s">
        <v>189</v>
      </c>
      <c r="K665" s="117"/>
      <c r="L665" s="118">
        <v>79.3</v>
      </c>
      <c r="M665" s="117"/>
      <c r="N665" s="48" t="s">
        <v>189</v>
      </c>
      <c r="O665" s="116" t="s">
        <v>189</v>
      </c>
      <c r="P665" s="50" t="s">
        <v>189</v>
      </c>
      <c r="Q665" s="117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264">
        <v>187</v>
      </c>
      <c r="Y665" s="190" t="s">
        <v>189</v>
      </c>
    </row>
    <row r="666" spans="2:25" ht="14.25" customHeight="1" x14ac:dyDescent="0.25">
      <c r="B666" s="30">
        <v>45847</v>
      </c>
      <c r="C666" s="117"/>
      <c r="D666" s="26">
        <v>94.3</v>
      </c>
      <c r="E666" s="55"/>
      <c r="F666" s="55"/>
      <c r="G666" s="55"/>
      <c r="H666" s="55"/>
      <c r="I666" s="117"/>
      <c r="J666" s="26" t="s">
        <v>189</v>
      </c>
      <c r="K666" s="117"/>
      <c r="L666" s="118">
        <v>77.5</v>
      </c>
      <c r="M666" s="117"/>
      <c r="N666" s="48" t="s">
        <v>189</v>
      </c>
      <c r="O666" s="116" t="s">
        <v>189</v>
      </c>
      <c r="P666" s="50" t="s">
        <v>189</v>
      </c>
      <c r="Q666" s="117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264">
        <v>207</v>
      </c>
      <c r="Y666" s="190" t="s">
        <v>189</v>
      </c>
    </row>
    <row r="667" spans="2:25" ht="14.25" customHeight="1" x14ac:dyDescent="0.25">
      <c r="B667" s="30">
        <v>45849</v>
      </c>
      <c r="C667" s="117"/>
      <c r="D667" s="26">
        <v>95.7</v>
      </c>
      <c r="E667" s="55"/>
      <c r="F667" s="55"/>
      <c r="G667" s="55"/>
      <c r="H667" s="55"/>
      <c r="I667" s="117"/>
      <c r="J667" s="26" t="s">
        <v>189</v>
      </c>
      <c r="K667" s="117"/>
      <c r="L667" s="118">
        <v>82.4</v>
      </c>
      <c r="M667" s="117"/>
      <c r="N667" s="48" t="s">
        <v>189</v>
      </c>
      <c r="O667" s="116" t="s">
        <v>189</v>
      </c>
      <c r="P667" s="50" t="s">
        <v>189</v>
      </c>
      <c r="Q667" s="117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264">
        <v>184</v>
      </c>
      <c r="Y667" s="190" t="s">
        <v>189</v>
      </c>
    </row>
    <row r="668" spans="2:25" ht="14.25" customHeight="1" x14ac:dyDescent="0.25">
      <c r="B668" s="30">
        <v>45852</v>
      </c>
      <c r="C668" s="117"/>
      <c r="D668" s="26">
        <v>83.7</v>
      </c>
      <c r="E668" s="55"/>
      <c r="F668" s="55"/>
      <c r="G668" s="55"/>
      <c r="H668" s="55"/>
      <c r="I668" s="117"/>
      <c r="J668" s="26" t="s">
        <v>189</v>
      </c>
      <c r="K668" s="117"/>
      <c r="L668" s="118">
        <v>74.400000000000006</v>
      </c>
      <c r="M668" s="117"/>
      <c r="N668" s="48" t="s">
        <v>189</v>
      </c>
      <c r="O668" s="116" t="s">
        <v>189</v>
      </c>
      <c r="P668" s="50" t="s">
        <v>189</v>
      </c>
      <c r="Q668" s="117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264">
        <v>204</v>
      </c>
      <c r="Y668" s="190" t="s">
        <v>189</v>
      </c>
    </row>
    <row r="669" spans="2:25" ht="14.25" customHeight="1" x14ac:dyDescent="0.25">
      <c r="B669" s="30">
        <v>45854</v>
      </c>
      <c r="C669" s="117"/>
      <c r="D669" s="26">
        <v>100</v>
      </c>
      <c r="E669" s="55"/>
      <c r="F669" s="55"/>
      <c r="G669" s="55"/>
      <c r="H669" s="55"/>
      <c r="I669" s="117"/>
      <c r="J669" s="26" t="s">
        <v>189</v>
      </c>
      <c r="K669" s="117"/>
      <c r="L669" s="118">
        <v>64.2</v>
      </c>
      <c r="M669" s="117"/>
      <c r="N669" s="48" t="s">
        <v>189</v>
      </c>
      <c r="O669" s="116" t="s">
        <v>189</v>
      </c>
      <c r="P669" s="50" t="s">
        <v>189</v>
      </c>
      <c r="Q669" s="117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264">
        <v>192</v>
      </c>
      <c r="Y669" s="190" t="s">
        <v>189</v>
      </c>
    </row>
    <row r="670" spans="2:25" ht="14.25" customHeight="1" x14ac:dyDescent="0.25">
      <c r="B670" s="30">
        <v>45856</v>
      </c>
      <c r="C670" s="117"/>
      <c r="D670" s="26">
        <v>78.8</v>
      </c>
      <c r="E670" s="55"/>
      <c r="F670" s="55"/>
      <c r="G670" s="55"/>
      <c r="H670" s="55"/>
      <c r="I670" s="117"/>
      <c r="J670" s="26" t="s">
        <v>189</v>
      </c>
      <c r="K670" s="117"/>
      <c r="L670" s="118">
        <v>62.9</v>
      </c>
      <c r="M670" s="117"/>
      <c r="N670" s="48" t="s">
        <v>189</v>
      </c>
      <c r="O670" s="116" t="s">
        <v>189</v>
      </c>
      <c r="P670" s="50" t="s">
        <v>189</v>
      </c>
      <c r="Q670" s="117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264">
        <v>206</v>
      </c>
      <c r="Y670" s="190" t="s">
        <v>189</v>
      </c>
    </row>
    <row r="671" spans="2:25" ht="14.25" customHeight="1" x14ac:dyDescent="0.25">
      <c r="B671" s="30">
        <v>45859</v>
      </c>
      <c r="C671" s="117"/>
      <c r="D671" s="26">
        <v>80.599999999999994</v>
      </c>
      <c r="E671" s="55"/>
      <c r="F671" s="55"/>
      <c r="G671" s="55"/>
      <c r="H671" s="55"/>
      <c r="I671" s="117"/>
      <c r="J671" s="26" t="s">
        <v>189</v>
      </c>
      <c r="K671" s="117"/>
      <c r="L671" s="118">
        <v>121</v>
      </c>
      <c r="M671" s="117"/>
      <c r="N671" s="48" t="s">
        <v>189</v>
      </c>
      <c r="O671" s="116" t="s">
        <v>189</v>
      </c>
      <c r="P671" s="50" t="s">
        <v>189</v>
      </c>
      <c r="Q671" s="117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264">
        <v>181</v>
      </c>
      <c r="Y671" s="190" t="s">
        <v>189</v>
      </c>
    </row>
    <row r="672" spans="2:25" ht="14.25" customHeight="1" x14ac:dyDescent="0.25">
      <c r="B672" s="30">
        <v>45861</v>
      </c>
      <c r="C672" s="117"/>
      <c r="D672" s="26">
        <v>78.8</v>
      </c>
      <c r="E672" s="55"/>
      <c r="F672" s="55"/>
      <c r="G672" s="55"/>
      <c r="H672" s="55"/>
      <c r="I672" s="117"/>
      <c r="J672" s="26" t="s">
        <v>189</v>
      </c>
      <c r="K672" s="117"/>
      <c r="L672" s="118">
        <v>89.5</v>
      </c>
      <c r="M672" s="117"/>
      <c r="N672" s="48" t="s">
        <v>189</v>
      </c>
      <c r="O672" s="116" t="s">
        <v>189</v>
      </c>
      <c r="P672" s="50" t="s">
        <v>189</v>
      </c>
      <c r="Q672" s="117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264">
        <v>190</v>
      </c>
      <c r="Y672" s="190" t="s">
        <v>189</v>
      </c>
    </row>
    <row r="673" spans="2:25" ht="14.25" customHeight="1" x14ac:dyDescent="0.25">
      <c r="B673" s="30">
        <v>45863</v>
      </c>
      <c r="C673" s="117"/>
      <c r="D673" s="26">
        <v>68.2</v>
      </c>
      <c r="E673" s="55"/>
      <c r="F673" s="55"/>
      <c r="G673" s="55"/>
      <c r="H673" s="55"/>
      <c r="I673" s="117"/>
      <c r="J673" s="26" t="s">
        <v>189</v>
      </c>
      <c r="K673" s="117"/>
      <c r="L673" s="118">
        <v>81.099999999999994</v>
      </c>
      <c r="M673" s="117"/>
      <c r="N673" s="48" t="s">
        <v>189</v>
      </c>
      <c r="O673" s="116" t="s">
        <v>189</v>
      </c>
      <c r="P673" s="50" t="s">
        <v>189</v>
      </c>
      <c r="Q673" s="117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264">
        <v>112</v>
      </c>
      <c r="Y673" s="190" t="s">
        <v>189</v>
      </c>
    </row>
    <row r="674" spans="2:25" ht="14.25" customHeight="1" x14ac:dyDescent="0.25">
      <c r="B674" s="30">
        <v>45866</v>
      </c>
      <c r="C674" s="117"/>
      <c r="D674" s="26">
        <v>71.3</v>
      </c>
      <c r="E674" s="55"/>
      <c r="F674" s="55"/>
      <c r="G674" s="55"/>
      <c r="H674" s="55"/>
      <c r="I674" s="117"/>
      <c r="J674" s="26" t="s">
        <v>189</v>
      </c>
      <c r="K674" s="117"/>
      <c r="L674" s="118">
        <v>73.5</v>
      </c>
      <c r="M674" s="117"/>
      <c r="N674" s="48" t="s">
        <v>189</v>
      </c>
      <c r="O674" s="116" t="s">
        <v>189</v>
      </c>
      <c r="P674" s="50" t="s">
        <v>189</v>
      </c>
      <c r="Q674" s="117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264">
        <v>156</v>
      </c>
      <c r="Y674" s="190" t="s">
        <v>189</v>
      </c>
    </row>
    <row r="675" spans="2:25" ht="14.25" customHeight="1" x14ac:dyDescent="0.25">
      <c r="B675" s="30">
        <v>45868</v>
      </c>
      <c r="C675" s="117"/>
      <c r="D675" s="26">
        <v>63.8</v>
      </c>
      <c r="E675" s="55"/>
      <c r="F675" s="55"/>
      <c r="G675" s="55"/>
      <c r="H675" s="55"/>
      <c r="I675" s="117"/>
      <c r="J675" s="26" t="s">
        <v>189</v>
      </c>
      <c r="K675" s="117"/>
      <c r="L675" s="118">
        <v>49.2</v>
      </c>
      <c r="M675" s="117"/>
      <c r="N675" s="48" t="s">
        <v>189</v>
      </c>
      <c r="O675" s="116" t="s">
        <v>189</v>
      </c>
      <c r="P675" s="50" t="s">
        <v>189</v>
      </c>
      <c r="Q675" s="117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264">
        <v>188</v>
      </c>
      <c r="Y675" s="190" t="s">
        <v>189</v>
      </c>
    </row>
    <row r="676" spans="2:25" ht="14.25" customHeight="1" x14ac:dyDescent="0.25">
      <c r="B676" s="30">
        <v>45870</v>
      </c>
      <c r="C676" s="117"/>
      <c r="D676" s="26">
        <v>80.599999999999994</v>
      </c>
      <c r="E676" s="55"/>
      <c r="F676" s="55"/>
      <c r="G676" s="55"/>
      <c r="H676" s="55"/>
      <c r="I676" s="117"/>
      <c r="J676" s="26" t="s">
        <v>189</v>
      </c>
      <c r="K676" s="117"/>
      <c r="L676" s="118">
        <v>82.4</v>
      </c>
      <c r="M676" s="117"/>
      <c r="N676" s="48" t="s">
        <v>189</v>
      </c>
      <c r="O676" s="116" t="s">
        <v>189</v>
      </c>
      <c r="P676" s="50" t="s">
        <v>189</v>
      </c>
      <c r="Q676" s="117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264">
        <v>136</v>
      </c>
      <c r="Y676" s="190" t="s">
        <v>189</v>
      </c>
    </row>
    <row r="677" spans="2:25" ht="14.25" customHeight="1" x14ac:dyDescent="0.25">
      <c r="B677" s="30">
        <v>45873</v>
      </c>
      <c r="C677" s="117"/>
      <c r="D677" s="26">
        <v>75.7</v>
      </c>
      <c r="E677" s="55"/>
      <c r="F677" s="55"/>
      <c r="G677" s="55"/>
      <c r="H677" s="55"/>
      <c r="I677" s="117"/>
      <c r="J677" s="26" t="s">
        <v>189</v>
      </c>
      <c r="K677" s="117"/>
      <c r="L677" s="118">
        <v>59.3</v>
      </c>
      <c r="M677" s="117"/>
      <c r="N677" s="48" t="s">
        <v>189</v>
      </c>
      <c r="O677" s="116" t="s">
        <v>189</v>
      </c>
      <c r="P677" s="50" t="s">
        <v>189</v>
      </c>
      <c r="Q677" s="117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264">
        <v>193</v>
      </c>
      <c r="Y677" s="190" t="s">
        <v>189</v>
      </c>
    </row>
    <row r="678" spans="2:25" ht="14.25" customHeight="1" x14ac:dyDescent="0.25">
      <c r="B678" s="30">
        <v>45875</v>
      </c>
      <c r="C678" s="117"/>
      <c r="D678" s="26">
        <v>73.5</v>
      </c>
      <c r="E678" s="55"/>
      <c r="F678" s="55"/>
      <c r="G678" s="55"/>
      <c r="H678" s="55"/>
      <c r="I678" s="117"/>
      <c r="J678" s="26" t="s">
        <v>189</v>
      </c>
      <c r="K678" s="117"/>
      <c r="L678" s="118">
        <v>127</v>
      </c>
      <c r="M678" s="117"/>
      <c r="N678" s="48" t="s">
        <v>189</v>
      </c>
      <c r="O678" s="116" t="s">
        <v>189</v>
      </c>
      <c r="P678" s="50" t="s">
        <v>189</v>
      </c>
      <c r="Q678" s="117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264">
        <v>185</v>
      </c>
      <c r="Y678" s="190" t="s">
        <v>189</v>
      </c>
    </row>
    <row r="679" spans="2:25" ht="14.25" customHeight="1" x14ac:dyDescent="0.25">
      <c r="B679" s="30">
        <v>45877</v>
      </c>
      <c r="C679" s="117"/>
      <c r="D679" s="26">
        <v>95.2</v>
      </c>
      <c r="E679" s="55"/>
      <c r="F679" s="55"/>
      <c r="G679" s="55"/>
      <c r="H679" s="55"/>
      <c r="I679" s="117"/>
      <c r="J679" s="26" t="s">
        <v>189</v>
      </c>
      <c r="K679" s="117"/>
      <c r="L679" s="118">
        <v>66.900000000000006</v>
      </c>
      <c r="M679" s="117"/>
      <c r="N679" s="48" t="s">
        <v>189</v>
      </c>
      <c r="O679" s="116" t="s">
        <v>189</v>
      </c>
      <c r="P679" s="50" t="s">
        <v>189</v>
      </c>
      <c r="Q679" s="117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264">
        <v>198</v>
      </c>
      <c r="Y679" s="190" t="s">
        <v>189</v>
      </c>
    </row>
    <row r="680" spans="2:25" ht="14.25" customHeight="1" x14ac:dyDescent="0.25">
      <c r="B680" s="30">
        <v>45880</v>
      </c>
      <c r="C680" s="117"/>
      <c r="D680" s="26">
        <v>91.7</v>
      </c>
      <c r="E680" s="55"/>
      <c r="F680" s="55"/>
      <c r="G680" s="55"/>
      <c r="H680" s="55"/>
      <c r="I680" s="117"/>
      <c r="J680" s="26" t="s">
        <v>189</v>
      </c>
      <c r="K680" s="117"/>
      <c r="L680" s="118">
        <v>69.5</v>
      </c>
      <c r="M680" s="117"/>
      <c r="N680" s="48" t="s">
        <v>189</v>
      </c>
      <c r="O680" s="116" t="s">
        <v>189</v>
      </c>
      <c r="P680" s="50" t="s">
        <v>189</v>
      </c>
      <c r="Q680" s="117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264">
        <v>185</v>
      </c>
      <c r="Y680" s="190" t="s">
        <v>189</v>
      </c>
    </row>
    <row r="681" spans="2:25" ht="14.25" customHeight="1" x14ac:dyDescent="0.25">
      <c r="B681" s="30">
        <v>45882</v>
      </c>
      <c r="C681" s="117"/>
      <c r="D681" s="26">
        <v>91.2</v>
      </c>
      <c r="E681" s="55"/>
      <c r="F681" s="55"/>
      <c r="G681" s="55"/>
      <c r="H681" s="55"/>
      <c r="I681" s="117"/>
      <c r="J681" s="26" t="s">
        <v>189</v>
      </c>
      <c r="K681" s="117"/>
      <c r="L681" s="118">
        <v>76.599999999999994</v>
      </c>
      <c r="M681" s="117"/>
      <c r="N681" s="48" t="s">
        <v>189</v>
      </c>
      <c r="O681" s="116" t="s">
        <v>189</v>
      </c>
      <c r="P681" s="50" t="s">
        <v>189</v>
      </c>
      <c r="Q681" s="117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264">
        <v>188</v>
      </c>
      <c r="Y681" s="190" t="s">
        <v>189</v>
      </c>
    </row>
    <row r="682" spans="2:25" ht="14.25" customHeight="1" x14ac:dyDescent="0.25">
      <c r="B682" s="30">
        <v>45887</v>
      </c>
      <c r="C682" s="117"/>
      <c r="D682" s="26">
        <v>79.7</v>
      </c>
      <c r="E682" s="55"/>
      <c r="F682" s="55"/>
      <c r="G682" s="55"/>
      <c r="H682" s="55"/>
      <c r="I682" s="117"/>
      <c r="J682" s="26" t="s">
        <v>189</v>
      </c>
      <c r="K682" s="117"/>
      <c r="L682" s="118">
        <v>109</v>
      </c>
      <c r="M682" s="117"/>
      <c r="N682" s="48" t="s">
        <v>189</v>
      </c>
      <c r="O682" s="116" t="s">
        <v>189</v>
      </c>
      <c r="P682" s="50" t="s">
        <v>189</v>
      </c>
      <c r="Q682" s="117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264">
        <v>174</v>
      </c>
      <c r="Y682" s="190" t="s">
        <v>189</v>
      </c>
    </row>
    <row r="683" spans="2:25" ht="14.25" customHeight="1" x14ac:dyDescent="0.25">
      <c r="B683" s="30">
        <v>45889</v>
      </c>
      <c r="C683" s="117"/>
      <c r="D683" s="26">
        <v>91.2</v>
      </c>
      <c r="E683" s="55"/>
      <c r="F683" s="55"/>
      <c r="G683" s="55"/>
      <c r="H683" s="55"/>
      <c r="I683" s="117"/>
      <c r="J683" s="26" t="s">
        <v>189</v>
      </c>
      <c r="K683" s="117"/>
      <c r="L683" s="118">
        <v>94.8</v>
      </c>
      <c r="M683" s="117"/>
      <c r="N683" s="48" t="s">
        <v>189</v>
      </c>
      <c r="O683" s="116" t="s">
        <v>189</v>
      </c>
      <c r="P683" s="50" t="s">
        <v>189</v>
      </c>
      <c r="Q683" s="117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264">
        <v>187</v>
      </c>
      <c r="Y683" s="190" t="s">
        <v>189</v>
      </c>
    </row>
    <row r="684" spans="2:25" ht="14.25" customHeight="1" x14ac:dyDescent="0.25">
      <c r="B684" s="30">
        <v>45891</v>
      </c>
      <c r="C684" s="117"/>
      <c r="D684" s="26">
        <v>78</v>
      </c>
      <c r="E684" s="55"/>
      <c r="F684" s="55"/>
      <c r="G684" s="55"/>
      <c r="H684" s="55"/>
      <c r="I684" s="117"/>
      <c r="J684" s="26" t="s">
        <v>189</v>
      </c>
      <c r="K684" s="117"/>
      <c r="L684" s="118">
        <v>77.5</v>
      </c>
      <c r="M684" s="117"/>
      <c r="N684" s="48" t="s">
        <v>189</v>
      </c>
      <c r="O684" s="116" t="s">
        <v>189</v>
      </c>
      <c r="P684" s="50" t="s">
        <v>189</v>
      </c>
      <c r="Q684" s="117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264">
        <v>195</v>
      </c>
      <c r="Y684" s="190" t="s">
        <v>189</v>
      </c>
    </row>
    <row r="685" spans="2:25" ht="14.25" customHeight="1" x14ac:dyDescent="0.25">
      <c r="B685" s="30">
        <v>45894</v>
      </c>
      <c r="C685" s="117"/>
      <c r="D685" s="26">
        <v>81.5</v>
      </c>
      <c r="E685" s="55"/>
      <c r="F685" s="55"/>
      <c r="G685" s="55"/>
      <c r="H685" s="55"/>
      <c r="I685" s="117"/>
      <c r="J685" s="26" t="s">
        <v>189</v>
      </c>
      <c r="K685" s="117"/>
      <c r="L685" s="118">
        <v>88.6</v>
      </c>
      <c r="M685" s="117"/>
      <c r="N685" s="48" t="s">
        <v>189</v>
      </c>
      <c r="O685" s="116" t="s">
        <v>189</v>
      </c>
      <c r="P685" s="50" t="s">
        <v>189</v>
      </c>
      <c r="Q685" s="117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264">
        <v>186</v>
      </c>
      <c r="Y685" s="190" t="s">
        <v>189</v>
      </c>
    </row>
    <row r="686" spans="2:25" ht="14.25" customHeight="1" x14ac:dyDescent="0.25">
      <c r="B686" s="30">
        <v>45896</v>
      </c>
      <c r="C686" s="117"/>
      <c r="D686" s="26">
        <v>83.3</v>
      </c>
      <c r="E686" s="55"/>
      <c r="F686" s="55"/>
      <c r="G686" s="55"/>
      <c r="H686" s="55"/>
      <c r="I686" s="117"/>
      <c r="J686" s="26" t="s">
        <v>189</v>
      </c>
      <c r="K686" s="117"/>
      <c r="L686" s="118">
        <v>111</v>
      </c>
      <c r="M686" s="117"/>
      <c r="N686" s="48" t="s">
        <v>189</v>
      </c>
      <c r="O686" s="116" t="s">
        <v>189</v>
      </c>
      <c r="P686" s="50" t="s">
        <v>189</v>
      </c>
      <c r="Q686" s="117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264">
        <v>178</v>
      </c>
      <c r="Y686" s="190" t="s">
        <v>189</v>
      </c>
    </row>
    <row r="687" spans="2:25" ht="14.25" customHeight="1" x14ac:dyDescent="0.25">
      <c r="B687" s="30">
        <v>45898</v>
      </c>
      <c r="C687" s="117"/>
      <c r="D687" s="26">
        <v>85.9</v>
      </c>
      <c r="E687" s="55"/>
      <c r="F687" s="55"/>
      <c r="G687" s="55"/>
      <c r="H687" s="55"/>
      <c r="I687" s="117"/>
      <c r="J687" s="26" t="s">
        <v>189</v>
      </c>
      <c r="K687" s="117"/>
      <c r="L687" s="118">
        <v>67.8</v>
      </c>
      <c r="M687" s="117"/>
      <c r="N687" s="48" t="s">
        <v>189</v>
      </c>
      <c r="O687" s="116" t="s">
        <v>189</v>
      </c>
      <c r="P687" s="50" t="s">
        <v>189</v>
      </c>
      <c r="Q687" s="117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264">
        <v>187</v>
      </c>
      <c r="Y687" s="190" t="s">
        <v>189</v>
      </c>
    </row>
    <row r="688" spans="2:25" ht="14.25" customHeight="1" x14ac:dyDescent="0.25">
      <c r="B688" s="30">
        <v>45901</v>
      </c>
      <c r="C688" s="117"/>
      <c r="D688" s="26">
        <v>79.7</v>
      </c>
      <c r="E688" s="55"/>
      <c r="F688" s="55"/>
      <c r="G688" s="55"/>
      <c r="H688" s="55"/>
      <c r="I688" s="117"/>
      <c r="J688" s="26" t="s">
        <v>189</v>
      </c>
      <c r="K688" s="117"/>
      <c r="L688" s="118">
        <v>67.8</v>
      </c>
      <c r="M688" s="117"/>
      <c r="N688" s="48" t="s">
        <v>189</v>
      </c>
      <c r="O688" s="116" t="s">
        <v>189</v>
      </c>
      <c r="P688" s="50" t="s">
        <v>189</v>
      </c>
      <c r="Q688" s="117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264">
        <v>190</v>
      </c>
      <c r="Y688" s="190" t="s">
        <v>189</v>
      </c>
    </row>
    <row r="689" spans="2:25" ht="14.25" customHeight="1" x14ac:dyDescent="0.25">
      <c r="B689" s="30">
        <v>45903</v>
      </c>
      <c r="C689" s="117"/>
      <c r="D689" s="26">
        <v>82.4</v>
      </c>
      <c r="E689" s="55"/>
      <c r="F689" s="55"/>
      <c r="G689" s="55"/>
      <c r="H689" s="55"/>
      <c r="I689" s="117"/>
      <c r="J689" s="26" t="s">
        <v>189</v>
      </c>
      <c r="K689" s="117"/>
      <c r="L689" s="118">
        <v>85</v>
      </c>
      <c r="M689" s="117"/>
      <c r="N689" s="48" t="s">
        <v>189</v>
      </c>
      <c r="O689" s="116" t="s">
        <v>189</v>
      </c>
      <c r="P689" s="50" t="s">
        <v>189</v>
      </c>
      <c r="Q689" s="117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264">
        <v>177</v>
      </c>
      <c r="Y689" s="190" t="s">
        <v>189</v>
      </c>
    </row>
    <row r="690" spans="2:25" ht="14.25" customHeight="1" x14ac:dyDescent="0.25">
      <c r="B690" s="30">
        <v>45905</v>
      </c>
      <c r="C690" s="117"/>
      <c r="D690" s="26">
        <v>115</v>
      </c>
      <c r="E690" s="55"/>
      <c r="F690" s="55"/>
      <c r="G690" s="55"/>
      <c r="H690" s="55"/>
      <c r="I690" s="117"/>
      <c r="J690" s="26" t="s">
        <v>189</v>
      </c>
      <c r="K690" s="117"/>
      <c r="L690" s="118">
        <v>83.7</v>
      </c>
      <c r="M690" s="117"/>
      <c r="N690" s="48" t="s">
        <v>189</v>
      </c>
      <c r="O690" s="116" t="s">
        <v>189</v>
      </c>
      <c r="P690" s="50" t="s">
        <v>189</v>
      </c>
      <c r="Q690" s="117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264">
        <v>182</v>
      </c>
      <c r="Y690" s="190" t="s">
        <v>189</v>
      </c>
    </row>
    <row r="691" spans="2:25" ht="14.25" customHeight="1" x14ac:dyDescent="0.25">
      <c r="B691" s="30">
        <v>45910</v>
      </c>
      <c r="C691" s="117"/>
      <c r="D691" s="26">
        <v>84.6</v>
      </c>
      <c r="E691" s="55"/>
      <c r="F691" s="55"/>
      <c r="G691" s="55"/>
      <c r="H691" s="55"/>
      <c r="I691" s="117"/>
      <c r="J691" s="26" t="s">
        <v>189</v>
      </c>
      <c r="K691" s="117"/>
      <c r="L691" s="118">
        <v>81.099999999999994</v>
      </c>
      <c r="M691" s="117"/>
      <c r="N691" s="48" t="s">
        <v>189</v>
      </c>
      <c r="O691" s="116" t="s">
        <v>189</v>
      </c>
      <c r="P691" s="50" t="s">
        <v>189</v>
      </c>
      <c r="Q691" s="117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264">
        <v>191</v>
      </c>
      <c r="Y691" s="190" t="s">
        <v>189</v>
      </c>
    </row>
    <row r="692" spans="2:25" ht="14.25" customHeight="1" x14ac:dyDescent="0.25">
      <c r="B692" s="30">
        <v>45912</v>
      </c>
      <c r="C692" s="117"/>
      <c r="D692" s="26">
        <v>84.6</v>
      </c>
      <c r="E692" s="55"/>
      <c r="F692" s="55"/>
      <c r="G692" s="55"/>
      <c r="H692" s="55"/>
      <c r="I692" s="117"/>
      <c r="J692" s="26" t="s">
        <v>189</v>
      </c>
      <c r="K692" s="117"/>
      <c r="L692" s="118">
        <v>85.5</v>
      </c>
      <c r="M692" s="117"/>
      <c r="N692" s="48" t="s">
        <v>189</v>
      </c>
      <c r="O692" s="116" t="s">
        <v>189</v>
      </c>
      <c r="P692" s="50" t="s">
        <v>189</v>
      </c>
      <c r="Q692" s="117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264">
        <v>182</v>
      </c>
      <c r="Y692" s="190" t="s">
        <v>189</v>
      </c>
    </row>
    <row r="693" spans="2:25" ht="14.25" customHeight="1" x14ac:dyDescent="0.25">
      <c r="B693" s="30">
        <v>45917</v>
      </c>
      <c r="C693" s="117"/>
      <c r="D693" s="26">
        <v>97.4</v>
      </c>
      <c r="E693" s="55"/>
      <c r="F693" s="55"/>
      <c r="G693" s="55"/>
      <c r="H693" s="55"/>
      <c r="I693" s="117"/>
      <c r="J693" s="26" t="s">
        <v>189</v>
      </c>
      <c r="K693" s="117"/>
      <c r="L693" s="118">
        <v>107</v>
      </c>
      <c r="M693" s="117"/>
      <c r="N693" s="48" t="s">
        <v>189</v>
      </c>
      <c r="O693" s="116" t="s">
        <v>189</v>
      </c>
      <c r="P693" s="50" t="s">
        <v>189</v>
      </c>
      <c r="Q693" s="117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264">
        <v>177</v>
      </c>
      <c r="Y693" s="190" t="s">
        <v>189</v>
      </c>
    </row>
    <row r="694" spans="2:25" ht="14.25" customHeight="1" x14ac:dyDescent="0.25">
      <c r="B694" s="30">
        <v>45919</v>
      </c>
      <c r="C694" s="117"/>
      <c r="D694" s="26">
        <v>79.7</v>
      </c>
      <c r="E694" s="55"/>
      <c r="F694" s="55"/>
      <c r="G694" s="55"/>
      <c r="H694" s="55"/>
      <c r="I694" s="117"/>
      <c r="J694" s="26" t="s">
        <v>189</v>
      </c>
      <c r="K694" s="117"/>
      <c r="L694" s="118">
        <v>86.8</v>
      </c>
      <c r="M694" s="117"/>
      <c r="N694" s="48" t="s">
        <v>189</v>
      </c>
      <c r="O694" s="116" t="s">
        <v>189</v>
      </c>
      <c r="P694" s="50" t="s">
        <v>189</v>
      </c>
      <c r="Q694" s="117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264">
        <v>168</v>
      </c>
      <c r="Y694" s="190" t="s">
        <v>189</v>
      </c>
    </row>
    <row r="695" spans="2:25" ht="14.25" customHeight="1" x14ac:dyDescent="0.25">
      <c r="B695" s="30">
        <v>45922</v>
      </c>
      <c r="C695" s="117"/>
      <c r="D695" s="26">
        <v>80.2</v>
      </c>
      <c r="E695" s="55"/>
      <c r="F695" s="55"/>
      <c r="G695" s="55"/>
      <c r="H695" s="55"/>
      <c r="I695" s="117"/>
      <c r="J695" s="26" t="s">
        <v>189</v>
      </c>
      <c r="K695" s="117"/>
      <c r="L695" s="118">
        <v>84.2</v>
      </c>
      <c r="M695" s="117"/>
      <c r="N695" s="48" t="s">
        <v>189</v>
      </c>
      <c r="O695" s="116" t="s">
        <v>189</v>
      </c>
      <c r="P695" s="50" t="s">
        <v>189</v>
      </c>
      <c r="Q695" s="117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264">
        <v>161</v>
      </c>
      <c r="Y695" s="190" t="s">
        <v>189</v>
      </c>
    </row>
    <row r="696" spans="2:25" ht="14.25" customHeight="1" x14ac:dyDescent="0.25">
      <c r="B696" s="30">
        <v>45924</v>
      </c>
      <c r="C696" s="117"/>
      <c r="D696" s="26">
        <v>94.8</v>
      </c>
      <c r="E696" s="55"/>
      <c r="F696" s="55"/>
      <c r="G696" s="55"/>
      <c r="H696" s="55"/>
      <c r="I696" s="117"/>
      <c r="J696" s="26" t="s">
        <v>189</v>
      </c>
      <c r="K696" s="117"/>
      <c r="L696" s="118">
        <v>75.3</v>
      </c>
      <c r="M696" s="117"/>
      <c r="N696" s="48" t="s">
        <v>189</v>
      </c>
      <c r="O696" s="116" t="s">
        <v>189</v>
      </c>
      <c r="P696" s="50" t="s">
        <v>189</v>
      </c>
      <c r="Q696" s="117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264">
        <v>159</v>
      </c>
      <c r="Y696" s="190" t="s">
        <v>189</v>
      </c>
    </row>
    <row r="697" spans="2:25" ht="14.25" customHeight="1" x14ac:dyDescent="0.25">
      <c r="B697" s="30">
        <v>45926</v>
      </c>
      <c r="C697" s="117"/>
      <c r="D697" s="26">
        <v>96.1</v>
      </c>
      <c r="E697" s="55"/>
      <c r="F697" s="55"/>
      <c r="G697" s="55"/>
      <c r="H697" s="55"/>
      <c r="I697" s="117"/>
      <c r="J697" s="26" t="s">
        <v>189</v>
      </c>
      <c r="K697" s="117"/>
      <c r="L697" s="118">
        <v>116</v>
      </c>
      <c r="M697" s="117"/>
      <c r="N697" s="48" t="s">
        <v>189</v>
      </c>
      <c r="O697" s="116" t="s">
        <v>189</v>
      </c>
      <c r="P697" s="50" t="s">
        <v>189</v>
      </c>
      <c r="Q697" s="117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264">
        <v>176</v>
      </c>
      <c r="Y697" s="190" t="s">
        <v>189</v>
      </c>
    </row>
    <row r="698" spans="2:25" ht="14.25" customHeight="1" x14ac:dyDescent="0.25">
      <c r="B698" s="30">
        <v>45929</v>
      </c>
      <c r="C698" s="117"/>
      <c r="D698" s="26">
        <v>79.3</v>
      </c>
      <c r="E698" s="55"/>
      <c r="F698" s="55"/>
      <c r="G698" s="55"/>
      <c r="H698" s="55"/>
      <c r="I698" s="117"/>
      <c r="J698" s="26" t="s">
        <v>189</v>
      </c>
      <c r="K698" s="117"/>
      <c r="L698" s="118">
        <v>67.8</v>
      </c>
      <c r="M698" s="117"/>
      <c r="N698" s="48" t="s">
        <v>189</v>
      </c>
      <c r="O698" s="116" t="s">
        <v>189</v>
      </c>
      <c r="P698" s="50" t="s">
        <v>189</v>
      </c>
      <c r="Q698" s="117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264">
        <v>159</v>
      </c>
      <c r="Y698" s="190" t="s">
        <v>189</v>
      </c>
    </row>
    <row r="699" spans="2:25" ht="14.25" customHeight="1" x14ac:dyDescent="0.25">
      <c r="B699" s="30">
        <v>45931</v>
      </c>
      <c r="C699" s="117"/>
      <c r="D699" s="26">
        <v>84.6</v>
      </c>
      <c r="E699" s="55"/>
      <c r="F699" s="55"/>
      <c r="G699" s="55"/>
      <c r="H699" s="55"/>
      <c r="I699" s="117"/>
      <c r="J699" s="26" t="s">
        <v>189</v>
      </c>
      <c r="K699" s="117"/>
      <c r="L699" s="48" t="s">
        <v>189</v>
      </c>
      <c r="M699" s="117"/>
      <c r="N699" s="48" t="s">
        <v>189</v>
      </c>
      <c r="O699" s="116" t="s">
        <v>189</v>
      </c>
      <c r="P699" s="50" t="s">
        <v>189</v>
      </c>
      <c r="Q699" s="117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264">
        <v>92.1</v>
      </c>
      <c r="Y699" s="190" t="s">
        <v>189</v>
      </c>
    </row>
    <row r="700" spans="2:25" ht="14.25" customHeight="1" x14ac:dyDescent="0.25">
      <c r="B700" s="30">
        <v>45933</v>
      </c>
      <c r="C700" s="117"/>
      <c r="D700" s="344">
        <v>99.7</v>
      </c>
      <c r="E700" s="55"/>
      <c r="F700" s="55"/>
      <c r="G700" s="55"/>
      <c r="H700" s="55"/>
      <c r="I700" s="117"/>
      <c r="J700" s="342">
        <v>114</v>
      </c>
      <c r="K700" s="117"/>
      <c r="L700" s="342">
        <v>92.6</v>
      </c>
      <c r="M700" s="117"/>
      <c r="N700" s="48" t="s">
        <v>189</v>
      </c>
      <c r="O700" s="116" t="s">
        <v>189</v>
      </c>
      <c r="P700" s="50" t="s">
        <v>189</v>
      </c>
      <c r="Q700" s="117"/>
      <c r="R700" s="114" t="s">
        <v>189</v>
      </c>
      <c r="S700" s="115" t="s">
        <v>189</v>
      </c>
      <c r="T700" s="115" t="s">
        <v>189</v>
      </c>
      <c r="U700" s="187" t="s">
        <v>189</v>
      </c>
      <c r="V700" s="237" t="s">
        <v>189</v>
      </c>
      <c r="W700" s="188" t="s">
        <v>189</v>
      </c>
      <c r="X700" s="362">
        <v>89.5</v>
      </c>
      <c r="Y700" s="190" t="s">
        <v>189</v>
      </c>
    </row>
    <row r="701" spans="2:25" ht="14.25" customHeight="1" x14ac:dyDescent="0.25">
      <c r="B701" s="30">
        <v>45936</v>
      </c>
      <c r="C701" s="117"/>
      <c r="D701" s="342" t="s">
        <v>189</v>
      </c>
      <c r="E701" s="55"/>
      <c r="F701" s="55"/>
      <c r="G701" s="55"/>
      <c r="H701" s="55"/>
      <c r="I701" s="117"/>
      <c r="J701" s="62">
        <v>106</v>
      </c>
      <c r="K701" s="117"/>
      <c r="L701" s="62">
        <v>132</v>
      </c>
      <c r="M701" s="117"/>
      <c r="N701" s="48" t="s">
        <v>189</v>
      </c>
      <c r="O701" s="116" t="s">
        <v>189</v>
      </c>
      <c r="P701" s="50" t="s">
        <v>189</v>
      </c>
      <c r="Q701" s="117"/>
      <c r="R701" s="114" t="s">
        <v>189</v>
      </c>
      <c r="S701" s="115" t="s">
        <v>189</v>
      </c>
      <c r="T701" s="115" t="s">
        <v>189</v>
      </c>
      <c r="U701" s="187" t="s">
        <v>189</v>
      </c>
      <c r="V701" s="237" t="s">
        <v>189</v>
      </c>
      <c r="W701" s="188" t="s">
        <v>189</v>
      </c>
      <c r="X701" s="364">
        <v>159</v>
      </c>
      <c r="Y701" s="190" t="s">
        <v>189</v>
      </c>
    </row>
    <row r="702" spans="2:25" ht="14.25" customHeight="1" x14ac:dyDescent="0.25">
      <c r="B702" s="30">
        <v>45938</v>
      </c>
      <c r="C702" s="117"/>
      <c r="D702" s="62">
        <v>115</v>
      </c>
      <c r="E702" s="55"/>
      <c r="F702" s="55"/>
      <c r="G702" s="55"/>
      <c r="H702" s="55"/>
      <c r="I702" s="117"/>
      <c r="J702" s="342">
        <v>78.400000000000006</v>
      </c>
      <c r="K702" s="117"/>
      <c r="L702" s="342">
        <v>79.7</v>
      </c>
      <c r="M702" s="117"/>
      <c r="N702" s="48" t="s">
        <v>189</v>
      </c>
      <c r="O702" s="116" t="s">
        <v>189</v>
      </c>
      <c r="P702" s="50" t="s">
        <v>189</v>
      </c>
      <c r="Q702" s="117"/>
      <c r="R702" s="114" t="s">
        <v>189</v>
      </c>
      <c r="S702" s="115" t="s">
        <v>189</v>
      </c>
      <c r="T702" s="115" t="s">
        <v>189</v>
      </c>
      <c r="U702" s="187" t="s">
        <v>189</v>
      </c>
      <c r="V702" s="237" t="s">
        <v>189</v>
      </c>
      <c r="W702" s="188" t="s">
        <v>189</v>
      </c>
      <c r="X702" s="364">
        <v>133</v>
      </c>
      <c r="Y702" s="190" t="s">
        <v>189</v>
      </c>
    </row>
    <row r="703" spans="2:25" ht="14.25" customHeight="1" x14ac:dyDescent="0.25">
      <c r="B703" s="30">
        <v>45943</v>
      </c>
      <c r="C703" s="117"/>
      <c r="D703" s="342">
        <v>83.7</v>
      </c>
      <c r="E703" s="55"/>
      <c r="F703" s="55"/>
      <c r="G703" s="55"/>
      <c r="H703" s="55"/>
      <c r="I703" s="117"/>
      <c r="J703" s="26" t="s">
        <v>189</v>
      </c>
      <c r="K703" s="117"/>
      <c r="L703" s="48" t="s">
        <v>189</v>
      </c>
      <c r="M703" s="117"/>
      <c r="N703" s="48" t="s">
        <v>189</v>
      </c>
      <c r="O703" s="116" t="s">
        <v>189</v>
      </c>
      <c r="P703" s="50" t="s">
        <v>189</v>
      </c>
      <c r="Q703" s="117"/>
      <c r="R703" s="114" t="s">
        <v>189</v>
      </c>
      <c r="S703" s="115" t="s">
        <v>189</v>
      </c>
      <c r="T703" s="115" t="s">
        <v>189</v>
      </c>
      <c r="U703" s="187" t="s">
        <v>189</v>
      </c>
      <c r="V703" s="237" t="s">
        <v>189</v>
      </c>
      <c r="W703" s="188" t="s">
        <v>189</v>
      </c>
      <c r="X703" s="364" t="s">
        <v>189</v>
      </c>
      <c r="Y703" s="190" t="s">
        <v>189</v>
      </c>
    </row>
    <row r="704" spans="2:25" ht="14.25" customHeight="1" x14ac:dyDescent="0.25">
      <c r="B704" s="30">
        <v>45945</v>
      </c>
      <c r="C704" s="117"/>
      <c r="D704" s="342">
        <v>77.099999999999994</v>
      </c>
      <c r="E704" s="55"/>
      <c r="F704" s="55"/>
      <c r="G704" s="55"/>
      <c r="H704" s="55"/>
      <c r="I704" s="117"/>
      <c r="J704" s="26" t="s">
        <v>189</v>
      </c>
      <c r="K704" s="117"/>
      <c r="L704" s="48" t="s">
        <v>189</v>
      </c>
      <c r="M704" s="117"/>
      <c r="N704" s="48" t="s">
        <v>189</v>
      </c>
      <c r="O704" s="116" t="s">
        <v>189</v>
      </c>
      <c r="P704" s="50" t="s">
        <v>189</v>
      </c>
      <c r="Q704" s="117"/>
      <c r="R704" s="114" t="s">
        <v>189</v>
      </c>
      <c r="S704" s="115" t="s">
        <v>189</v>
      </c>
      <c r="T704" s="115" t="s">
        <v>189</v>
      </c>
      <c r="U704" s="187" t="s">
        <v>189</v>
      </c>
      <c r="V704" s="237" t="s">
        <v>189</v>
      </c>
      <c r="W704" s="188" t="s">
        <v>189</v>
      </c>
      <c r="X704" s="364">
        <v>104</v>
      </c>
      <c r="Y704" s="190" t="s">
        <v>189</v>
      </c>
    </row>
    <row r="705" spans="2:25" ht="14.25" customHeight="1" x14ac:dyDescent="0.25">
      <c r="B705" s="30">
        <v>45947</v>
      </c>
      <c r="C705" s="117"/>
      <c r="D705" s="342">
        <v>93.5</v>
      </c>
      <c r="E705" s="55"/>
      <c r="F705" s="55"/>
      <c r="G705" s="55"/>
      <c r="H705" s="55"/>
      <c r="I705" s="117"/>
      <c r="J705" s="26" t="s">
        <v>189</v>
      </c>
      <c r="K705" s="117"/>
      <c r="L705" s="48" t="s">
        <v>189</v>
      </c>
      <c r="M705" s="117"/>
      <c r="N705" s="48" t="s">
        <v>189</v>
      </c>
      <c r="O705" s="116" t="s">
        <v>189</v>
      </c>
      <c r="P705" s="50" t="s">
        <v>189</v>
      </c>
      <c r="Q705" s="117"/>
      <c r="R705" s="114" t="s">
        <v>189</v>
      </c>
      <c r="S705" s="115" t="s">
        <v>189</v>
      </c>
      <c r="T705" s="115" t="s">
        <v>189</v>
      </c>
      <c r="U705" s="187" t="s">
        <v>189</v>
      </c>
      <c r="V705" s="237" t="s">
        <v>189</v>
      </c>
      <c r="W705" s="188" t="s">
        <v>189</v>
      </c>
      <c r="X705" s="362">
        <v>89.9</v>
      </c>
      <c r="Y705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600"/>
  <sheetViews>
    <sheetView zoomScale="70" zoomScaleNormal="70" workbookViewId="0">
      <pane ySplit="7" topLeftCell="A579" activePane="bottomLeft" state="frozen"/>
      <selection pane="bottomLeft" activeCell="X600" sqref="X600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8" width="17.140625" hidden="1" customWidth="1"/>
    <col min="9" max="19" width="17.140625" customWidth="1"/>
    <col min="20" max="20" width="18.7109375" customWidth="1"/>
    <col min="21" max="21" width="17.140625" customWidth="1"/>
    <col min="22" max="22" width="18.28515625" bestFit="1" customWidth="1"/>
    <col min="23" max="25" width="17.140625" customWidth="1"/>
    <col min="26" max="26" width="4.7109375" customWidth="1"/>
    <col min="27" max="27" width="94.42578125" customWidth="1"/>
  </cols>
  <sheetData>
    <row r="3" spans="2:27" ht="26.25" x14ac:dyDescent="0.4">
      <c r="C3" s="369" t="s">
        <v>103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100</v>
      </c>
      <c r="D5" s="24" t="s">
        <v>100</v>
      </c>
      <c r="E5" s="24" t="s">
        <v>100</v>
      </c>
      <c r="F5" s="24" t="s">
        <v>100</v>
      </c>
      <c r="G5" s="24" t="s">
        <v>100</v>
      </c>
      <c r="H5" s="24" t="s">
        <v>100</v>
      </c>
      <c r="I5" s="24" t="s">
        <v>100</v>
      </c>
      <c r="J5" s="24" t="s">
        <v>100</v>
      </c>
      <c r="K5" s="24" t="s">
        <v>100</v>
      </c>
      <c r="L5" s="24" t="s">
        <v>100</v>
      </c>
      <c r="M5" s="24" t="s">
        <v>100</v>
      </c>
      <c r="N5" s="24" t="s">
        <v>100</v>
      </c>
      <c r="O5" s="24" t="s">
        <v>100</v>
      </c>
      <c r="P5" s="24" t="s">
        <v>100</v>
      </c>
      <c r="Q5" s="24" t="s">
        <v>100</v>
      </c>
      <c r="R5" s="24" t="s">
        <v>100</v>
      </c>
      <c r="S5" s="24" t="s">
        <v>100</v>
      </c>
      <c r="T5" s="24" t="s">
        <v>100</v>
      </c>
      <c r="U5" s="24" t="s">
        <v>100</v>
      </c>
      <c r="V5" s="24" t="s">
        <v>100</v>
      </c>
      <c r="W5" s="24" t="s">
        <v>100</v>
      </c>
      <c r="X5" s="24" t="s">
        <v>100</v>
      </c>
      <c r="Y5" s="24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x14ac:dyDescent="0.25">
      <c r="B8" s="30">
        <v>44431</v>
      </c>
      <c r="C8" s="117"/>
      <c r="D8" s="143">
        <v>2.29</v>
      </c>
      <c r="E8" s="55"/>
      <c r="F8" s="55"/>
      <c r="G8" s="55"/>
      <c r="H8" s="55"/>
      <c r="I8" s="117"/>
      <c r="J8" s="26"/>
      <c r="K8" s="117"/>
      <c r="L8" s="26"/>
      <c r="M8" s="117"/>
      <c r="N8" s="48"/>
      <c r="O8" s="2"/>
      <c r="P8" s="10"/>
      <c r="Q8" s="117"/>
      <c r="R8" s="114"/>
      <c r="S8" s="115"/>
      <c r="T8" s="22"/>
      <c r="U8" s="167"/>
      <c r="V8" s="163"/>
      <c r="W8" s="184"/>
      <c r="X8" s="185"/>
      <c r="Y8" s="186"/>
    </row>
    <row r="9" spans="2:27" x14ac:dyDescent="0.25">
      <c r="B9" s="30">
        <v>44432</v>
      </c>
      <c r="C9" s="117"/>
      <c r="D9" s="143">
        <v>1.94</v>
      </c>
      <c r="E9" s="55"/>
      <c r="F9" s="55"/>
      <c r="G9" s="55"/>
      <c r="H9" s="55"/>
      <c r="I9" s="117"/>
      <c r="J9" s="26"/>
      <c r="K9" s="117"/>
      <c r="L9" s="26"/>
      <c r="M9" s="117"/>
      <c r="N9" s="26"/>
      <c r="O9" s="2"/>
      <c r="P9" s="10"/>
      <c r="Q9" s="117"/>
      <c r="R9" s="114"/>
      <c r="S9" s="115"/>
      <c r="T9" s="22"/>
      <c r="U9" s="167"/>
      <c r="V9" s="163"/>
      <c r="W9" s="184"/>
      <c r="X9" s="185"/>
      <c r="Y9" s="186"/>
    </row>
    <row r="10" spans="2:27" x14ac:dyDescent="0.25">
      <c r="B10" s="30">
        <v>44433</v>
      </c>
      <c r="C10" s="117"/>
      <c r="D10" s="143">
        <v>1.7</v>
      </c>
      <c r="E10" s="55"/>
      <c r="F10" s="55"/>
      <c r="G10" s="55"/>
      <c r="H10" s="55"/>
      <c r="I10" s="117"/>
      <c r="J10" s="26"/>
      <c r="K10" s="117"/>
      <c r="L10" s="26"/>
      <c r="M10" s="117"/>
      <c r="N10" s="26"/>
      <c r="O10" s="2"/>
      <c r="P10" s="10"/>
      <c r="Q10" s="117"/>
      <c r="R10" s="114"/>
      <c r="S10" s="115"/>
      <c r="T10" s="22"/>
      <c r="U10" s="167"/>
      <c r="V10" s="163"/>
      <c r="W10" s="184"/>
      <c r="X10" s="185"/>
      <c r="Y10" s="186"/>
    </row>
    <row r="11" spans="2:27" x14ac:dyDescent="0.25">
      <c r="B11" s="30">
        <v>44434</v>
      </c>
      <c r="C11" s="117"/>
      <c r="D11" s="143">
        <v>1.62</v>
      </c>
      <c r="E11" s="55"/>
      <c r="F11" s="55"/>
      <c r="G11" s="55"/>
      <c r="H11" s="55"/>
      <c r="I11" s="117"/>
      <c r="J11" s="26"/>
      <c r="K11" s="117"/>
      <c r="L11" s="26"/>
      <c r="M11" s="117"/>
      <c r="N11" s="26"/>
      <c r="O11" s="2"/>
      <c r="P11" s="10"/>
      <c r="Q11" s="117"/>
      <c r="R11" s="114"/>
      <c r="S11" s="115"/>
      <c r="T11" s="22"/>
      <c r="U11" s="167"/>
      <c r="V11" s="163"/>
      <c r="W11" s="184"/>
      <c r="X11" s="185"/>
      <c r="Y11" s="186"/>
    </row>
    <row r="12" spans="2:27" x14ac:dyDescent="0.25">
      <c r="B12" s="30">
        <v>44435</v>
      </c>
      <c r="C12" s="117"/>
      <c r="D12" s="143">
        <v>0.82</v>
      </c>
      <c r="E12" s="55"/>
      <c r="F12" s="55"/>
      <c r="G12" s="55"/>
      <c r="H12" s="55"/>
      <c r="I12" s="117"/>
      <c r="J12" s="26"/>
      <c r="K12" s="117"/>
      <c r="L12" s="26"/>
      <c r="M12" s="117"/>
      <c r="N12" s="26"/>
      <c r="O12" s="2"/>
      <c r="P12" s="10"/>
      <c r="Q12" s="117"/>
      <c r="R12" s="114"/>
      <c r="S12" s="115"/>
      <c r="T12" s="22"/>
      <c r="U12" s="167"/>
      <c r="V12" s="163"/>
      <c r="W12" s="184"/>
      <c r="X12" s="185"/>
      <c r="Y12" s="186"/>
    </row>
    <row r="13" spans="2:27" x14ac:dyDescent="0.25">
      <c r="B13" s="30">
        <v>44436</v>
      </c>
      <c r="C13" s="117"/>
      <c r="D13" s="143">
        <v>0.48</v>
      </c>
      <c r="E13" s="55"/>
      <c r="F13" s="55"/>
      <c r="G13" s="55"/>
      <c r="H13" s="55"/>
      <c r="I13" s="117"/>
      <c r="J13" s="26"/>
      <c r="K13" s="117"/>
      <c r="L13" s="26"/>
      <c r="M13" s="117"/>
      <c r="N13" s="26"/>
      <c r="O13" s="2"/>
      <c r="P13" s="10"/>
      <c r="Q13" s="117"/>
      <c r="R13" s="114"/>
      <c r="S13" s="115"/>
      <c r="T13" s="22"/>
      <c r="U13" s="167"/>
      <c r="V13" s="163"/>
      <c r="W13" s="184"/>
      <c r="X13" s="185"/>
      <c r="Y13" s="186"/>
    </row>
    <row r="14" spans="2:27" x14ac:dyDescent="0.25">
      <c r="B14" s="30">
        <v>44437</v>
      </c>
      <c r="C14" s="117"/>
      <c r="D14" s="143">
        <v>0.2</v>
      </c>
      <c r="E14" s="55"/>
      <c r="F14" s="55"/>
      <c r="G14" s="55"/>
      <c r="H14" s="55"/>
      <c r="I14" s="117"/>
      <c r="J14" s="26"/>
      <c r="K14" s="117"/>
      <c r="L14" s="26"/>
      <c r="M14" s="117"/>
      <c r="N14" s="26"/>
      <c r="O14" s="2"/>
      <c r="P14" s="10"/>
      <c r="Q14" s="117"/>
      <c r="R14" s="114"/>
      <c r="S14" s="115"/>
      <c r="T14" s="22"/>
      <c r="U14" s="167"/>
      <c r="V14" s="163"/>
      <c r="W14" s="184"/>
      <c r="X14" s="185"/>
      <c r="Y14" s="186"/>
    </row>
    <row r="15" spans="2:27" x14ac:dyDescent="0.25">
      <c r="B15" s="30">
        <v>44438</v>
      </c>
      <c r="C15" s="117"/>
      <c r="D15" s="143">
        <v>0.13</v>
      </c>
      <c r="E15" s="55"/>
      <c r="F15" s="55"/>
      <c r="G15" s="55"/>
      <c r="H15" s="55"/>
      <c r="I15" s="117"/>
      <c r="J15" s="214" t="s">
        <v>121</v>
      </c>
      <c r="K15" s="117"/>
      <c r="L15" s="143">
        <v>1.07</v>
      </c>
      <c r="M15" s="117"/>
      <c r="N15" s="26"/>
      <c r="O15" s="2"/>
      <c r="P15" s="10"/>
      <c r="Q15" s="117"/>
      <c r="R15" s="114"/>
      <c r="S15" s="115"/>
      <c r="T15" s="22">
        <v>6.0999999999999999E-2</v>
      </c>
      <c r="U15" s="167"/>
      <c r="V15" s="163"/>
      <c r="W15" s="184"/>
      <c r="X15" s="185"/>
      <c r="Y15" s="186"/>
    </row>
    <row r="16" spans="2:27" x14ac:dyDescent="0.25">
      <c r="B16" s="30">
        <v>44439</v>
      </c>
      <c r="C16" s="117"/>
      <c r="D16" s="143">
        <v>9.0999999999999998E-2</v>
      </c>
      <c r="E16" s="142"/>
      <c r="F16" s="142"/>
      <c r="G16" s="142"/>
      <c r="H16" s="142"/>
      <c r="I16" s="117"/>
      <c r="J16" s="26"/>
      <c r="K16" s="117"/>
      <c r="L16" s="26"/>
      <c r="M16" s="117"/>
      <c r="N16" s="26"/>
      <c r="O16" s="2"/>
      <c r="P16" s="10"/>
      <c r="Q16" s="117"/>
      <c r="R16" s="114"/>
      <c r="S16" s="115"/>
      <c r="T16" s="22"/>
      <c r="U16" s="167"/>
      <c r="V16" s="163"/>
      <c r="W16" s="184"/>
      <c r="X16" s="185"/>
      <c r="Y16" s="186"/>
    </row>
    <row r="17" spans="2:25" x14ac:dyDescent="0.25">
      <c r="B17" s="30">
        <v>44440</v>
      </c>
      <c r="C17" s="117"/>
      <c r="D17" s="143">
        <v>0.127</v>
      </c>
      <c r="E17" s="142"/>
      <c r="F17" s="142"/>
      <c r="G17" s="142"/>
      <c r="H17" s="142"/>
      <c r="I17" s="117"/>
      <c r="J17" s="26"/>
      <c r="K17" s="117"/>
      <c r="L17" s="26"/>
      <c r="M17" s="117"/>
      <c r="N17" s="26"/>
      <c r="O17" s="2"/>
      <c r="P17" s="10"/>
      <c r="Q17" s="117"/>
      <c r="R17" s="114"/>
      <c r="S17" s="115"/>
      <c r="T17" s="22"/>
      <c r="U17" s="167"/>
      <c r="V17" s="163"/>
      <c r="W17" s="184"/>
      <c r="X17" s="185"/>
      <c r="Y17" s="186"/>
    </row>
    <row r="18" spans="2:25" x14ac:dyDescent="0.25">
      <c r="B18" s="30">
        <v>44441</v>
      </c>
      <c r="C18" s="117"/>
      <c r="D18" s="143">
        <v>0.124</v>
      </c>
      <c r="E18" s="142"/>
      <c r="F18" s="142"/>
      <c r="G18" s="142"/>
      <c r="H18" s="142"/>
      <c r="I18" s="117"/>
      <c r="J18" s="26"/>
      <c r="K18" s="117"/>
      <c r="L18" s="26"/>
      <c r="M18" s="117"/>
      <c r="N18" s="26"/>
      <c r="O18" s="2"/>
      <c r="P18" s="10"/>
      <c r="Q18" s="117"/>
      <c r="R18" s="114"/>
      <c r="S18" s="115"/>
      <c r="T18" s="22"/>
      <c r="U18" s="167"/>
      <c r="V18" s="163"/>
      <c r="W18" s="184"/>
      <c r="X18" s="185"/>
      <c r="Y18" s="186"/>
    </row>
    <row r="19" spans="2:25" x14ac:dyDescent="0.25">
      <c r="B19" s="30">
        <v>44442</v>
      </c>
      <c r="C19" s="117"/>
      <c r="D19" s="143">
        <v>0.16500000000000001</v>
      </c>
      <c r="E19" s="142"/>
      <c r="F19" s="142"/>
      <c r="G19" s="142"/>
      <c r="H19" s="142"/>
      <c r="I19" s="117"/>
      <c r="J19" s="143">
        <v>6.9000000000000006E-2</v>
      </c>
      <c r="K19" s="117"/>
      <c r="L19" s="26"/>
      <c r="M19" s="117"/>
      <c r="N19" s="26"/>
      <c r="O19" s="2"/>
      <c r="P19" s="10"/>
      <c r="Q19" s="117"/>
      <c r="R19" s="114"/>
      <c r="S19" s="115"/>
      <c r="T19" s="22"/>
      <c r="U19" s="167"/>
      <c r="V19" s="163"/>
      <c r="W19" s="184"/>
      <c r="X19" s="185"/>
      <c r="Y19" s="186"/>
    </row>
    <row r="20" spans="2:25" x14ac:dyDescent="0.25">
      <c r="B20" s="30">
        <v>44443</v>
      </c>
      <c r="C20" s="117"/>
      <c r="D20" s="143">
        <v>0.52500000000000002</v>
      </c>
      <c r="E20" s="142"/>
      <c r="F20" s="142"/>
      <c r="G20" s="142"/>
      <c r="H20" s="142"/>
      <c r="I20" s="117"/>
      <c r="J20" s="26"/>
      <c r="K20" s="117"/>
      <c r="L20" s="26"/>
      <c r="M20" s="117"/>
      <c r="N20" s="26"/>
      <c r="O20" s="2"/>
      <c r="P20" s="10"/>
      <c r="Q20" s="117"/>
      <c r="R20" s="114"/>
      <c r="S20" s="115"/>
      <c r="T20" s="22"/>
      <c r="U20" s="167"/>
      <c r="V20" s="163"/>
      <c r="W20" s="184"/>
      <c r="X20" s="185"/>
      <c r="Y20" s="186"/>
    </row>
    <row r="21" spans="2:25" x14ac:dyDescent="0.25">
      <c r="B21" s="30">
        <v>44444</v>
      </c>
      <c r="C21" s="117"/>
      <c r="D21" s="143">
        <v>0.41899999999999998</v>
      </c>
      <c r="E21" s="142"/>
      <c r="F21" s="142"/>
      <c r="G21" s="142"/>
      <c r="H21" s="142"/>
      <c r="I21" s="117"/>
      <c r="J21" s="26"/>
      <c r="K21" s="117"/>
      <c r="L21" s="26"/>
      <c r="M21" s="117"/>
      <c r="N21" s="26"/>
      <c r="O21" s="2"/>
      <c r="P21" s="10"/>
      <c r="Q21" s="117"/>
      <c r="R21" s="114"/>
      <c r="S21" s="115"/>
      <c r="T21" s="22"/>
      <c r="U21" s="167"/>
      <c r="V21" s="163"/>
      <c r="W21" s="184"/>
      <c r="X21" s="185"/>
      <c r="Y21" s="186"/>
    </row>
    <row r="22" spans="2:25" x14ac:dyDescent="0.25">
      <c r="B22" s="30">
        <v>44445</v>
      </c>
      <c r="C22" s="117"/>
      <c r="D22" s="143">
        <v>0.55200000000000005</v>
      </c>
      <c r="E22" s="142">
        <v>0.71699999999999997</v>
      </c>
      <c r="F22" s="142"/>
      <c r="G22" s="142"/>
      <c r="H22" s="142"/>
      <c r="I22" s="117"/>
      <c r="J22" s="118" t="s">
        <v>121</v>
      </c>
      <c r="K22" s="117"/>
      <c r="L22" s="143">
        <v>2.419</v>
      </c>
      <c r="M22" s="117"/>
      <c r="N22" s="26"/>
      <c r="O22" s="2"/>
      <c r="P22" s="10"/>
      <c r="Q22" s="117"/>
      <c r="R22" s="114"/>
      <c r="S22" s="115"/>
      <c r="T22" s="22">
        <v>6.0999999999999999E-2</v>
      </c>
      <c r="U22" s="167"/>
      <c r="V22" s="163"/>
      <c r="W22" s="184"/>
      <c r="X22" s="185"/>
      <c r="Y22" s="186"/>
    </row>
    <row r="23" spans="2:25" x14ac:dyDescent="0.25">
      <c r="B23" s="30">
        <v>44446</v>
      </c>
      <c r="C23" s="47"/>
      <c r="D23" s="143">
        <v>0.56299999999999994</v>
      </c>
      <c r="E23" s="26">
        <v>0.63500000000000001</v>
      </c>
      <c r="F23" s="26">
        <v>2.069</v>
      </c>
      <c r="G23" s="26">
        <v>3.43</v>
      </c>
      <c r="H23" s="26">
        <v>6.0999999999999999E-2</v>
      </c>
      <c r="I23" s="47"/>
      <c r="J23" s="214" t="s">
        <v>121</v>
      </c>
      <c r="K23" s="47"/>
      <c r="L23" s="26"/>
      <c r="M23" s="47"/>
      <c r="N23" s="48"/>
      <c r="O23" s="2"/>
      <c r="P23" s="50"/>
      <c r="Q23" s="47"/>
      <c r="R23" s="18"/>
      <c r="S23" s="22"/>
      <c r="T23" s="22"/>
      <c r="U23" s="167"/>
      <c r="V23" s="163"/>
      <c r="W23" s="184"/>
      <c r="X23" s="185"/>
      <c r="Y23" s="186"/>
    </row>
    <row r="24" spans="2:25" x14ac:dyDescent="0.25">
      <c r="B24" s="30">
        <v>44447</v>
      </c>
      <c r="C24" s="47"/>
      <c r="D24" s="143">
        <v>0.48799999999999999</v>
      </c>
      <c r="E24" s="26">
        <v>0.53800000000000003</v>
      </c>
      <c r="F24" s="26">
        <v>1.6160000000000001</v>
      </c>
      <c r="G24" s="26">
        <v>0.63600000000000001</v>
      </c>
      <c r="H24" s="26">
        <v>0.155</v>
      </c>
      <c r="I24" s="47"/>
      <c r="J24" s="143">
        <v>0.14199999999999999</v>
      </c>
      <c r="K24" s="47"/>
      <c r="L24" s="26"/>
      <c r="M24" s="47"/>
      <c r="N24" s="48"/>
      <c r="O24" s="2"/>
      <c r="P24" s="50"/>
      <c r="Q24" s="47"/>
      <c r="R24" s="18"/>
      <c r="S24" s="22"/>
      <c r="T24" s="22"/>
      <c r="U24" s="167"/>
      <c r="V24" s="163"/>
      <c r="W24" s="184"/>
      <c r="X24" s="185"/>
      <c r="Y24" s="186"/>
    </row>
    <row r="25" spans="2:25" x14ac:dyDescent="0.25">
      <c r="B25" s="30">
        <v>44448</v>
      </c>
      <c r="C25" s="47"/>
      <c r="D25" s="143">
        <v>0.33900000000000002</v>
      </c>
      <c r="E25" s="26">
        <v>0.32900000000000001</v>
      </c>
      <c r="F25" s="26">
        <v>1.1000000000000001</v>
      </c>
      <c r="G25" s="26">
        <v>0.7</v>
      </c>
      <c r="H25" s="26">
        <v>0.106</v>
      </c>
      <c r="I25" s="47"/>
      <c r="J25" s="214" t="s">
        <v>121</v>
      </c>
      <c r="K25" s="47"/>
      <c r="L25" s="26"/>
      <c r="M25" s="47"/>
      <c r="N25" s="48"/>
      <c r="O25" s="2"/>
      <c r="P25" s="50"/>
      <c r="Q25" s="47"/>
      <c r="R25" s="18"/>
      <c r="S25" s="22"/>
      <c r="T25" s="22"/>
      <c r="U25" s="167"/>
      <c r="V25" s="163"/>
      <c r="W25" s="184"/>
      <c r="X25" s="185"/>
      <c r="Y25" s="186"/>
    </row>
    <row r="26" spans="2:25" x14ac:dyDescent="0.25">
      <c r="B26" s="30">
        <v>44449</v>
      </c>
      <c r="C26" s="47"/>
      <c r="D26" s="143">
        <v>0.22</v>
      </c>
      <c r="E26" s="26">
        <v>0.21099999999999999</v>
      </c>
      <c r="F26" s="26">
        <v>0.93</v>
      </c>
      <c r="G26" s="26">
        <v>0.51</v>
      </c>
      <c r="H26" s="26">
        <v>6.0999999999999999E-2</v>
      </c>
      <c r="I26" s="47"/>
      <c r="J26" s="214" t="s">
        <v>121</v>
      </c>
      <c r="K26" s="47"/>
      <c r="L26" s="26"/>
      <c r="M26" s="47"/>
      <c r="N26" s="48"/>
      <c r="O26" s="2"/>
      <c r="P26" s="50"/>
      <c r="Q26" s="47"/>
      <c r="R26" s="18"/>
      <c r="S26" s="22"/>
      <c r="T26" s="22"/>
      <c r="U26" s="167"/>
      <c r="V26" s="163"/>
      <c r="W26" s="184"/>
      <c r="X26" s="185"/>
      <c r="Y26" s="186"/>
    </row>
    <row r="27" spans="2:25" x14ac:dyDescent="0.25">
      <c r="B27" s="30">
        <v>44450</v>
      </c>
      <c r="C27" s="47"/>
      <c r="D27" s="143">
        <v>0.157</v>
      </c>
      <c r="E27" s="26"/>
      <c r="F27" s="26"/>
      <c r="G27" s="26"/>
      <c r="H27" s="26"/>
      <c r="I27" s="47"/>
      <c r="J27" s="26"/>
      <c r="K27" s="47"/>
      <c r="L27" s="26"/>
      <c r="M27" s="47"/>
      <c r="N27" s="48"/>
      <c r="O27" s="2"/>
      <c r="P27" s="50"/>
      <c r="Q27" s="47"/>
      <c r="R27" s="18"/>
      <c r="S27" s="22"/>
      <c r="T27" s="22"/>
      <c r="U27" s="167"/>
      <c r="V27" s="163"/>
      <c r="W27" s="184"/>
      <c r="X27" s="185"/>
      <c r="Y27" s="186"/>
    </row>
    <row r="28" spans="2:25" x14ac:dyDescent="0.25">
      <c r="B28" s="30">
        <v>44451</v>
      </c>
      <c r="C28" s="47"/>
      <c r="D28" s="143">
        <v>0.22500000000000001</v>
      </c>
      <c r="E28" s="26"/>
      <c r="F28" s="26"/>
      <c r="G28" s="26"/>
      <c r="H28" s="26"/>
      <c r="I28" s="47"/>
      <c r="J28" s="26"/>
      <c r="K28" s="47"/>
      <c r="L28" s="26"/>
      <c r="M28" s="47"/>
      <c r="N28" s="48"/>
      <c r="O28" s="2"/>
      <c r="P28" s="50"/>
      <c r="Q28" s="47"/>
      <c r="R28" s="18"/>
      <c r="S28" s="22"/>
      <c r="T28" s="22"/>
      <c r="U28" s="167"/>
      <c r="V28" s="163"/>
      <c r="W28" s="184"/>
      <c r="X28" s="185"/>
      <c r="Y28" s="186"/>
    </row>
    <row r="29" spans="2:25" x14ac:dyDescent="0.25">
      <c r="B29" s="30">
        <v>44452</v>
      </c>
      <c r="C29" s="47"/>
      <c r="D29" s="143">
        <v>0.18</v>
      </c>
      <c r="E29" s="26">
        <v>0.182</v>
      </c>
      <c r="F29" s="26">
        <v>0.92</v>
      </c>
      <c r="G29" s="26">
        <v>0.64600000000000002</v>
      </c>
      <c r="H29" s="26">
        <v>6.0999999999999999E-2</v>
      </c>
      <c r="I29" s="47"/>
      <c r="J29" s="214" t="s">
        <v>121</v>
      </c>
      <c r="K29" s="47"/>
      <c r="L29" s="143">
        <v>0.59199999999999997</v>
      </c>
      <c r="M29" s="47"/>
      <c r="N29" s="48" t="s">
        <v>37</v>
      </c>
      <c r="O29" s="116" t="s">
        <v>37</v>
      </c>
      <c r="P29" s="50" t="s">
        <v>24</v>
      </c>
      <c r="Q29" s="145"/>
      <c r="R29" s="114" t="s">
        <v>37</v>
      </c>
      <c r="S29" s="115" t="s">
        <v>24</v>
      </c>
      <c r="T29" s="22">
        <v>6.0999999999999999E-2</v>
      </c>
      <c r="U29" s="167"/>
      <c r="V29" s="163"/>
      <c r="W29" s="184"/>
      <c r="X29" s="185"/>
      <c r="Y29" s="186"/>
    </row>
    <row r="30" spans="2:25" x14ac:dyDescent="0.25">
      <c r="B30" s="30">
        <v>44453</v>
      </c>
      <c r="C30" s="117"/>
      <c r="D30" s="143">
        <v>0.22700000000000001</v>
      </c>
      <c r="E30" s="26">
        <v>0.24099999999999999</v>
      </c>
      <c r="F30" s="26">
        <v>0.76</v>
      </c>
      <c r="G30" s="26">
        <v>0.68</v>
      </c>
      <c r="H30" s="26">
        <v>6.0999999999999999E-2</v>
      </c>
      <c r="I30" s="117"/>
      <c r="J30" s="215" t="s">
        <v>121</v>
      </c>
      <c r="K30" s="117"/>
      <c r="L30" s="26"/>
      <c r="M30" s="117"/>
      <c r="N30" s="26"/>
      <c r="O30" s="2"/>
      <c r="P30" s="10"/>
      <c r="Q30" s="117"/>
      <c r="R30" s="114" t="s">
        <v>37</v>
      </c>
      <c r="S30" s="115" t="s">
        <v>24</v>
      </c>
      <c r="T30" s="22"/>
      <c r="U30" s="167"/>
      <c r="V30" s="163"/>
      <c r="W30" s="184"/>
      <c r="X30" s="185"/>
      <c r="Y30" s="186"/>
    </row>
    <row r="31" spans="2:25" x14ac:dyDescent="0.25">
      <c r="B31" s="30">
        <v>44454</v>
      </c>
      <c r="C31" s="117"/>
      <c r="D31" s="143">
        <v>0.249</v>
      </c>
      <c r="E31" s="26">
        <v>0.25600000000000001</v>
      </c>
      <c r="F31" s="26">
        <v>0.67</v>
      </c>
      <c r="G31" s="26">
        <v>0.81399999999999995</v>
      </c>
      <c r="H31" s="26">
        <v>6.0999999999999999E-2</v>
      </c>
      <c r="I31" s="117"/>
      <c r="J31" s="215">
        <v>6.9000000000000006E-2</v>
      </c>
      <c r="K31" s="117"/>
      <c r="L31" s="26"/>
      <c r="M31" s="117"/>
      <c r="N31" s="26"/>
      <c r="O31" s="2"/>
      <c r="P31" s="10"/>
      <c r="Q31" s="117"/>
      <c r="R31" s="114"/>
      <c r="S31" s="115"/>
      <c r="T31" s="22"/>
      <c r="U31" s="167"/>
      <c r="V31" s="163"/>
      <c r="W31" s="184"/>
      <c r="X31" s="185"/>
      <c r="Y31" s="186"/>
    </row>
    <row r="32" spans="2:25" x14ac:dyDescent="0.25">
      <c r="B32" s="30">
        <v>44455</v>
      </c>
      <c r="C32" s="117"/>
      <c r="D32" s="143">
        <v>9.6000000000000002E-2</v>
      </c>
      <c r="E32" s="26">
        <v>7.6999999999999999E-2</v>
      </c>
      <c r="F32" s="26">
        <v>0.51200000000000001</v>
      </c>
      <c r="G32" s="26">
        <v>0.443</v>
      </c>
      <c r="H32" s="26">
        <v>6.0999999999999999E-2</v>
      </c>
      <c r="I32" s="117"/>
      <c r="J32" s="215" t="s">
        <v>121</v>
      </c>
      <c r="K32" s="117"/>
      <c r="L32" s="26"/>
      <c r="M32" s="117"/>
      <c r="N32" s="26"/>
      <c r="O32" s="2"/>
      <c r="P32" s="10"/>
      <c r="Q32" s="117"/>
      <c r="R32" s="114"/>
      <c r="S32" s="115"/>
      <c r="T32" s="22"/>
      <c r="U32" s="167"/>
      <c r="V32" s="163"/>
      <c r="W32" s="184"/>
      <c r="X32" s="185"/>
      <c r="Y32" s="186"/>
    </row>
    <row r="33" spans="2:27" x14ac:dyDescent="0.25">
      <c r="B33" s="30">
        <v>44456</v>
      </c>
      <c r="C33" s="117"/>
      <c r="D33" s="143">
        <v>0.17599999999999999</v>
      </c>
      <c r="E33" s="26">
        <v>0.18099999999999999</v>
      </c>
      <c r="F33" s="26">
        <v>0.59299999999999997</v>
      </c>
      <c r="G33" s="26">
        <v>0.53400000000000003</v>
      </c>
      <c r="H33" s="26">
        <v>6.0999999999999999E-2</v>
      </c>
      <c r="I33" s="117"/>
      <c r="J33" s="215" t="s">
        <v>121</v>
      </c>
      <c r="K33" s="117"/>
      <c r="L33" s="26"/>
      <c r="M33" s="117"/>
      <c r="N33" s="26"/>
      <c r="O33" s="2"/>
      <c r="P33" s="10"/>
      <c r="Q33" s="117"/>
      <c r="R33" s="114"/>
      <c r="S33" s="115"/>
      <c r="T33" s="22"/>
      <c r="U33" s="167"/>
      <c r="V33" s="163"/>
      <c r="W33" s="184"/>
      <c r="X33" s="185"/>
      <c r="Y33" s="186"/>
    </row>
    <row r="34" spans="2:27" x14ac:dyDescent="0.25">
      <c r="B34" s="30">
        <v>44457</v>
      </c>
      <c r="C34" s="117"/>
      <c r="D34" s="143">
        <v>0.19500000000000001</v>
      </c>
      <c r="E34" s="142"/>
      <c r="F34" s="142"/>
      <c r="G34" s="142"/>
      <c r="H34" s="142"/>
      <c r="I34" s="117"/>
      <c r="J34" s="26"/>
      <c r="K34" s="117"/>
      <c r="L34" s="26"/>
      <c r="M34" s="117"/>
      <c r="N34" s="26"/>
      <c r="O34" s="2"/>
      <c r="P34" s="10"/>
      <c r="Q34" s="117"/>
      <c r="R34" s="114"/>
      <c r="S34" s="115"/>
      <c r="T34" s="22"/>
      <c r="U34" s="167"/>
      <c r="V34" s="163"/>
      <c r="W34" s="184"/>
      <c r="X34" s="185"/>
      <c r="Y34" s="186"/>
    </row>
    <row r="35" spans="2:27" x14ac:dyDescent="0.25">
      <c r="B35" s="30">
        <v>44458</v>
      </c>
      <c r="C35" s="117"/>
      <c r="D35" s="143">
        <v>0.13900000000000001</v>
      </c>
      <c r="E35" s="142"/>
      <c r="F35" s="142"/>
      <c r="G35" s="142"/>
      <c r="H35" s="142"/>
      <c r="I35" s="117"/>
      <c r="J35" s="26"/>
      <c r="K35" s="117"/>
      <c r="L35" s="26"/>
      <c r="M35" s="117"/>
      <c r="N35" s="26"/>
      <c r="O35" s="2"/>
      <c r="P35" s="10"/>
      <c r="Q35" s="117"/>
      <c r="R35" s="114"/>
      <c r="S35" s="115"/>
      <c r="T35" s="22"/>
      <c r="U35" s="167"/>
      <c r="V35" s="163"/>
      <c r="W35" s="184"/>
      <c r="X35" s="185"/>
      <c r="Y35" s="186"/>
    </row>
    <row r="36" spans="2:27" x14ac:dyDescent="0.25">
      <c r="B36" s="30">
        <v>44459</v>
      </c>
      <c r="C36" s="117"/>
      <c r="D36" s="143">
        <v>0.17100000000000001</v>
      </c>
      <c r="E36" s="142"/>
      <c r="F36" s="142"/>
      <c r="G36" s="142"/>
      <c r="H36" s="142"/>
      <c r="I36" s="117"/>
      <c r="J36" s="118" t="s">
        <v>121</v>
      </c>
      <c r="K36" s="117"/>
      <c r="L36" s="143">
        <v>0.44700000000000001</v>
      </c>
      <c r="M36" s="117"/>
      <c r="N36" s="48" t="s">
        <v>37</v>
      </c>
      <c r="O36" s="116" t="s">
        <v>37</v>
      </c>
      <c r="P36" s="113" t="s">
        <v>24</v>
      </c>
      <c r="Q36" s="117"/>
      <c r="R36" s="114" t="s">
        <v>37</v>
      </c>
      <c r="S36" s="115" t="s">
        <v>24</v>
      </c>
      <c r="T36" s="22">
        <v>6.0999999999999999E-2</v>
      </c>
      <c r="U36" s="187"/>
      <c r="V36" s="163"/>
      <c r="W36" s="184"/>
      <c r="X36" s="185"/>
      <c r="Y36" s="186"/>
    </row>
    <row r="37" spans="2:27" x14ac:dyDescent="0.25">
      <c r="B37" s="30">
        <v>44462</v>
      </c>
      <c r="C37" s="117"/>
      <c r="D37" s="214">
        <v>0.46400000000000002</v>
      </c>
      <c r="E37" s="142"/>
      <c r="F37" s="142"/>
      <c r="G37" s="142"/>
      <c r="H37" s="142"/>
      <c r="I37" s="117"/>
      <c r="J37" s="143">
        <v>0.11799999999999999</v>
      </c>
      <c r="K37" s="117"/>
      <c r="L37" s="26"/>
      <c r="M37" s="117"/>
      <c r="N37" s="48" t="s">
        <v>37</v>
      </c>
      <c r="O37" s="116" t="s">
        <v>37</v>
      </c>
      <c r="P37" s="113" t="s">
        <v>24</v>
      </c>
      <c r="Q37" s="117"/>
      <c r="R37" s="114" t="s">
        <v>37</v>
      </c>
      <c r="S37" s="115" t="s">
        <v>24</v>
      </c>
      <c r="T37" s="22">
        <v>6.0999999999999999E-2</v>
      </c>
      <c r="U37" s="210" t="s">
        <v>121</v>
      </c>
      <c r="V37" s="196" t="s">
        <v>121</v>
      </c>
      <c r="W37" s="188" t="s">
        <v>24</v>
      </c>
      <c r="X37" s="185"/>
      <c r="Y37" s="186"/>
      <c r="AA37" t="s">
        <v>122</v>
      </c>
    </row>
    <row r="38" spans="2:27" x14ac:dyDescent="0.25">
      <c r="B38" s="30" t="s">
        <v>123</v>
      </c>
      <c r="C38" s="47"/>
      <c r="D38" s="143">
        <v>0.14000000000000001</v>
      </c>
      <c r="E38" s="26"/>
      <c r="F38" s="26"/>
      <c r="G38" s="26"/>
      <c r="H38" s="26"/>
      <c r="I38" s="47"/>
      <c r="J38" s="118" t="s">
        <v>121</v>
      </c>
      <c r="K38" s="47"/>
      <c r="L38" s="26"/>
      <c r="M38" s="47"/>
      <c r="N38" s="48" t="s">
        <v>37</v>
      </c>
      <c r="O38" s="116" t="s">
        <v>37</v>
      </c>
      <c r="P38" s="50" t="s">
        <v>24</v>
      </c>
      <c r="Q38" s="47"/>
      <c r="R38" s="114" t="s">
        <v>37</v>
      </c>
      <c r="S38" s="115" t="s">
        <v>24</v>
      </c>
      <c r="T38" s="122" t="s">
        <v>121</v>
      </c>
      <c r="U38" s="210" t="s">
        <v>121</v>
      </c>
      <c r="V38" s="196" t="s">
        <v>121</v>
      </c>
      <c r="W38" s="188" t="s">
        <v>24</v>
      </c>
      <c r="X38" s="203">
        <v>0.51300000000000001</v>
      </c>
      <c r="Y38" s="204">
        <v>0.29899999999999999</v>
      </c>
    </row>
    <row r="39" spans="2:27" x14ac:dyDescent="0.25">
      <c r="B39" s="30" t="s">
        <v>126</v>
      </c>
      <c r="C39" s="117"/>
      <c r="D39" s="118" t="s">
        <v>121</v>
      </c>
      <c r="E39" s="142"/>
      <c r="F39" s="142"/>
      <c r="G39" s="142"/>
      <c r="H39" s="142"/>
      <c r="I39" s="117"/>
      <c r="J39" s="118" t="s">
        <v>121</v>
      </c>
      <c r="K39" s="117"/>
      <c r="L39" s="26"/>
      <c r="M39" s="117"/>
      <c r="N39" s="48" t="s">
        <v>37</v>
      </c>
      <c r="O39" s="116" t="s">
        <v>37</v>
      </c>
      <c r="P39" s="50" t="s">
        <v>24</v>
      </c>
      <c r="Q39" s="117"/>
      <c r="R39" s="114" t="s">
        <v>37</v>
      </c>
      <c r="S39" s="115" t="s">
        <v>24</v>
      </c>
      <c r="T39" s="122" t="s">
        <v>121</v>
      </c>
      <c r="U39" s="210" t="s">
        <v>121</v>
      </c>
      <c r="V39" s="196" t="s">
        <v>121</v>
      </c>
      <c r="W39" s="188" t="s">
        <v>24</v>
      </c>
      <c r="X39" s="203">
        <v>0.41099999999999998</v>
      </c>
      <c r="Y39" s="204">
        <v>0.192</v>
      </c>
    </row>
    <row r="40" spans="2:27" x14ac:dyDescent="0.25">
      <c r="B40" s="30" t="s">
        <v>128</v>
      </c>
      <c r="C40" s="117"/>
      <c r="D40" s="214">
        <v>0.13500000000000001</v>
      </c>
      <c r="E40" s="142"/>
      <c r="F40" s="142"/>
      <c r="G40" s="142"/>
      <c r="H40" s="142"/>
      <c r="I40" s="117"/>
      <c r="J40" s="118" t="s">
        <v>121</v>
      </c>
      <c r="K40" s="117"/>
      <c r="L40" s="26"/>
      <c r="M40" s="117"/>
      <c r="N40" s="48" t="s">
        <v>37</v>
      </c>
      <c r="O40" s="116" t="s">
        <v>37</v>
      </c>
      <c r="P40" s="50" t="s">
        <v>24</v>
      </c>
      <c r="Q40" s="117"/>
      <c r="R40" s="114" t="s">
        <v>37</v>
      </c>
      <c r="S40" s="115" t="s">
        <v>24</v>
      </c>
      <c r="T40" s="122" t="s">
        <v>121</v>
      </c>
      <c r="U40" s="210" t="s">
        <v>121</v>
      </c>
      <c r="V40" s="196" t="s">
        <v>121</v>
      </c>
      <c r="W40" s="188" t="s">
        <v>24</v>
      </c>
      <c r="X40" s="203">
        <v>0.47399999999999998</v>
      </c>
      <c r="Y40" s="204">
        <v>0.155</v>
      </c>
    </row>
    <row r="41" spans="2:27" x14ac:dyDescent="0.25">
      <c r="B41" s="30" t="s">
        <v>130</v>
      </c>
      <c r="C41" s="117"/>
      <c r="D41" s="214">
        <v>0.215</v>
      </c>
      <c r="E41" s="142"/>
      <c r="F41" s="142"/>
      <c r="G41" s="142"/>
      <c r="H41" s="142"/>
      <c r="I41" s="117"/>
      <c r="J41" s="118" t="s">
        <v>121</v>
      </c>
      <c r="K41" s="117"/>
      <c r="L41" s="26"/>
      <c r="M41" s="117"/>
      <c r="N41" s="48" t="s">
        <v>37</v>
      </c>
      <c r="O41" s="116" t="s">
        <v>37</v>
      </c>
      <c r="P41" s="50" t="s">
        <v>24</v>
      </c>
      <c r="Q41" s="117"/>
      <c r="R41" s="114" t="s">
        <v>37</v>
      </c>
      <c r="S41" s="115" t="s">
        <v>24</v>
      </c>
      <c r="T41" s="122" t="s">
        <v>121</v>
      </c>
      <c r="U41" s="210" t="s">
        <v>121</v>
      </c>
      <c r="V41" s="196" t="s">
        <v>121</v>
      </c>
      <c r="W41" s="188" t="s">
        <v>24</v>
      </c>
      <c r="X41" s="203">
        <v>0.435</v>
      </c>
      <c r="Y41" s="205"/>
      <c r="AA41" t="s">
        <v>131</v>
      </c>
    </row>
    <row r="42" spans="2:27" x14ac:dyDescent="0.25">
      <c r="B42" s="30" t="s">
        <v>133</v>
      </c>
      <c r="C42" s="117"/>
      <c r="D42" s="214">
        <v>0.48799999999999999</v>
      </c>
      <c r="E42" s="142"/>
      <c r="F42" s="142"/>
      <c r="G42" s="142"/>
      <c r="H42" s="142"/>
      <c r="I42" s="117"/>
      <c r="J42" s="143">
        <v>0.27100000000000002</v>
      </c>
      <c r="K42" s="117"/>
      <c r="L42" s="26"/>
      <c r="M42" s="117"/>
      <c r="N42" s="48" t="s">
        <v>37</v>
      </c>
      <c r="O42" s="116" t="s">
        <v>46</v>
      </c>
      <c r="P42" s="50" t="s">
        <v>24</v>
      </c>
      <c r="Q42" s="117"/>
      <c r="R42" s="114" t="s">
        <v>37</v>
      </c>
      <c r="S42" s="115" t="s">
        <v>24</v>
      </c>
      <c r="T42" s="122" t="s">
        <v>121</v>
      </c>
      <c r="U42" s="210" t="s">
        <v>121</v>
      </c>
      <c r="V42" s="196" t="s">
        <v>121</v>
      </c>
      <c r="W42" s="188" t="s">
        <v>24</v>
      </c>
      <c r="X42" s="203">
        <v>0.44400000000000001</v>
      </c>
      <c r="Y42" s="204">
        <v>0.42099999999999999</v>
      </c>
      <c r="AA42" t="s">
        <v>134</v>
      </c>
    </row>
    <row r="43" spans="2:27" x14ac:dyDescent="0.25">
      <c r="B43" s="30" t="s">
        <v>137</v>
      </c>
      <c r="C43" s="117"/>
      <c r="D43" s="214">
        <v>0.43</v>
      </c>
      <c r="E43" s="142"/>
      <c r="F43" s="142"/>
      <c r="G43" s="142"/>
      <c r="H43" s="142"/>
      <c r="I43" s="117"/>
      <c r="J43" s="143">
        <v>8.4000000000000005E-2</v>
      </c>
      <c r="K43" s="117"/>
      <c r="L43" s="26"/>
      <c r="M43" s="117"/>
      <c r="N43" s="48" t="s">
        <v>37</v>
      </c>
      <c r="O43" s="116" t="s">
        <v>46</v>
      </c>
      <c r="P43" s="50" t="s">
        <v>24</v>
      </c>
      <c r="Q43" s="117"/>
      <c r="R43" s="114" t="s">
        <v>37</v>
      </c>
      <c r="S43" s="115" t="s">
        <v>24</v>
      </c>
      <c r="T43" s="122" t="s">
        <v>121</v>
      </c>
      <c r="U43" s="210" t="s">
        <v>121</v>
      </c>
      <c r="V43" s="196" t="s">
        <v>121</v>
      </c>
      <c r="W43" s="188" t="s">
        <v>24</v>
      </c>
      <c r="X43" s="203">
        <v>0.375</v>
      </c>
      <c r="Y43" s="204">
        <v>0.38900000000000001</v>
      </c>
    </row>
    <row r="44" spans="2:27" x14ac:dyDescent="0.25">
      <c r="B44" s="30" t="s">
        <v>139</v>
      </c>
      <c r="C44" s="117"/>
      <c r="D44" s="214">
        <v>0.56899999999999995</v>
      </c>
      <c r="E44" s="142"/>
      <c r="F44" s="142"/>
      <c r="G44" s="142"/>
      <c r="H44" s="142"/>
      <c r="I44" s="117"/>
      <c r="J44" s="143">
        <v>0.20499999999999999</v>
      </c>
      <c r="K44" s="117"/>
      <c r="L44" s="26"/>
      <c r="M44" s="117"/>
      <c r="N44" s="48" t="s">
        <v>37</v>
      </c>
      <c r="O44" s="116" t="s">
        <v>46</v>
      </c>
      <c r="P44" s="50" t="s">
        <v>24</v>
      </c>
      <c r="Q44" s="117"/>
      <c r="R44" s="114" t="s">
        <v>37</v>
      </c>
      <c r="S44" s="115" t="s">
        <v>24</v>
      </c>
      <c r="T44" s="122" t="s">
        <v>121</v>
      </c>
      <c r="U44" s="210" t="s">
        <v>121</v>
      </c>
      <c r="V44" s="196" t="s">
        <v>121</v>
      </c>
      <c r="W44" s="188" t="s">
        <v>24</v>
      </c>
      <c r="X44" s="203">
        <v>0.49299999999999999</v>
      </c>
      <c r="Y44" s="204">
        <v>0.50600000000000001</v>
      </c>
    </row>
    <row r="45" spans="2:27" x14ac:dyDescent="0.25">
      <c r="B45" s="30" t="s">
        <v>140</v>
      </c>
      <c r="C45" s="117"/>
      <c r="D45" s="214">
        <v>0.30299999999999999</v>
      </c>
      <c r="E45" s="142"/>
      <c r="F45" s="142"/>
      <c r="G45" s="142"/>
      <c r="H45" s="142"/>
      <c r="I45" s="117"/>
      <c r="J45" s="118" t="s">
        <v>121</v>
      </c>
      <c r="K45" s="117"/>
      <c r="L45" s="26"/>
      <c r="M45" s="117"/>
      <c r="N45" s="48" t="s">
        <v>37</v>
      </c>
      <c r="O45" s="116" t="s">
        <v>46</v>
      </c>
      <c r="P45" s="50" t="s">
        <v>24</v>
      </c>
      <c r="Q45" s="117"/>
      <c r="R45" s="114" t="s">
        <v>37</v>
      </c>
      <c r="S45" s="115" t="s">
        <v>24</v>
      </c>
      <c r="T45" s="207">
        <v>0.47799999999999998</v>
      </c>
      <c r="U45" s="220">
        <v>0.746</v>
      </c>
      <c r="V45" s="221">
        <v>0.93</v>
      </c>
      <c r="W45" s="188" t="s">
        <v>24</v>
      </c>
      <c r="X45" s="203">
        <v>0.38200000000000001</v>
      </c>
      <c r="Y45" s="204">
        <v>0.34899999999999998</v>
      </c>
    </row>
    <row r="46" spans="2:27" x14ac:dyDescent="0.25">
      <c r="B46" s="30" t="s">
        <v>143</v>
      </c>
      <c r="C46" s="117"/>
      <c r="D46" s="214">
        <v>0.67800000000000005</v>
      </c>
      <c r="E46" s="142"/>
      <c r="F46" s="142"/>
      <c r="G46" s="142"/>
      <c r="H46" s="142"/>
      <c r="I46" s="117"/>
      <c r="J46" s="143">
        <v>0.191</v>
      </c>
      <c r="K46" s="117"/>
      <c r="L46" s="26"/>
      <c r="M46" s="117"/>
      <c r="N46" s="48" t="s">
        <v>37</v>
      </c>
      <c r="O46" s="218">
        <v>0.78</v>
      </c>
      <c r="P46" s="219">
        <v>0.99099999999999999</v>
      </c>
      <c r="Q46" s="117"/>
      <c r="R46" s="114" t="s">
        <v>24</v>
      </c>
      <c r="S46" s="115"/>
      <c r="T46" s="122" t="s">
        <v>121</v>
      </c>
      <c r="U46" s="210" t="s">
        <v>121</v>
      </c>
      <c r="V46" s="196">
        <v>8.4000000000000005E-2</v>
      </c>
      <c r="W46" s="188"/>
      <c r="X46" s="203">
        <v>0.67800000000000005</v>
      </c>
      <c r="Y46" s="204">
        <v>0.73799999999999999</v>
      </c>
      <c r="AA46" t="s">
        <v>144</v>
      </c>
    </row>
    <row r="47" spans="2:27" x14ac:dyDescent="0.25">
      <c r="B47" s="30" t="s">
        <v>146</v>
      </c>
      <c r="C47" s="117"/>
      <c r="D47" s="143">
        <v>0.40200000000000002</v>
      </c>
      <c r="E47" s="26"/>
      <c r="F47" s="26"/>
      <c r="G47" s="26"/>
      <c r="H47" s="26"/>
      <c r="I47" s="47"/>
      <c r="J47" s="143">
        <v>6.7000000000000004E-2</v>
      </c>
      <c r="K47" s="47"/>
      <c r="L47" s="26"/>
      <c r="M47" s="47"/>
      <c r="N47" s="48" t="s">
        <v>37</v>
      </c>
      <c r="O47" s="216">
        <v>0.28000000000000003</v>
      </c>
      <c r="P47" s="134" t="s">
        <v>147</v>
      </c>
      <c r="Q47" s="47"/>
      <c r="R47" s="114" t="s">
        <v>24</v>
      </c>
      <c r="S47" s="115" t="s">
        <v>24</v>
      </c>
      <c r="T47" s="122" t="s">
        <v>121</v>
      </c>
      <c r="U47" s="210" t="s">
        <v>121</v>
      </c>
      <c r="V47" s="196" t="s">
        <v>121</v>
      </c>
      <c r="W47" s="188" t="s">
        <v>24</v>
      </c>
      <c r="X47" s="203">
        <v>0.374</v>
      </c>
      <c r="Y47" s="204">
        <v>0.40200000000000002</v>
      </c>
    </row>
    <row r="48" spans="2:27" x14ac:dyDescent="0.25">
      <c r="B48" s="30" t="s">
        <v>148</v>
      </c>
      <c r="C48" s="117"/>
      <c r="D48" s="143">
        <v>0.47599999999999998</v>
      </c>
      <c r="E48" s="26"/>
      <c r="F48" s="26"/>
      <c r="G48" s="26"/>
      <c r="H48" s="26"/>
      <c r="I48" s="47"/>
      <c r="J48" s="143">
        <v>7.2999999999999995E-2</v>
      </c>
      <c r="K48" s="47"/>
      <c r="L48" s="26"/>
      <c r="M48" s="47"/>
      <c r="N48" s="48" t="s">
        <v>37</v>
      </c>
      <c r="O48" s="217">
        <v>0.22800000000000001</v>
      </c>
      <c r="P48" s="134">
        <v>0.33800000000000002</v>
      </c>
      <c r="Q48" s="47"/>
      <c r="R48" s="114" t="s">
        <v>24</v>
      </c>
      <c r="S48" s="122">
        <v>3.7999999999999999E-2</v>
      </c>
      <c r="T48" s="122" t="s">
        <v>121</v>
      </c>
      <c r="U48" s="210" t="s">
        <v>121</v>
      </c>
      <c r="V48" s="196" t="s">
        <v>121</v>
      </c>
      <c r="W48" s="222">
        <v>9.4E-2</v>
      </c>
      <c r="X48" s="203">
        <v>0.48699999999999999</v>
      </c>
      <c r="Y48" s="204">
        <v>0.39700000000000002</v>
      </c>
    </row>
    <row r="49" spans="2:27" x14ac:dyDescent="0.25">
      <c r="B49" s="30" t="s">
        <v>149</v>
      </c>
      <c r="C49" s="117"/>
      <c r="D49" s="143">
        <v>8.1000000000000003E-2</v>
      </c>
      <c r="E49" s="26"/>
      <c r="F49" s="26"/>
      <c r="G49" s="26"/>
      <c r="H49" s="26"/>
      <c r="I49" s="47"/>
      <c r="J49" s="143">
        <v>0.54500000000000004</v>
      </c>
      <c r="K49" s="47"/>
      <c r="L49" s="26"/>
      <c r="M49" s="47"/>
      <c r="N49" s="48" t="s">
        <v>37</v>
      </c>
      <c r="O49" s="217">
        <v>0.19400000000000001</v>
      </c>
      <c r="P49" s="219">
        <v>0.32600000000000001</v>
      </c>
      <c r="Q49" s="47"/>
      <c r="R49" s="114" t="s">
        <v>24</v>
      </c>
      <c r="S49" s="115" t="s">
        <v>24</v>
      </c>
      <c r="T49" s="122" t="s">
        <v>121</v>
      </c>
      <c r="U49" s="210" t="s">
        <v>121</v>
      </c>
      <c r="V49" s="196" t="s">
        <v>121</v>
      </c>
      <c r="W49" s="188" t="s">
        <v>24</v>
      </c>
      <c r="X49" s="203">
        <v>0.38</v>
      </c>
      <c r="Y49" s="190" t="s">
        <v>37</v>
      </c>
    </row>
    <row r="50" spans="2:27" x14ac:dyDescent="0.25">
      <c r="B50" s="30" t="s">
        <v>152</v>
      </c>
      <c r="C50" s="117"/>
      <c r="D50" s="143">
        <v>0.39900000000000002</v>
      </c>
      <c r="E50" s="143"/>
      <c r="F50" s="143"/>
      <c r="G50" s="143"/>
      <c r="H50" s="143"/>
      <c r="I50" s="224"/>
      <c r="J50" s="143">
        <v>6.7000000000000004E-2</v>
      </c>
      <c r="K50" s="47"/>
      <c r="L50" s="26"/>
      <c r="M50" s="47"/>
      <c r="N50" s="48" t="s">
        <v>37</v>
      </c>
      <c r="O50" s="217">
        <v>0.17100000000000001</v>
      </c>
      <c r="P50" s="219">
        <v>0.25700000000000001</v>
      </c>
      <c r="Q50" s="47"/>
      <c r="R50" s="114" t="s">
        <v>24</v>
      </c>
      <c r="S50" s="115" t="s">
        <v>24</v>
      </c>
      <c r="T50" s="122" t="s">
        <v>121</v>
      </c>
      <c r="U50" s="210" t="s">
        <v>121</v>
      </c>
      <c r="V50" s="196" t="s">
        <v>121</v>
      </c>
      <c r="W50" s="222">
        <v>0.106</v>
      </c>
      <c r="X50" s="203">
        <v>0.39500000000000002</v>
      </c>
      <c r="Y50" s="204">
        <v>0.28199999999999997</v>
      </c>
      <c r="AA50" t="s">
        <v>153</v>
      </c>
    </row>
    <row r="51" spans="2:27" x14ac:dyDescent="0.25">
      <c r="B51" s="30" t="s">
        <v>154</v>
      </c>
      <c r="C51" s="117"/>
      <c r="D51" s="143">
        <v>0.39800000000000002</v>
      </c>
      <c r="E51" s="26"/>
      <c r="F51" s="26"/>
      <c r="G51" s="26"/>
      <c r="H51" s="26"/>
      <c r="I51" s="47"/>
      <c r="J51" s="143">
        <v>8.7999999999999995E-2</v>
      </c>
      <c r="K51" s="47"/>
      <c r="L51" s="26"/>
      <c r="M51" s="47"/>
      <c r="N51" s="48" t="s">
        <v>37</v>
      </c>
      <c r="O51" s="217">
        <v>0.40500000000000003</v>
      </c>
      <c r="P51" s="219">
        <v>0.23100000000000001</v>
      </c>
      <c r="Q51" s="47"/>
      <c r="R51" s="114" t="s">
        <v>24</v>
      </c>
      <c r="S51" s="115" t="s">
        <v>24</v>
      </c>
      <c r="T51" s="122" t="s">
        <v>121</v>
      </c>
      <c r="U51" s="210" t="s">
        <v>121</v>
      </c>
      <c r="V51" s="196" t="s">
        <v>121</v>
      </c>
      <c r="W51" s="184"/>
      <c r="X51" s="203">
        <v>0.17699999999999999</v>
      </c>
      <c r="Y51" s="204">
        <v>0.375</v>
      </c>
    </row>
    <row r="52" spans="2:27" x14ac:dyDescent="0.25">
      <c r="B52" s="30" t="s">
        <v>155</v>
      </c>
      <c r="C52" s="117"/>
      <c r="D52" s="143">
        <v>0.40300000000000002</v>
      </c>
      <c r="E52" s="26"/>
      <c r="F52" s="26"/>
      <c r="G52" s="26"/>
      <c r="H52" s="26"/>
      <c r="I52" s="47"/>
      <c r="J52" s="143">
        <v>8.7999999999999995E-2</v>
      </c>
      <c r="K52" s="47"/>
      <c r="L52" s="26"/>
      <c r="M52" s="47"/>
      <c r="N52" s="48" t="s">
        <v>37</v>
      </c>
      <c r="O52" s="217">
        <v>0.17399999999999999</v>
      </c>
      <c r="P52" s="219">
        <v>0.187</v>
      </c>
      <c r="Q52" s="47"/>
      <c r="R52" s="114" t="s">
        <v>24</v>
      </c>
      <c r="S52" s="115" t="s">
        <v>24</v>
      </c>
      <c r="T52" s="122" t="s">
        <v>121</v>
      </c>
      <c r="U52" s="210" t="s">
        <v>121</v>
      </c>
      <c r="V52" s="196" t="s">
        <v>121</v>
      </c>
      <c r="W52" s="226">
        <v>0.33900000000000002</v>
      </c>
      <c r="X52" s="203">
        <v>0.55500000000000005</v>
      </c>
      <c r="Y52" s="204">
        <v>0.5</v>
      </c>
    </row>
    <row r="53" spans="2:27" x14ac:dyDescent="0.25">
      <c r="B53" s="30" t="s">
        <v>156</v>
      </c>
      <c r="C53" s="117"/>
      <c r="D53" s="143">
        <v>0.37</v>
      </c>
      <c r="E53" s="142"/>
      <c r="F53" s="142"/>
      <c r="G53" s="142"/>
      <c r="H53" s="142"/>
      <c r="I53" s="117"/>
      <c r="J53" s="143">
        <v>0.218</v>
      </c>
      <c r="K53" s="117"/>
      <c r="L53" s="26"/>
      <c r="M53" s="117"/>
      <c r="N53" s="48" t="s">
        <v>37</v>
      </c>
      <c r="O53" s="217">
        <v>0.18099999999999999</v>
      </c>
      <c r="P53" s="219">
        <v>0.20399999999999999</v>
      </c>
      <c r="Q53" s="117"/>
      <c r="R53" s="114" t="s">
        <v>24</v>
      </c>
      <c r="S53" s="115" t="s">
        <v>24</v>
      </c>
      <c r="T53" s="122">
        <v>7.1999999999999995E-2</v>
      </c>
      <c r="U53" s="210" t="s">
        <v>121</v>
      </c>
      <c r="V53" s="196" t="s">
        <v>121</v>
      </c>
      <c r="W53" s="226">
        <v>0.19600000000000001</v>
      </c>
      <c r="X53" s="203">
        <v>0.503</v>
      </c>
      <c r="Y53" s="204">
        <v>0.46700000000000003</v>
      </c>
      <c r="AA53" t="s">
        <v>157</v>
      </c>
    </row>
    <row r="54" spans="2:27" x14ac:dyDescent="0.25">
      <c r="B54" s="30" t="s">
        <v>158</v>
      </c>
      <c r="C54" s="117"/>
      <c r="D54" s="143">
        <v>1.341</v>
      </c>
      <c r="E54" s="26"/>
      <c r="F54" s="26"/>
      <c r="G54" s="26"/>
      <c r="H54" s="26"/>
      <c r="I54" s="47"/>
      <c r="J54" s="143">
        <v>7.0999999999999994E-2</v>
      </c>
      <c r="K54" s="47"/>
      <c r="L54" s="26"/>
      <c r="M54" s="47"/>
      <c r="N54" s="48" t="s">
        <v>37</v>
      </c>
      <c r="O54" s="217">
        <v>0.15</v>
      </c>
      <c r="P54" s="219">
        <v>0.17199999999999999</v>
      </c>
      <c r="Q54" s="47"/>
      <c r="R54" s="114" t="s">
        <v>24</v>
      </c>
      <c r="S54" s="115" t="s">
        <v>24</v>
      </c>
      <c r="T54" s="122" t="s">
        <v>121</v>
      </c>
      <c r="U54" s="210" t="s">
        <v>121</v>
      </c>
      <c r="V54" s="196" t="s">
        <v>121</v>
      </c>
      <c r="W54" s="222">
        <v>0.17199999999999999</v>
      </c>
      <c r="X54" s="203">
        <v>0.90700000000000003</v>
      </c>
      <c r="Y54" s="204">
        <v>0.86599999999999999</v>
      </c>
    </row>
    <row r="55" spans="2:27" x14ac:dyDescent="0.25">
      <c r="B55" s="30" t="s">
        <v>159</v>
      </c>
      <c r="C55" s="117"/>
      <c r="D55" s="143">
        <v>0.47399999999999998</v>
      </c>
      <c r="E55" s="26"/>
      <c r="F55" s="26"/>
      <c r="G55" s="26"/>
      <c r="H55" s="26"/>
      <c r="I55" s="47"/>
      <c r="J55" s="143">
        <v>0.113</v>
      </c>
      <c r="K55" s="47"/>
      <c r="L55" s="26"/>
      <c r="M55" s="47"/>
      <c r="N55" s="48" t="s">
        <v>37</v>
      </c>
      <c r="O55" s="218">
        <v>0.18099999999999999</v>
      </c>
      <c r="P55" s="228">
        <v>0.22900000000000001</v>
      </c>
      <c r="Q55" s="47"/>
      <c r="R55" s="114" t="s">
        <v>24</v>
      </c>
      <c r="S55" s="229">
        <v>6.4000000000000001E-2</v>
      </c>
      <c r="T55" s="207" t="s">
        <v>121</v>
      </c>
      <c r="U55" s="220" t="s">
        <v>121</v>
      </c>
      <c r="V55" s="196">
        <v>6.5000000000000002E-2</v>
      </c>
      <c r="W55" s="222">
        <v>0.185</v>
      </c>
      <c r="X55" s="230">
        <v>0.94</v>
      </c>
      <c r="Y55" s="231">
        <v>0.40699999999999997</v>
      </c>
      <c r="AA55" t="s">
        <v>160</v>
      </c>
    </row>
    <row r="56" spans="2:27" x14ac:dyDescent="0.25">
      <c r="B56" s="30" t="s">
        <v>161</v>
      </c>
      <c r="C56" s="117"/>
      <c r="D56" s="143">
        <v>0.53900000000000003</v>
      </c>
      <c r="E56" s="26"/>
      <c r="F56" s="26"/>
      <c r="G56" s="26"/>
      <c r="H56" s="26"/>
      <c r="I56" s="47"/>
      <c r="J56" s="143">
        <v>7.3999999999999996E-2</v>
      </c>
      <c r="K56" s="47"/>
      <c r="L56" s="26"/>
      <c r="M56" s="47"/>
      <c r="N56" s="48" t="s">
        <v>37</v>
      </c>
      <c r="O56" s="218">
        <v>0.17899999999999999</v>
      </c>
      <c r="P56" s="228">
        <v>0.247</v>
      </c>
      <c r="Q56" s="47"/>
      <c r="R56" s="114" t="s">
        <v>24</v>
      </c>
      <c r="S56" s="22">
        <v>0.115</v>
      </c>
      <c r="T56" s="207" t="s">
        <v>121</v>
      </c>
      <c r="U56" s="220" t="s">
        <v>121</v>
      </c>
      <c r="V56" s="196" t="s">
        <v>121</v>
      </c>
      <c r="W56" s="222">
        <v>6.0999999999999999E-2</v>
      </c>
      <c r="X56" s="230">
        <v>0.56200000000000006</v>
      </c>
      <c r="Y56" s="231">
        <v>0.57999999999999996</v>
      </c>
    </row>
    <row r="57" spans="2:27" x14ac:dyDescent="0.25">
      <c r="B57" s="30" t="s">
        <v>162</v>
      </c>
      <c r="C57" s="117"/>
      <c r="D57" s="143">
        <v>0.46</v>
      </c>
      <c r="E57" s="142"/>
      <c r="F57" s="142"/>
      <c r="G57" s="142"/>
      <c r="H57" s="142"/>
      <c r="I57" s="117"/>
      <c r="J57" s="143">
        <v>6.0999999999999999E-2</v>
      </c>
      <c r="K57" s="117"/>
      <c r="L57" s="26"/>
      <c r="M57" s="117"/>
      <c r="N57" s="48" t="s">
        <v>37</v>
      </c>
      <c r="O57" s="217">
        <v>0.114</v>
      </c>
      <c r="P57" s="219">
        <v>0.151</v>
      </c>
      <c r="Q57" s="117"/>
      <c r="R57" s="114" t="s">
        <v>24</v>
      </c>
      <c r="S57" s="115" t="s">
        <v>24</v>
      </c>
      <c r="T57" s="122" t="s">
        <v>121</v>
      </c>
      <c r="U57" s="220" t="s">
        <v>121</v>
      </c>
      <c r="V57" s="196" t="s">
        <v>121</v>
      </c>
      <c r="W57" s="226" t="s">
        <v>46</v>
      </c>
      <c r="X57" s="203">
        <v>0.309</v>
      </c>
      <c r="Y57" s="204">
        <v>0.247</v>
      </c>
    </row>
    <row r="58" spans="2:27" x14ac:dyDescent="0.25">
      <c r="B58" s="30" t="s">
        <v>163</v>
      </c>
      <c r="C58" s="117"/>
      <c r="D58" s="143">
        <v>0.33500000000000002</v>
      </c>
      <c r="E58" s="26"/>
      <c r="F58" s="26"/>
      <c r="G58" s="26"/>
      <c r="H58" s="26"/>
      <c r="I58" s="47"/>
      <c r="J58" s="143">
        <v>0.08</v>
      </c>
      <c r="K58" s="47"/>
      <c r="L58" s="26"/>
      <c r="M58" s="47"/>
      <c r="N58" s="48" t="s">
        <v>37</v>
      </c>
      <c r="O58" s="217">
        <v>0.114</v>
      </c>
      <c r="P58" s="219">
        <v>0.11600000000000001</v>
      </c>
      <c r="Q58" s="47"/>
      <c r="R58" s="114" t="s">
        <v>24</v>
      </c>
      <c r="S58" s="115" t="s">
        <v>24</v>
      </c>
      <c r="T58" s="122" t="s">
        <v>121</v>
      </c>
      <c r="U58" s="210" t="s">
        <v>121</v>
      </c>
      <c r="V58" s="196" t="s">
        <v>121</v>
      </c>
      <c r="W58" s="222">
        <v>9.9000000000000005E-2</v>
      </c>
      <c r="X58" s="203">
        <v>0.371</v>
      </c>
      <c r="Y58" s="204">
        <v>0.45800000000000002</v>
      </c>
    </row>
    <row r="59" spans="2:27" x14ac:dyDescent="0.25">
      <c r="B59" s="30" t="s">
        <v>164</v>
      </c>
      <c r="C59" s="117"/>
      <c r="D59" s="143">
        <v>9.1999999999999998E-2</v>
      </c>
      <c r="E59" s="26"/>
      <c r="F59" s="26"/>
      <c r="G59" s="26"/>
      <c r="H59" s="26"/>
      <c r="I59" s="47"/>
      <c r="J59" s="143">
        <v>6.0999999999999999E-2</v>
      </c>
      <c r="K59" s="47"/>
      <c r="L59" s="26"/>
      <c r="M59" s="47"/>
      <c r="N59" s="48" t="s">
        <v>37</v>
      </c>
      <c r="O59" s="217">
        <v>9.6000000000000002E-2</v>
      </c>
      <c r="P59" s="219">
        <v>7.5999999999999998E-2</v>
      </c>
      <c r="Q59" s="47"/>
      <c r="R59" s="114" t="s">
        <v>24</v>
      </c>
      <c r="S59" s="115" t="s">
        <v>24</v>
      </c>
      <c r="T59" s="122" t="s">
        <v>121</v>
      </c>
      <c r="U59" s="220" t="s">
        <v>121</v>
      </c>
      <c r="V59" s="196" t="s">
        <v>121</v>
      </c>
      <c r="W59" s="226" t="s">
        <v>121</v>
      </c>
      <c r="X59" s="203">
        <v>0.318</v>
      </c>
      <c r="Y59" s="204">
        <v>0.20100000000000001</v>
      </c>
    </row>
    <row r="60" spans="2:27" x14ac:dyDescent="0.25">
      <c r="B60" s="30" t="s">
        <v>165</v>
      </c>
      <c r="C60" s="117"/>
      <c r="D60" s="143">
        <v>0.182</v>
      </c>
      <c r="E60" s="26"/>
      <c r="F60" s="26"/>
      <c r="G60" s="26"/>
      <c r="H60" s="26"/>
      <c r="I60" s="47"/>
      <c r="J60" s="143">
        <v>7.1999999999999995E-2</v>
      </c>
      <c r="K60" s="47"/>
      <c r="L60" s="26"/>
      <c r="M60" s="47"/>
      <c r="N60" s="48" t="s">
        <v>37</v>
      </c>
      <c r="O60" s="217">
        <v>0.13900000000000001</v>
      </c>
      <c r="P60" s="219" t="s">
        <v>121</v>
      </c>
      <c r="Q60" s="47"/>
      <c r="R60" s="114" t="s">
        <v>37</v>
      </c>
      <c r="S60" s="115" t="s">
        <v>24</v>
      </c>
      <c r="T60" s="207">
        <v>9.5000000000000001E-2</v>
      </c>
      <c r="U60" s="210" t="s">
        <v>121</v>
      </c>
      <c r="V60" s="196">
        <v>6.9000000000000006E-2</v>
      </c>
      <c r="W60" s="222" t="s">
        <v>24</v>
      </c>
      <c r="X60" s="203">
        <v>0.28399999999999997</v>
      </c>
      <c r="Y60" s="233" t="s">
        <v>37</v>
      </c>
    </row>
    <row r="61" spans="2:27" x14ac:dyDescent="0.25">
      <c r="B61" s="30" t="s">
        <v>166</v>
      </c>
      <c r="C61" s="117"/>
      <c r="D61" s="143">
        <v>0.221</v>
      </c>
      <c r="E61" s="26"/>
      <c r="F61" s="26"/>
      <c r="G61" s="26"/>
      <c r="H61" s="26"/>
      <c r="I61" s="47"/>
      <c r="J61" s="214" t="s">
        <v>121</v>
      </c>
      <c r="K61" s="47"/>
      <c r="L61" s="26"/>
      <c r="M61" s="47"/>
      <c r="N61" s="48" t="s">
        <v>37</v>
      </c>
      <c r="O61" s="217">
        <v>0.17</v>
      </c>
      <c r="P61" s="219">
        <v>0.17</v>
      </c>
      <c r="Q61" s="47"/>
      <c r="R61" s="114" t="s">
        <v>24</v>
      </c>
      <c r="S61" s="207" t="s">
        <v>121</v>
      </c>
      <c r="T61" s="122" t="s">
        <v>121</v>
      </c>
      <c r="U61" s="220" t="s">
        <v>121</v>
      </c>
      <c r="V61" s="196">
        <v>0.126</v>
      </c>
      <c r="W61" s="226" t="s">
        <v>121</v>
      </c>
      <c r="X61" s="203">
        <v>0.33600000000000002</v>
      </c>
      <c r="Y61" s="204">
        <v>0.20799999999999999</v>
      </c>
      <c r="AA61" t="s">
        <v>167</v>
      </c>
    </row>
    <row r="62" spans="2:27" x14ac:dyDescent="0.25">
      <c r="B62" s="30" t="s">
        <v>168</v>
      </c>
      <c r="C62" s="117"/>
      <c r="D62" s="143">
        <v>0.23</v>
      </c>
      <c r="E62" s="26"/>
      <c r="F62" s="26"/>
      <c r="G62" s="26"/>
      <c r="H62" s="26"/>
      <c r="I62" s="47"/>
      <c r="J62" s="214" t="s">
        <v>121</v>
      </c>
      <c r="K62" s="47"/>
      <c r="L62" s="26"/>
      <c r="M62" s="47"/>
      <c r="N62" s="48" t="s">
        <v>37</v>
      </c>
      <c r="O62" s="217">
        <v>0.252</v>
      </c>
      <c r="P62" s="219">
        <v>0.155</v>
      </c>
      <c r="Q62" s="47"/>
      <c r="R62" s="114" t="s">
        <v>24</v>
      </c>
      <c r="S62" s="115" t="s">
        <v>24</v>
      </c>
      <c r="T62" s="122" t="s">
        <v>121</v>
      </c>
      <c r="U62" s="210" t="s">
        <v>121</v>
      </c>
      <c r="V62" s="196"/>
      <c r="W62" s="226" t="s">
        <v>121</v>
      </c>
      <c r="X62" s="203">
        <v>0.36199999999999999</v>
      </c>
      <c r="Y62" s="204"/>
    </row>
    <row r="63" spans="2:27" x14ac:dyDescent="0.25">
      <c r="B63" s="30" t="s">
        <v>169</v>
      </c>
      <c r="C63" s="117"/>
      <c r="D63" s="143">
        <v>1.2609999999999999</v>
      </c>
      <c r="E63" s="26"/>
      <c r="F63" s="26"/>
      <c r="G63" s="26"/>
      <c r="H63" s="26"/>
      <c r="I63" s="47"/>
      <c r="J63" s="143">
        <v>1.0069999999999999</v>
      </c>
      <c r="K63" s="47"/>
      <c r="L63" s="26"/>
      <c r="M63" s="47"/>
      <c r="N63" s="48" t="s">
        <v>37</v>
      </c>
      <c r="O63" s="217">
        <v>0.76100000000000001</v>
      </c>
      <c r="P63" s="219">
        <v>0.37</v>
      </c>
      <c r="Q63" s="47"/>
      <c r="R63" s="114" t="s">
        <v>24</v>
      </c>
      <c r="S63" s="122" t="s">
        <v>121</v>
      </c>
      <c r="T63" s="122" t="s">
        <v>121</v>
      </c>
      <c r="U63" s="210" t="s">
        <v>121</v>
      </c>
      <c r="V63" s="196"/>
      <c r="W63" s="222">
        <v>1.476</v>
      </c>
      <c r="X63" s="203">
        <v>1.222</v>
      </c>
      <c r="Y63" s="204"/>
      <c r="AA63" t="s">
        <v>172</v>
      </c>
    </row>
    <row r="64" spans="2:27" x14ac:dyDescent="0.25">
      <c r="B64" s="30" t="s">
        <v>170</v>
      </c>
      <c r="C64" s="117"/>
      <c r="D64" s="143">
        <v>0.89900000000000002</v>
      </c>
      <c r="E64" s="26"/>
      <c r="F64" s="26"/>
      <c r="G64" s="26"/>
      <c r="H64" s="26"/>
      <c r="I64" s="47"/>
      <c r="J64" s="143">
        <v>0.40100000000000002</v>
      </c>
      <c r="K64" s="47"/>
      <c r="L64" s="26"/>
      <c r="M64" s="47"/>
      <c r="N64" s="214">
        <v>0.496</v>
      </c>
      <c r="O64" s="217">
        <v>0.42699999999999999</v>
      </c>
      <c r="P64" s="219">
        <v>0.28599999999999998</v>
      </c>
      <c r="Q64" s="47"/>
      <c r="R64" s="114" t="s">
        <v>24</v>
      </c>
      <c r="S64" s="122" t="s">
        <v>121</v>
      </c>
      <c r="T64" s="122" t="s">
        <v>121</v>
      </c>
      <c r="U64" s="210" t="s">
        <v>121</v>
      </c>
      <c r="V64" s="196">
        <v>0.38500000000000001</v>
      </c>
      <c r="W64" s="222">
        <v>0.98899999999999999</v>
      </c>
      <c r="X64" s="203">
        <v>1.016</v>
      </c>
      <c r="Y64" s="233" t="s">
        <v>37</v>
      </c>
      <c r="AA64" t="s">
        <v>171</v>
      </c>
    </row>
    <row r="65" spans="2:27" x14ac:dyDescent="0.25">
      <c r="B65" s="30" t="s">
        <v>173</v>
      </c>
      <c r="C65" s="117"/>
      <c r="D65" s="143">
        <v>0.88400000000000001</v>
      </c>
      <c r="E65" s="26"/>
      <c r="F65" s="26"/>
      <c r="G65" s="26"/>
      <c r="H65" s="26"/>
      <c r="I65" s="47"/>
      <c r="J65" s="143">
        <v>0.28499999999999998</v>
      </c>
      <c r="K65" s="47"/>
      <c r="L65" s="26"/>
      <c r="M65" s="47"/>
      <c r="N65" s="214">
        <v>1.2549999999999999</v>
      </c>
      <c r="O65" s="217">
        <v>0.27600000000000002</v>
      </c>
      <c r="P65" s="219">
        <v>0.74</v>
      </c>
      <c r="Q65" s="47"/>
      <c r="R65" s="235">
        <v>0.56299999999999994</v>
      </c>
      <c r="S65" s="122" t="s">
        <v>121</v>
      </c>
      <c r="T65" s="207">
        <v>0.106</v>
      </c>
      <c r="U65" s="210" t="s">
        <v>121</v>
      </c>
      <c r="V65" s="196">
        <v>0.44600000000000001</v>
      </c>
      <c r="W65" s="222">
        <v>0.4</v>
      </c>
      <c r="X65" s="203">
        <v>0.59899999999999998</v>
      </c>
      <c r="Y65" s="204"/>
      <c r="AA65" t="s">
        <v>174</v>
      </c>
    </row>
    <row r="66" spans="2:27" x14ac:dyDescent="0.25">
      <c r="B66" s="30">
        <v>44662</v>
      </c>
      <c r="C66" s="117"/>
      <c r="D66" s="143">
        <v>0.56000000000000005</v>
      </c>
      <c r="E66" s="26"/>
      <c r="F66" s="26"/>
      <c r="G66" s="26"/>
      <c r="H66" s="26"/>
      <c r="I66" s="47"/>
      <c r="J66" s="143">
        <v>0.38700000000000001</v>
      </c>
      <c r="K66" s="47"/>
      <c r="L66" s="26"/>
      <c r="M66" s="47"/>
      <c r="N66" s="214">
        <v>0.19900000000000001</v>
      </c>
      <c r="O66" s="217">
        <v>0.308</v>
      </c>
      <c r="P66" s="219">
        <v>0.25600000000000001</v>
      </c>
      <c r="Q66" s="47"/>
      <c r="R66" s="114" t="s">
        <v>24</v>
      </c>
      <c r="S66" s="122" t="s">
        <v>121</v>
      </c>
      <c r="T66" s="122" t="s">
        <v>121</v>
      </c>
      <c r="U66" s="210" t="s">
        <v>121</v>
      </c>
      <c r="V66" s="196"/>
      <c r="W66" s="222">
        <v>0.34100000000000003</v>
      </c>
      <c r="X66" s="203">
        <v>0.89700000000000002</v>
      </c>
      <c r="Y66" s="233" t="s">
        <v>37</v>
      </c>
    </row>
    <row r="67" spans="2:27" x14ac:dyDescent="0.25">
      <c r="B67" s="30">
        <v>44672</v>
      </c>
      <c r="C67" s="117"/>
      <c r="D67" s="143">
        <v>0.80700000000000005</v>
      </c>
      <c r="E67" s="26"/>
      <c r="F67" s="26"/>
      <c r="G67" s="26"/>
      <c r="H67" s="26"/>
      <c r="I67" s="47"/>
      <c r="J67" s="143">
        <v>0.20599999999999999</v>
      </c>
      <c r="K67" s="47"/>
      <c r="L67" s="26"/>
      <c r="M67" s="47"/>
      <c r="N67" s="48" t="s">
        <v>37</v>
      </c>
      <c r="O67" s="217">
        <v>0.26900000000000002</v>
      </c>
      <c r="P67" s="219" t="s">
        <v>121</v>
      </c>
      <c r="Q67" s="47"/>
      <c r="R67" s="114" t="s">
        <v>24</v>
      </c>
      <c r="S67" s="122" t="s">
        <v>121</v>
      </c>
      <c r="T67" s="122" t="s">
        <v>121</v>
      </c>
      <c r="U67" s="210" t="s">
        <v>121</v>
      </c>
      <c r="V67" s="196" t="s">
        <v>121</v>
      </c>
      <c r="W67" s="222">
        <v>0.45900000000000002</v>
      </c>
      <c r="X67" s="203">
        <v>1.159</v>
      </c>
      <c r="Y67" s="233" t="s">
        <v>37</v>
      </c>
      <c r="AA67" t="s">
        <v>175</v>
      </c>
    </row>
    <row r="68" spans="2:27" x14ac:dyDescent="0.25">
      <c r="B68" s="30" t="s">
        <v>176</v>
      </c>
      <c r="C68" s="117"/>
      <c r="D68" s="143">
        <v>0.83399999999999996</v>
      </c>
      <c r="E68" s="26"/>
      <c r="F68" s="26"/>
      <c r="G68" s="26"/>
      <c r="H68" s="26"/>
      <c r="I68" s="47"/>
      <c r="J68" s="214" t="s">
        <v>121</v>
      </c>
      <c r="K68" s="47"/>
      <c r="L68" s="26"/>
      <c r="M68" s="47"/>
      <c r="N68" s="48" t="s">
        <v>37</v>
      </c>
      <c r="O68" s="217">
        <v>0.14299999999999999</v>
      </c>
      <c r="P68" s="219">
        <v>0.156</v>
      </c>
      <c r="Q68" s="47"/>
      <c r="R68" s="114" t="s">
        <v>24</v>
      </c>
      <c r="S68" s="207">
        <v>6.0999999999999999E-2</v>
      </c>
      <c r="T68" s="122" t="s">
        <v>121</v>
      </c>
      <c r="U68" s="210" t="s">
        <v>121</v>
      </c>
      <c r="V68" s="196">
        <v>0.08</v>
      </c>
      <c r="W68" s="222">
        <v>0.214</v>
      </c>
      <c r="X68" s="203">
        <v>0.59599999999999997</v>
      </c>
      <c r="Y68" s="233" t="s">
        <v>37</v>
      </c>
    </row>
    <row r="69" spans="2:27" x14ac:dyDescent="0.25">
      <c r="B69" s="30">
        <v>44686</v>
      </c>
      <c r="C69" s="117"/>
      <c r="D69" s="143">
        <v>0.93600000000000005</v>
      </c>
      <c r="E69" s="26"/>
      <c r="F69" s="26"/>
      <c r="G69" s="26"/>
      <c r="H69" s="26"/>
      <c r="I69" s="47"/>
      <c r="J69" s="143">
        <v>0.45300000000000001</v>
      </c>
      <c r="K69" s="47"/>
      <c r="L69" s="26"/>
      <c r="M69" s="47"/>
      <c r="N69" s="214">
        <v>0.379</v>
      </c>
      <c r="O69" s="217">
        <v>0.40100000000000002</v>
      </c>
      <c r="P69" s="219">
        <v>0.14799999999999999</v>
      </c>
      <c r="Q69" s="47"/>
      <c r="R69" s="114" t="s">
        <v>24</v>
      </c>
      <c r="S69" s="122" t="s">
        <v>121</v>
      </c>
      <c r="T69" s="122" t="s">
        <v>121</v>
      </c>
      <c r="U69" s="210" t="s">
        <v>121</v>
      </c>
      <c r="V69" s="196" t="s">
        <v>121</v>
      </c>
      <c r="W69" s="222">
        <v>0.20200000000000001</v>
      </c>
      <c r="X69" s="203">
        <v>0.37</v>
      </c>
      <c r="Y69" s="233" t="s">
        <v>37</v>
      </c>
      <c r="AA69" t="s">
        <v>178</v>
      </c>
    </row>
    <row r="70" spans="2:27" x14ac:dyDescent="0.25">
      <c r="B70" s="30" t="s">
        <v>179</v>
      </c>
      <c r="C70" s="117"/>
      <c r="D70" s="143">
        <v>1.169</v>
      </c>
      <c r="E70" s="26"/>
      <c r="F70" s="26"/>
      <c r="G70" s="26"/>
      <c r="H70" s="26"/>
      <c r="I70" s="47"/>
      <c r="J70" s="143">
        <v>0.17299999999999999</v>
      </c>
      <c r="K70" s="47"/>
      <c r="L70" s="26"/>
      <c r="M70" s="47"/>
      <c r="N70" s="48" t="s">
        <v>37</v>
      </c>
      <c r="O70" s="217">
        <v>0.152</v>
      </c>
      <c r="P70" s="219">
        <v>0.14299999999999999</v>
      </c>
      <c r="Q70" s="47"/>
      <c r="R70" s="114" t="s">
        <v>24</v>
      </c>
      <c r="S70" s="122" t="s">
        <v>121</v>
      </c>
      <c r="T70" s="122" t="s">
        <v>121</v>
      </c>
      <c r="U70" s="210" t="s">
        <v>121</v>
      </c>
      <c r="V70" s="196" t="s">
        <v>121</v>
      </c>
      <c r="W70" s="212" t="s">
        <v>24</v>
      </c>
      <c r="X70" s="203">
        <v>0.26</v>
      </c>
      <c r="Y70" s="233" t="s">
        <v>37</v>
      </c>
    </row>
    <row r="71" spans="2:27" x14ac:dyDescent="0.25">
      <c r="B71" s="30" t="s">
        <v>180</v>
      </c>
      <c r="C71" s="117"/>
      <c r="D71" s="143">
        <v>0.64300000000000002</v>
      </c>
      <c r="E71" s="26"/>
      <c r="F71" s="26"/>
      <c r="G71" s="26"/>
      <c r="H71" s="26"/>
      <c r="I71" s="47"/>
      <c r="J71" s="143">
        <v>0.249</v>
      </c>
      <c r="K71" s="47"/>
      <c r="L71" s="26"/>
      <c r="M71" s="47"/>
      <c r="N71" s="48" t="s">
        <v>37</v>
      </c>
      <c r="O71" s="217">
        <v>0.112</v>
      </c>
      <c r="P71" s="219">
        <v>0.125</v>
      </c>
      <c r="Q71" s="47"/>
      <c r="R71" s="114" t="s">
        <v>24</v>
      </c>
      <c r="S71" s="122" t="s">
        <v>121</v>
      </c>
      <c r="T71" s="122" t="s">
        <v>121</v>
      </c>
      <c r="U71" s="220">
        <v>6.3E-2</v>
      </c>
      <c r="V71" s="196" t="s">
        <v>121</v>
      </c>
      <c r="W71" s="212" t="s">
        <v>24</v>
      </c>
      <c r="X71" s="203">
        <v>0.318</v>
      </c>
      <c r="Y71" s="233" t="s">
        <v>37</v>
      </c>
    </row>
    <row r="72" spans="2:27" x14ac:dyDescent="0.25">
      <c r="B72" s="30" t="s">
        <v>181</v>
      </c>
      <c r="C72" s="117"/>
      <c r="D72" s="143">
        <v>0.749</v>
      </c>
      <c r="E72" s="26"/>
      <c r="F72" s="26"/>
      <c r="G72" s="26"/>
      <c r="H72" s="26"/>
      <c r="I72" s="47"/>
      <c r="J72" s="143">
        <v>0.113</v>
      </c>
      <c r="K72" s="47"/>
      <c r="L72" s="26"/>
      <c r="M72" s="47"/>
      <c r="N72" s="48" t="s">
        <v>37</v>
      </c>
      <c r="O72" s="217">
        <v>0.17599999999999999</v>
      </c>
      <c r="P72" s="219">
        <v>0.108</v>
      </c>
      <c r="Q72" s="47"/>
      <c r="R72" s="114" t="s">
        <v>24</v>
      </c>
      <c r="S72" s="122" t="s">
        <v>121</v>
      </c>
      <c r="T72" s="122" t="s">
        <v>121</v>
      </c>
      <c r="U72" s="210" t="s">
        <v>121</v>
      </c>
      <c r="V72" s="196" t="s">
        <v>121</v>
      </c>
      <c r="W72" s="222">
        <v>0.13600000000000001</v>
      </c>
      <c r="X72" s="203">
        <v>0.29299999999999998</v>
      </c>
      <c r="Y72" s="233" t="s">
        <v>37</v>
      </c>
    </row>
    <row r="73" spans="2:27" x14ac:dyDescent="0.25">
      <c r="B73" s="30">
        <v>44714</v>
      </c>
      <c r="C73" s="117"/>
      <c r="D73" s="143">
        <v>0.73499999999999999</v>
      </c>
      <c r="E73" s="142"/>
      <c r="F73" s="142"/>
      <c r="G73" s="142"/>
      <c r="H73" s="142"/>
      <c r="I73" s="117"/>
      <c r="J73" s="214" t="s">
        <v>121</v>
      </c>
      <c r="K73" s="117"/>
      <c r="L73" s="26"/>
      <c r="M73" s="117"/>
      <c r="N73" s="48" t="s">
        <v>37</v>
      </c>
      <c r="O73" s="217" t="s">
        <v>121</v>
      </c>
      <c r="P73" s="219">
        <v>0.13800000000000001</v>
      </c>
      <c r="Q73" s="117"/>
      <c r="R73" s="114" t="s">
        <v>24</v>
      </c>
      <c r="S73" s="122" t="s">
        <v>121</v>
      </c>
      <c r="T73" s="122" t="s">
        <v>121</v>
      </c>
      <c r="U73" s="210" t="s">
        <v>121</v>
      </c>
      <c r="V73" s="196" t="s">
        <v>121</v>
      </c>
      <c r="W73" s="226">
        <v>0.13700000000000001</v>
      </c>
      <c r="X73" s="203">
        <v>0.3</v>
      </c>
      <c r="Y73" s="233" t="s">
        <v>37</v>
      </c>
    </row>
    <row r="74" spans="2:27" x14ac:dyDescent="0.25">
      <c r="B74" s="30">
        <v>44715</v>
      </c>
      <c r="C74" s="117"/>
      <c r="D74" s="143">
        <v>0.72699999999999998</v>
      </c>
      <c r="E74" s="142"/>
      <c r="F74" s="142"/>
      <c r="G74" s="142"/>
      <c r="H74" s="142"/>
      <c r="I74" s="117"/>
      <c r="J74" s="214" t="s">
        <v>121</v>
      </c>
      <c r="K74" s="117"/>
      <c r="L74" s="26"/>
      <c r="M74" s="117"/>
      <c r="N74" s="48" t="s">
        <v>37</v>
      </c>
      <c r="O74" s="217">
        <v>0.12</v>
      </c>
      <c r="P74" s="219">
        <v>0.22500000000000001</v>
      </c>
      <c r="Q74" s="117"/>
      <c r="R74" s="114"/>
      <c r="S74" s="115"/>
      <c r="T74" s="122" t="s">
        <v>121</v>
      </c>
      <c r="U74" s="220">
        <v>0.90500000000000003</v>
      </c>
      <c r="V74" s="196" t="s">
        <v>121</v>
      </c>
      <c r="W74" s="226"/>
      <c r="X74" s="203">
        <v>0.21</v>
      </c>
      <c r="Y74" s="204"/>
    </row>
    <row r="75" spans="2:27" x14ac:dyDescent="0.25">
      <c r="B75" s="30">
        <v>44716</v>
      </c>
      <c r="C75" s="117"/>
      <c r="D75" s="143">
        <v>0.73599999999999999</v>
      </c>
      <c r="E75" s="142"/>
      <c r="F75" s="142"/>
      <c r="G75" s="142"/>
      <c r="H75" s="142"/>
      <c r="I75" s="117"/>
      <c r="J75" s="214" t="s">
        <v>121</v>
      </c>
      <c r="K75" s="117"/>
      <c r="L75" s="26"/>
      <c r="M75" s="117"/>
      <c r="N75" s="48" t="s">
        <v>37</v>
      </c>
      <c r="O75" s="217">
        <v>7.6999999999999999E-2</v>
      </c>
      <c r="P75" s="219">
        <v>0.46100000000000002</v>
      </c>
      <c r="Q75" s="117"/>
      <c r="R75" s="114"/>
      <c r="S75" s="115"/>
      <c r="T75" s="122" t="s">
        <v>121</v>
      </c>
      <c r="U75" s="210" t="s">
        <v>121</v>
      </c>
      <c r="V75" s="196" t="s">
        <v>121</v>
      </c>
      <c r="W75" s="226"/>
      <c r="X75" s="203">
        <v>0.224</v>
      </c>
      <c r="Y75" s="204"/>
    </row>
    <row r="76" spans="2:27" x14ac:dyDescent="0.25">
      <c r="B76" s="30">
        <v>44717</v>
      </c>
      <c r="C76" s="117"/>
      <c r="D76" s="143">
        <v>0.83199999999999996</v>
      </c>
      <c r="E76" s="26"/>
      <c r="F76" s="26"/>
      <c r="G76" s="26"/>
      <c r="H76" s="26"/>
      <c r="I76" s="47"/>
      <c r="J76" s="214" t="s">
        <v>121</v>
      </c>
      <c r="K76" s="47"/>
      <c r="L76" s="26"/>
      <c r="M76" s="47"/>
      <c r="N76" s="48" t="s">
        <v>37</v>
      </c>
      <c r="O76" s="217">
        <v>8.1000000000000003E-2</v>
      </c>
      <c r="P76" s="219">
        <v>0.24099999999999999</v>
      </c>
      <c r="Q76" s="47"/>
      <c r="R76" s="114"/>
      <c r="S76" s="115"/>
      <c r="T76" s="122" t="s">
        <v>121</v>
      </c>
      <c r="U76" s="210" t="s">
        <v>121</v>
      </c>
      <c r="V76" s="196" t="s">
        <v>121</v>
      </c>
      <c r="W76" s="222"/>
      <c r="X76" s="203">
        <v>0.26200000000000001</v>
      </c>
      <c r="Y76" s="204"/>
    </row>
    <row r="77" spans="2:27" x14ac:dyDescent="0.25">
      <c r="B77" s="30">
        <v>44718</v>
      </c>
      <c r="C77" s="117"/>
      <c r="D77" s="143">
        <v>0.90500000000000003</v>
      </c>
      <c r="E77" s="26"/>
      <c r="F77" s="26"/>
      <c r="G77" s="26"/>
      <c r="H77" s="26"/>
      <c r="I77" s="47"/>
      <c r="J77" s="214" t="s">
        <v>121</v>
      </c>
      <c r="K77" s="47"/>
      <c r="L77" s="26"/>
      <c r="M77" s="47"/>
      <c r="N77" s="48" t="s">
        <v>37</v>
      </c>
      <c r="O77" s="217">
        <v>6.9000000000000006E-2</v>
      </c>
      <c r="P77" s="219">
        <v>0.155</v>
      </c>
      <c r="Q77" s="47"/>
      <c r="R77" s="114"/>
      <c r="S77" s="115"/>
      <c r="T77" s="122" t="s">
        <v>121</v>
      </c>
      <c r="U77" s="210" t="s">
        <v>121</v>
      </c>
      <c r="V77" s="196" t="s">
        <v>121</v>
      </c>
      <c r="W77" s="222"/>
      <c r="X77" s="203">
        <v>0.23799999999999999</v>
      </c>
      <c r="Y77" s="204"/>
    </row>
    <row r="78" spans="2:27" x14ac:dyDescent="0.25">
      <c r="B78" s="30">
        <v>44719</v>
      </c>
      <c r="C78" s="47"/>
      <c r="D78" s="143">
        <v>0.995</v>
      </c>
      <c r="E78" s="26"/>
      <c r="F78" s="26"/>
      <c r="G78" s="26"/>
      <c r="H78" s="26"/>
      <c r="I78" s="47"/>
      <c r="J78" s="242" t="s">
        <v>121</v>
      </c>
      <c r="K78" s="47"/>
      <c r="L78" s="26"/>
      <c r="M78" s="47"/>
      <c r="N78" s="48" t="s">
        <v>37</v>
      </c>
      <c r="O78" s="217">
        <v>8.3000000000000004E-2</v>
      </c>
      <c r="P78" s="219">
        <v>0.19</v>
      </c>
      <c r="Q78" s="47"/>
      <c r="R78" s="114" t="s">
        <v>24</v>
      </c>
      <c r="S78" s="115" t="s">
        <v>24</v>
      </c>
      <c r="T78" s="122" t="s">
        <v>121</v>
      </c>
      <c r="U78" s="210" t="s">
        <v>121</v>
      </c>
      <c r="V78" s="196" t="s">
        <v>121</v>
      </c>
      <c r="W78" s="212" t="s">
        <v>24</v>
      </c>
      <c r="X78" s="203">
        <v>0.218</v>
      </c>
      <c r="Y78" s="233" t="s">
        <v>37</v>
      </c>
    </row>
    <row r="79" spans="2:27" x14ac:dyDescent="0.25">
      <c r="B79" s="30">
        <v>44720</v>
      </c>
      <c r="C79" s="47"/>
      <c r="D79" s="143">
        <v>0.82199999999999995</v>
      </c>
      <c r="E79" s="26"/>
      <c r="F79" s="26"/>
      <c r="G79" s="47"/>
      <c r="H79" s="143" t="s">
        <v>121</v>
      </c>
      <c r="I79" s="47"/>
      <c r="J79" s="118" t="s">
        <v>121</v>
      </c>
      <c r="K79" s="47"/>
      <c r="L79" s="48"/>
      <c r="M79" s="47"/>
      <c r="N79" s="48" t="s">
        <v>37</v>
      </c>
      <c r="O79" s="217" t="s">
        <v>121</v>
      </c>
      <c r="P79" s="219">
        <v>0.29499999999999998</v>
      </c>
      <c r="Q79" s="47"/>
      <c r="R79" s="114"/>
      <c r="S79" s="115"/>
      <c r="T79" s="122" t="s">
        <v>121</v>
      </c>
      <c r="U79" s="210" t="s">
        <v>121</v>
      </c>
      <c r="V79" s="196" t="s">
        <v>121</v>
      </c>
      <c r="W79" s="222"/>
      <c r="X79" s="203">
        <v>0.24399999999999999</v>
      </c>
      <c r="Y79" s="204"/>
    </row>
    <row r="80" spans="2:27" x14ac:dyDescent="0.25">
      <c r="B80" s="30">
        <v>44721</v>
      </c>
      <c r="C80" s="117"/>
      <c r="D80" s="143">
        <v>0.83</v>
      </c>
      <c r="E80" s="26"/>
      <c r="F80" s="26"/>
      <c r="G80" s="26"/>
      <c r="H80" s="26"/>
      <c r="I80" s="47"/>
      <c r="J80" s="143">
        <v>6.0999999999999999E-2</v>
      </c>
      <c r="K80" s="47"/>
      <c r="L80" s="26"/>
      <c r="M80" s="47"/>
      <c r="N80" s="48" t="s">
        <v>37</v>
      </c>
      <c r="O80" s="218">
        <v>7.5999999999999998E-2</v>
      </c>
      <c r="P80" s="228">
        <v>0.121</v>
      </c>
      <c r="Q80" s="47"/>
      <c r="R80" s="18"/>
      <c r="S80" s="22"/>
      <c r="T80" s="207">
        <v>6.0999999999999999E-2</v>
      </c>
      <c r="U80" s="220">
        <v>6.0999999999999999E-2</v>
      </c>
      <c r="V80" s="196">
        <v>6.0999999999999999E-2</v>
      </c>
      <c r="W80" s="222"/>
      <c r="X80" s="230">
        <v>0.27</v>
      </c>
      <c r="Y80" s="231"/>
    </row>
    <row r="81" spans="2:27" x14ac:dyDescent="0.25">
      <c r="B81" s="30">
        <v>44722</v>
      </c>
      <c r="C81" s="117"/>
      <c r="D81" s="143">
        <v>0.81899999999999995</v>
      </c>
      <c r="E81" s="26"/>
      <c r="F81" s="26"/>
      <c r="G81" s="26"/>
      <c r="H81" s="26"/>
      <c r="I81" s="47"/>
      <c r="J81" s="214" t="s">
        <v>121</v>
      </c>
      <c r="K81" s="47"/>
      <c r="L81" s="26"/>
      <c r="M81" s="47"/>
      <c r="N81" s="48" t="s">
        <v>37</v>
      </c>
      <c r="O81" s="218">
        <v>6.0999999999999999E-2</v>
      </c>
      <c r="P81" s="228">
        <v>0.41199999999999998</v>
      </c>
      <c r="Q81" s="47"/>
      <c r="R81" s="18"/>
      <c r="S81" s="22"/>
      <c r="T81" s="207" t="s">
        <v>121</v>
      </c>
      <c r="U81" s="220" t="s">
        <v>121</v>
      </c>
      <c r="V81" s="196" t="s">
        <v>121</v>
      </c>
      <c r="W81" s="222"/>
      <c r="X81" s="230">
        <v>0.20100000000000001</v>
      </c>
      <c r="Y81" s="231"/>
    </row>
    <row r="82" spans="2:27" x14ac:dyDescent="0.25">
      <c r="B82" s="30">
        <v>44723</v>
      </c>
      <c r="C82" s="117"/>
      <c r="D82" s="143">
        <v>0.69699999999999995</v>
      </c>
      <c r="E82" s="26"/>
      <c r="F82" s="26"/>
      <c r="G82" s="26"/>
      <c r="H82" s="26"/>
      <c r="I82" s="47"/>
      <c r="J82" s="214" t="s">
        <v>121</v>
      </c>
      <c r="K82" s="47"/>
      <c r="L82" s="26"/>
      <c r="M82" s="47"/>
      <c r="N82" s="48" t="s">
        <v>37</v>
      </c>
      <c r="O82" s="216" t="s">
        <v>121</v>
      </c>
      <c r="P82" s="228">
        <v>0.38100000000000001</v>
      </c>
      <c r="Q82" s="47"/>
      <c r="R82" s="18"/>
      <c r="S82" s="22"/>
      <c r="T82" s="207" t="s">
        <v>121</v>
      </c>
      <c r="U82" s="220" t="s">
        <v>121</v>
      </c>
      <c r="V82" s="196" t="s">
        <v>121</v>
      </c>
      <c r="W82" s="222"/>
      <c r="X82" s="230">
        <v>0.20599999999999999</v>
      </c>
      <c r="Y82" s="231"/>
    </row>
    <row r="83" spans="2:27" x14ac:dyDescent="0.25">
      <c r="B83" s="30">
        <v>44724</v>
      </c>
      <c r="C83" s="117"/>
      <c r="D83" s="143">
        <v>0.95299999999999996</v>
      </c>
      <c r="E83" s="26"/>
      <c r="F83" s="26"/>
      <c r="G83" s="26"/>
      <c r="H83" s="26"/>
      <c r="I83" s="47"/>
      <c r="J83" s="214" t="s">
        <v>121</v>
      </c>
      <c r="K83" s="47"/>
      <c r="L83" s="26"/>
      <c r="M83" s="47"/>
      <c r="N83" s="48" t="s">
        <v>37</v>
      </c>
      <c r="O83" s="217">
        <v>6.3E-2</v>
      </c>
      <c r="P83" s="219">
        <v>0.318</v>
      </c>
      <c r="Q83" s="47"/>
      <c r="R83" s="114"/>
      <c r="S83" s="115"/>
      <c r="T83" s="122" t="s">
        <v>121</v>
      </c>
      <c r="U83" s="220" t="s">
        <v>121</v>
      </c>
      <c r="V83" s="196" t="s">
        <v>121</v>
      </c>
      <c r="W83" s="222"/>
      <c r="X83" s="203">
        <v>0.20300000000000001</v>
      </c>
      <c r="Y83" s="204"/>
    </row>
    <row r="84" spans="2:27" x14ac:dyDescent="0.25">
      <c r="B84" s="30">
        <v>44725</v>
      </c>
      <c r="C84" s="117"/>
      <c r="D84" s="143">
        <v>0.82</v>
      </c>
      <c r="E84" s="26"/>
      <c r="F84" s="26"/>
      <c r="G84" s="26"/>
      <c r="H84" s="26"/>
      <c r="I84" s="47"/>
      <c r="J84" s="214" t="s">
        <v>121</v>
      </c>
      <c r="K84" s="47"/>
      <c r="L84" s="26"/>
      <c r="M84" s="47"/>
      <c r="N84" s="48" t="s">
        <v>37</v>
      </c>
      <c r="O84" s="217">
        <v>6.6000000000000003E-2</v>
      </c>
      <c r="P84" s="219">
        <v>6.7000000000000004E-2</v>
      </c>
      <c r="Q84" s="47"/>
      <c r="R84" s="114"/>
      <c r="S84" s="115"/>
      <c r="T84" s="207" t="s">
        <v>121</v>
      </c>
      <c r="U84" s="220" t="s">
        <v>121</v>
      </c>
      <c r="V84" s="196" t="s">
        <v>121</v>
      </c>
      <c r="W84" s="222"/>
      <c r="X84" s="203">
        <v>0.14799999999999999</v>
      </c>
      <c r="Y84" s="204"/>
    </row>
    <row r="85" spans="2:27" x14ac:dyDescent="0.25">
      <c r="B85" s="30">
        <v>44726</v>
      </c>
      <c r="C85" s="117"/>
      <c r="D85" s="143">
        <v>0.82199999999999995</v>
      </c>
      <c r="E85" s="26"/>
      <c r="F85" s="26"/>
      <c r="G85" s="26"/>
      <c r="H85" s="26"/>
      <c r="I85" s="47"/>
      <c r="J85" s="214" t="s">
        <v>121</v>
      </c>
      <c r="K85" s="47"/>
      <c r="L85" s="26"/>
      <c r="M85" s="47"/>
      <c r="N85" s="48" t="s">
        <v>37</v>
      </c>
      <c r="O85" s="217">
        <v>7.0999999999999994E-2</v>
      </c>
      <c r="P85" s="248" t="s">
        <v>182</v>
      </c>
      <c r="Q85" s="47"/>
      <c r="R85" s="114"/>
      <c r="S85" s="115"/>
      <c r="T85" s="122" t="s">
        <v>121</v>
      </c>
      <c r="U85" s="220" t="s">
        <v>121</v>
      </c>
      <c r="V85" s="196" t="s">
        <v>121</v>
      </c>
      <c r="W85" s="222"/>
      <c r="X85" s="203">
        <v>0.153</v>
      </c>
      <c r="Y85" s="204"/>
    </row>
    <row r="86" spans="2:27" x14ac:dyDescent="0.25">
      <c r="B86" s="30">
        <v>44727</v>
      </c>
      <c r="C86" s="117"/>
      <c r="D86" s="143">
        <v>0.74</v>
      </c>
      <c r="E86" s="142"/>
      <c r="F86" s="142"/>
      <c r="G86" s="142"/>
      <c r="H86" s="142"/>
      <c r="I86" s="117"/>
      <c r="J86" s="214" t="s">
        <v>121</v>
      </c>
      <c r="K86" s="117"/>
      <c r="L86" s="26"/>
      <c r="M86" s="117"/>
      <c r="N86" s="48" t="s">
        <v>37</v>
      </c>
      <c r="O86" s="217" t="s">
        <v>121</v>
      </c>
      <c r="P86" s="248" t="s">
        <v>182</v>
      </c>
      <c r="Q86" s="117"/>
      <c r="R86" s="114"/>
      <c r="S86" s="115"/>
      <c r="T86" s="122" t="s">
        <v>121</v>
      </c>
      <c r="U86" s="210" t="s">
        <v>121</v>
      </c>
      <c r="V86" s="163" t="s">
        <v>182</v>
      </c>
      <c r="W86" s="226"/>
      <c r="X86" s="203">
        <v>0.36299999999999999</v>
      </c>
      <c r="Y86" s="204"/>
    </row>
    <row r="87" spans="2:27" x14ac:dyDescent="0.25">
      <c r="B87" s="30">
        <v>44728</v>
      </c>
      <c r="C87" s="117"/>
      <c r="D87" s="143">
        <v>0.93400000000000005</v>
      </c>
      <c r="E87" s="26"/>
      <c r="F87" s="26"/>
      <c r="G87" s="26"/>
      <c r="H87" s="26"/>
      <c r="I87" s="117"/>
      <c r="J87" s="214" t="s">
        <v>121</v>
      </c>
      <c r="K87" s="117"/>
      <c r="L87" s="26"/>
      <c r="M87" s="117"/>
      <c r="N87" s="143">
        <v>0.10299999999999999</v>
      </c>
      <c r="O87" s="218">
        <v>8.7999999999999995E-2</v>
      </c>
      <c r="P87" s="248" t="s">
        <v>182</v>
      </c>
      <c r="Q87" s="117"/>
      <c r="R87" s="114" t="s">
        <v>24</v>
      </c>
      <c r="S87" s="115" t="s">
        <v>24</v>
      </c>
      <c r="T87" s="207" t="s">
        <v>121</v>
      </c>
      <c r="U87" s="220" t="s">
        <v>121</v>
      </c>
      <c r="V87" s="163" t="s">
        <v>182</v>
      </c>
      <c r="W87" s="212" t="s">
        <v>24</v>
      </c>
      <c r="X87" s="230">
        <v>0.187</v>
      </c>
      <c r="Y87" s="233" t="s">
        <v>37</v>
      </c>
    </row>
    <row r="88" spans="2:27" x14ac:dyDescent="0.25">
      <c r="B88" s="30">
        <v>44729</v>
      </c>
      <c r="C88" s="117"/>
      <c r="D88" s="143">
        <v>0.81499999999999995</v>
      </c>
      <c r="E88" s="26"/>
      <c r="F88" s="26"/>
      <c r="G88" s="26"/>
      <c r="H88" s="26"/>
      <c r="I88" s="47"/>
      <c r="J88" s="214">
        <v>6.9000000000000006E-2</v>
      </c>
      <c r="K88" s="47"/>
      <c r="L88" s="26"/>
      <c r="M88" s="47"/>
      <c r="N88" s="48" t="s">
        <v>37</v>
      </c>
      <c r="O88" s="217">
        <v>9.4E-2</v>
      </c>
      <c r="P88" s="248" t="s">
        <v>182</v>
      </c>
      <c r="Q88" s="47"/>
      <c r="R88" s="114"/>
      <c r="S88" s="115"/>
      <c r="T88" s="122" t="s">
        <v>121</v>
      </c>
      <c r="U88" s="210" t="s">
        <v>121</v>
      </c>
      <c r="V88" s="163" t="s">
        <v>182</v>
      </c>
      <c r="W88" s="222"/>
      <c r="X88" s="203">
        <v>0.25700000000000001</v>
      </c>
      <c r="Y88" s="204"/>
    </row>
    <row r="89" spans="2:27" x14ac:dyDescent="0.25">
      <c r="B89" s="30">
        <v>44730</v>
      </c>
      <c r="C89" s="117"/>
      <c r="D89" s="143">
        <v>0.93500000000000005</v>
      </c>
      <c r="E89" s="142"/>
      <c r="F89" s="142"/>
      <c r="G89" s="142"/>
      <c r="H89" s="142"/>
      <c r="I89" s="117"/>
      <c r="J89" s="214">
        <v>6.5000000000000002E-2</v>
      </c>
      <c r="K89" s="117"/>
      <c r="L89" s="26"/>
      <c r="M89" s="117"/>
      <c r="N89" s="48" t="s">
        <v>37</v>
      </c>
      <c r="O89" s="217">
        <v>0.157</v>
      </c>
      <c r="P89" s="248" t="s">
        <v>182</v>
      </c>
      <c r="Q89" s="117"/>
      <c r="R89" s="114"/>
      <c r="S89" s="115"/>
      <c r="T89" s="207">
        <v>0.124</v>
      </c>
      <c r="U89" s="220" t="s">
        <v>121</v>
      </c>
      <c r="V89" s="163" t="s">
        <v>182</v>
      </c>
      <c r="W89" s="226"/>
      <c r="X89" s="203">
        <v>0.23599999999999999</v>
      </c>
      <c r="Y89" s="204"/>
    </row>
    <row r="90" spans="2:27" x14ac:dyDescent="0.25">
      <c r="B90" s="30">
        <v>44731</v>
      </c>
      <c r="C90" s="117"/>
      <c r="D90" s="143">
        <v>1.5740000000000001</v>
      </c>
      <c r="E90" s="26"/>
      <c r="F90" s="26"/>
      <c r="G90" s="26"/>
      <c r="H90" s="26"/>
      <c r="I90" s="47"/>
      <c r="J90" s="214">
        <v>7.9000000000000001E-2</v>
      </c>
      <c r="K90" s="47"/>
      <c r="L90" s="26"/>
      <c r="M90" s="47"/>
      <c r="N90" s="48" t="s">
        <v>37</v>
      </c>
      <c r="O90" s="217">
        <v>0.13600000000000001</v>
      </c>
      <c r="P90" s="248" t="s">
        <v>182</v>
      </c>
      <c r="Q90" s="47"/>
      <c r="R90" s="114"/>
      <c r="S90" s="115"/>
      <c r="T90" s="207" t="s">
        <v>121</v>
      </c>
      <c r="U90" s="210" t="s">
        <v>121</v>
      </c>
      <c r="V90" s="163" t="s">
        <v>182</v>
      </c>
      <c r="W90" s="222"/>
      <c r="X90" s="203">
        <v>0.314</v>
      </c>
      <c r="Y90" s="204"/>
    </row>
    <row r="91" spans="2:27" x14ac:dyDescent="0.25">
      <c r="B91" s="30">
        <v>44732</v>
      </c>
      <c r="C91" s="117"/>
      <c r="D91" s="143">
        <v>1.51</v>
      </c>
      <c r="E91" s="26"/>
      <c r="F91" s="26"/>
      <c r="G91" s="26"/>
      <c r="H91" s="26"/>
      <c r="I91" s="47"/>
      <c r="J91" s="214">
        <v>6.2E-2</v>
      </c>
      <c r="K91" s="47"/>
      <c r="L91" s="26"/>
      <c r="M91" s="47"/>
      <c r="N91" s="48" t="s">
        <v>37</v>
      </c>
      <c r="O91" s="217">
        <v>9.4E-2</v>
      </c>
      <c r="P91" s="248" t="s">
        <v>182</v>
      </c>
      <c r="Q91" s="47"/>
      <c r="R91" s="114"/>
      <c r="S91" s="115"/>
      <c r="T91" s="122" t="s">
        <v>121</v>
      </c>
      <c r="U91" s="210" t="s">
        <v>121</v>
      </c>
      <c r="V91" s="163" t="s">
        <v>182</v>
      </c>
      <c r="W91" s="222"/>
      <c r="X91" s="203">
        <v>0.36799999999999999</v>
      </c>
      <c r="Y91" s="204"/>
    </row>
    <row r="92" spans="2:27" x14ac:dyDescent="0.25">
      <c r="B92" s="30">
        <v>44733</v>
      </c>
      <c r="C92" s="47"/>
      <c r="D92" s="143">
        <v>1.399</v>
      </c>
      <c r="E92" s="26"/>
      <c r="F92" s="26"/>
      <c r="G92" s="26"/>
      <c r="H92" s="26"/>
      <c r="I92" s="47"/>
      <c r="J92" s="214">
        <v>9.5000000000000001E-2</v>
      </c>
      <c r="K92" s="47"/>
      <c r="L92" s="26"/>
      <c r="M92" s="47"/>
      <c r="N92" s="48" t="s">
        <v>37</v>
      </c>
      <c r="O92" s="217">
        <v>0.12</v>
      </c>
      <c r="P92" s="248" t="s">
        <v>182</v>
      </c>
      <c r="Q92" s="47"/>
      <c r="R92" s="114"/>
      <c r="S92" s="115"/>
      <c r="T92" s="122" t="s">
        <v>121</v>
      </c>
      <c r="U92" s="210" t="s">
        <v>121</v>
      </c>
      <c r="V92" s="163" t="s">
        <v>182</v>
      </c>
      <c r="W92" s="222"/>
      <c r="X92" s="203">
        <v>0.25900000000000001</v>
      </c>
      <c r="Y92" s="204"/>
    </row>
    <row r="93" spans="2:27" x14ac:dyDescent="0.25">
      <c r="B93" s="30">
        <v>44734</v>
      </c>
      <c r="C93" s="117"/>
      <c r="D93" s="143">
        <v>1.6879999999999999</v>
      </c>
      <c r="E93" s="26"/>
      <c r="F93" s="26"/>
      <c r="G93" s="26"/>
      <c r="H93" s="26"/>
      <c r="I93" s="47"/>
      <c r="J93" s="214">
        <v>0.40799999999999997</v>
      </c>
      <c r="K93" s="47"/>
      <c r="L93" s="26"/>
      <c r="M93" s="47"/>
      <c r="N93" s="48" t="s">
        <v>37</v>
      </c>
      <c r="O93" s="217">
        <v>0.13</v>
      </c>
      <c r="P93" s="248" t="s">
        <v>182</v>
      </c>
      <c r="Q93" s="47"/>
      <c r="R93" s="114" t="s">
        <v>24</v>
      </c>
      <c r="S93" s="115" t="s">
        <v>24</v>
      </c>
      <c r="T93" s="122" t="s">
        <v>121</v>
      </c>
      <c r="U93" s="210" t="s">
        <v>121</v>
      </c>
      <c r="V93" s="163" t="s">
        <v>182</v>
      </c>
      <c r="W93" s="212" t="s">
        <v>24</v>
      </c>
      <c r="X93" s="203">
        <v>0.21099999999999999</v>
      </c>
      <c r="Y93" s="233" t="s">
        <v>37</v>
      </c>
      <c r="AA93" t="s">
        <v>183</v>
      </c>
    </row>
    <row r="94" spans="2:27" x14ac:dyDescent="0.25">
      <c r="B94" s="30">
        <v>44735</v>
      </c>
      <c r="C94" s="117"/>
      <c r="D94" s="143">
        <v>1.4750000000000001</v>
      </c>
      <c r="E94" s="26"/>
      <c r="F94" s="26"/>
      <c r="G94" s="26"/>
      <c r="H94" s="26"/>
      <c r="I94" s="47"/>
      <c r="J94" s="214">
        <v>0.36899999999999999</v>
      </c>
      <c r="K94" s="47"/>
      <c r="L94" s="26"/>
      <c r="M94" s="47"/>
      <c r="N94" s="48" t="s">
        <v>37</v>
      </c>
      <c r="O94" s="216">
        <v>0.13200000000000001</v>
      </c>
      <c r="P94" s="248" t="s">
        <v>182</v>
      </c>
      <c r="Q94" s="47"/>
      <c r="R94" s="114"/>
      <c r="S94" s="115"/>
      <c r="T94" s="122" t="s">
        <v>121</v>
      </c>
      <c r="U94" s="210" t="s">
        <v>121</v>
      </c>
      <c r="V94" s="163" t="s">
        <v>182</v>
      </c>
      <c r="W94" s="222"/>
      <c r="X94" s="203">
        <v>0.221</v>
      </c>
      <c r="Y94" s="204"/>
    </row>
    <row r="95" spans="2:27" x14ac:dyDescent="0.25">
      <c r="B95" s="30">
        <v>44736</v>
      </c>
      <c r="C95" s="117"/>
      <c r="D95" s="143">
        <v>1.206</v>
      </c>
      <c r="E95" s="26"/>
      <c r="F95" s="26"/>
      <c r="G95" s="26"/>
      <c r="H95" s="26"/>
      <c r="I95" s="47"/>
      <c r="J95" s="214">
        <v>0.30299999999999999</v>
      </c>
      <c r="K95" s="47"/>
      <c r="L95" s="26"/>
      <c r="M95" s="47"/>
      <c r="N95" s="48" t="s">
        <v>37</v>
      </c>
      <c r="O95" s="217">
        <v>0.246</v>
      </c>
      <c r="P95" s="248" t="s">
        <v>182</v>
      </c>
      <c r="Q95" s="47"/>
      <c r="R95" s="114"/>
      <c r="S95" s="115"/>
      <c r="T95" s="207">
        <v>0.14399999999999999</v>
      </c>
      <c r="U95" s="210" t="s">
        <v>121</v>
      </c>
      <c r="V95" s="163" t="s">
        <v>182</v>
      </c>
      <c r="W95" s="222"/>
      <c r="X95" s="203">
        <v>0.379</v>
      </c>
      <c r="Y95" s="204"/>
    </row>
    <row r="96" spans="2:27" x14ac:dyDescent="0.25">
      <c r="B96" s="30">
        <v>44737</v>
      </c>
      <c r="C96" s="117"/>
      <c r="D96" s="143">
        <v>1.1180000000000001</v>
      </c>
      <c r="E96" s="26"/>
      <c r="F96" s="26"/>
      <c r="G96" s="26"/>
      <c r="H96" s="26"/>
      <c r="I96" s="47"/>
      <c r="J96" s="214">
        <v>0.16600000000000001</v>
      </c>
      <c r="K96" s="47"/>
      <c r="L96" s="26"/>
      <c r="M96" s="47"/>
      <c r="N96" s="214">
        <v>9.2999999999999999E-2</v>
      </c>
      <c r="O96" s="217">
        <v>0.108</v>
      </c>
      <c r="P96" s="248" t="s">
        <v>182</v>
      </c>
      <c r="Q96" s="47"/>
      <c r="R96" s="114"/>
      <c r="S96" s="115"/>
      <c r="T96" s="122" t="s">
        <v>121</v>
      </c>
      <c r="U96" s="210" t="s">
        <v>121</v>
      </c>
      <c r="V96" s="163" t="s">
        <v>182</v>
      </c>
      <c r="W96" s="222"/>
      <c r="X96" s="203">
        <v>0.14799999999999999</v>
      </c>
      <c r="Y96" s="204"/>
    </row>
    <row r="97" spans="2:25" x14ac:dyDescent="0.25">
      <c r="B97" s="30">
        <v>44738</v>
      </c>
      <c r="C97" s="117"/>
      <c r="D97" s="143">
        <v>1.2110000000000001</v>
      </c>
      <c r="E97" s="142"/>
      <c r="F97" s="142"/>
      <c r="G97" s="142"/>
      <c r="H97" s="142"/>
      <c r="I97" s="117"/>
      <c r="J97" s="214">
        <v>0.17</v>
      </c>
      <c r="K97" s="117"/>
      <c r="L97" s="26"/>
      <c r="M97" s="117"/>
      <c r="N97" s="214">
        <v>8.5000000000000006E-2</v>
      </c>
      <c r="O97" s="217">
        <v>9.5000000000000001E-2</v>
      </c>
      <c r="P97" s="248" t="s">
        <v>182</v>
      </c>
      <c r="Q97" s="117"/>
      <c r="R97" s="114"/>
      <c r="S97" s="115"/>
      <c r="T97" s="122" t="s">
        <v>121</v>
      </c>
      <c r="U97" s="210" t="s">
        <v>121</v>
      </c>
      <c r="V97" s="163" t="s">
        <v>182</v>
      </c>
      <c r="W97" s="226"/>
      <c r="X97" s="203">
        <v>0.17100000000000001</v>
      </c>
      <c r="Y97" s="204"/>
    </row>
    <row r="98" spans="2:25" x14ac:dyDescent="0.25">
      <c r="B98" s="30">
        <v>44739</v>
      </c>
      <c r="C98" s="117"/>
      <c r="D98" s="143">
        <v>1.3380000000000001</v>
      </c>
      <c r="E98" s="26"/>
      <c r="F98" s="26"/>
      <c r="G98" s="26"/>
      <c r="H98" s="26"/>
      <c r="I98" s="47"/>
      <c r="J98" s="214">
        <v>0.70499999999999996</v>
      </c>
      <c r="K98" s="47"/>
      <c r="L98" s="26"/>
      <c r="M98" s="47"/>
      <c r="N98" s="48" t="s">
        <v>37</v>
      </c>
      <c r="O98" s="217">
        <v>0.128</v>
      </c>
      <c r="P98" s="248" t="s">
        <v>182</v>
      </c>
      <c r="Q98" s="47"/>
      <c r="R98" s="114"/>
      <c r="S98" s="115"/>
      <c r="T98" s="122" t="s">
        <v>121</v>
      </c>
      <c r="U98" s="210" t="s">
        <v>121</v>
      </c>
      <c r="V98" s="163" t="s">
        <v>182</v>
      </c>
      <c r="W98" s="222"/>
      <c r="X98" s="203">
        <v>0.14599999999999999</v>
      </c>
      <c r="Y98" s="204"/>
    </row>
    <row r="99" spans="2:25" x14ac:dyDescent="0.25">
      <c r="B99" s="30">
        <v>44740</v>
      </c>
      <c r="C99" s="117"/>
      <c r="D99" s="143">
        <v>1.0640000000000001</v>
      </c>
      <c r="E99" s="26"/>
      <c r="F99" s="26"/>
      <c r="G99" s="26"/>
      <c r="H99" s="26"/>
      <c r="I99" s="47"/>
      <c r="J99" s="143">
        <v>1.0980000000000001</v>
      </c>
      <c r="K99" s="47"/>
      <c r="L99" s="26"/>
      <c r="M99" s="47"/>
      <c r="N99" s="143">
        <v>0.1</v>
      </c>
      <c r="O99" s="218">
        <v>0.16600000000000001</v>
      </c>
      <c r="P99" s="248" t="s">
        <v>182</v>
      </c>
      <c r="Q99" s="47"/>
      <c r="R99" s="18"/>
      <c r="S99" s="22"/>
      <c r="T99" s="207" t="s">
        <v>121</v>
      </c>
      <c r="U99" s="220" t="s">
        <v>121</v>
      </c>
      <c r="V99" s="163" t="s">
        <v>182</v>
      </c>
      <c r="W99" s="222"/>
      <c r="X99" s="230">
        <v>0.191</v>
      </c>
      <c r="Y99" s="231"/>
    </row>
    <row r="100" spans="2:25" x14ac:dyDescent="0.25">
      <c r="B100" s="30">
        <v>44741</v>
      </c>
      <c r="C100" s="117"/>
      <c r="D100" s="143">
        <v>1.2250000000000001</v>
      </c>
      <c r="E100" s="26"/>
      <c r="F100" s="26"/>
      <c r="G100" s="26"/>
      <c r="H100" s="26"/>
      <c r="I100" s="47"/>
      <c r="J100" s="143">
        <v>1.3520000000000001</v>
      </c>
      <c r="K100" s="47"/>
      <c r="L100" s="26"/>
      <c r="M100" s="47"/>
      <c r="N100" s="143">
        <v>0.92900000000000005</v>
      </c>
      <c r="O100" s="218">
        <v>0.122</v>
      </c>
      <c r="P100" s="248" t="s">
        <v>182</v>
      </c>
      <c r="Q100" s="47"/>
      <c r="R100" s="18"/>
      <c r="S100" s="22"/>
      <c r="T100" s="207" t="s">
        <v>121</v>
      </c>
      <c r="U100" s="220" t="s">
        <v>121</v>
      </c>
      <c r="V100" s="163" t="s">
        <v>182</v>
      </c>
      <c r="W100" s="222"/>
      <c r="X100" s="230">
        <v>0.30399999999999999</v>
      </c>
      <c r="Y100" s="231"/>
    </row>
    <row r="101" spans="2:25" x14ac:dyDescent="0.25">
      <c r="B101" s="30">
        <v>44742</v>
      </c>
      <c r="C101" s="117"/>
      <c r="D101" s="143">
        <v>1.137</v>
      </c>
      <c r="E101" s="26"/>
      <c r="F101" s="26"/>
      <c r="G101" s="26"/>
      <c r="H101" s="26"/>
      <c r="I101" s="47"/>
      <c r="J101" s="214">
        <v>1.4590000000000001</v>
      </c>
      <c r="K101" s="47"/>
      <c r="L101" s="26"/>
      <c r="M101" s="47"/>
      <c r="N101" s="214">
        <v>0.14299999999999999</v>
      </c>
      <c r="O101" s="216">
        <v>0.108</v>
      </c>
      <c r="P101" s="248" t="s">
        <v>182</v>
      </c>
      <c r="Q101" s="47"/>
      <c r="R101" s="114"/>
      <c r="S101" s="115"/>
      <c r="T101" s="122" t="s">
        <v>121</v>
      </c>
      <c r="U101" s="210" t="s">
        <v>184</v>
      </c>
      <c r="V101" s="163" t="s">
        <v>182</v>
      </c>
      <c r="W101" s="222"/>
      <c r="X101" s="203">
        <v>0.219</v>
      </c>
      <c r="Y101" s="204"/>
    </row>
    <row r="102" spans="2:25" x14ac:dyDescent="0.25">
      <c r="B102" s="30">
        <v>44743</v>
      </c>
      <c r="C102" s="117"/>
      <c r="D102" s="143">
        <v>1.5569999999999999</v>
      </c>
      <c r="E102" s="26"/>
      <c r="F102" s="26"/>
      <c r="G102" s="26"/>
      <c r="H102" s="26"/>
      <c r="I102" s="47"/>
      <c r="J102" s="214">
        <v>1.135</v>
      </c>
      <c r="K102" s="47"/>
      <c r="L102" s="26"/>
      <c r="M102" s="47"/>
      <c r="N102" s="214">
        <v>0.114</v>
      </c>
      <c r="O102" s="216">
        <v>0.13</v>
      </c>
      <c r="P102" s="248" t="s">
        <v>182</v>
      </c>
      <c r="Q102" s="47"/>
      <c r="R102" s="114" t="s">
        <v>24</v>
      </c>
      <c r="S102" s="115" t="s">
        <v>24</v>
      </c>
      <c r="T102" s="207">
        <v>0.16200000000000001</v>
      </c>
      <c r="U102" s="210" t="s">
        <v>121</v>
      </c>
      <c r="V102" s="163" t="s">
        <v>182</v>
      </c>
      <c r="W102" s="212" t="s">
        <v>24</v>
      </c>
      <c r="X102" s="203">
        <v>0.21099999999999999</v>
      </c>
      <c r="Y102" s="233" t="s">
        <v>37</v>
      </c>
    </row>
    <row r="103" spans="2:25" x14ac:dyDescent="0.25">
      <c r="B103" s="30">
        <v>44744</v>
      </c>
      <c r="C103" s="117"/>
      <c r="D103" s="143">
        <v>1.1970000000000001</v>
      </c>
      <c r="E103" s="26"/>
      <c r="F103" s="26"/>
      <c r="G103" s="26"/>
      <c r="H103" s="26"/>
      <c r="I103" s="47"/>
      <c r="J103" s="214">
        <v>1.327</v>
      </c>
      <c r="K103" s="47"/>
      <c r="L103" s="26"/>
      <c r="M103" s="47"/>
      <c r="N103" s="48" t="s">
        <v>37</v>
      </c>
      <c r="O103" s="217">
        <v>0.217</v>
      </c>
      <c r="P103" s="248" t="s">
        <v>182</v>
      </c>
      <c r="Q103" s="47"/>
      <c r="R103" s="114"/>
      <c r="S103" s="115"/>
      <c r="T103" s="207">
        <v>7.0000000000000007E-2</v>
      </c>
      <c r="U103" s="210">
        <v>0.36699999999999999</v>
      </c>
      <c r="V103" s="163" t="s">
        <v>182</v>
      </c>
      <c r="W103" s="222"/>
      <c r="X103" s="203">
        <v>0.314</v>
      </c>
      <c r="Y103" s="204"/>
    </row>
    <row r="104" spans="2:25" x14ac:dyDescent="0.25">
      <c r="B104" s="30">
        <v>44745</v>
      </c>
      <c r="C104" s="117"/>
      <c r="D104" s="143">
        <v>1.222</v>
      </c>
      <c r="E104" s="26"/>
      <c r="F104" s="26"/>
      <c r="G104" s="26"/>
      <c r="H104" s="26"/>
      <c r="I104" s="47"/>
      <c r="J104" s="214">
        <v>1.319</v>
      </c>
      <c r="K104" s="47"/>
      <c r="L104" s="26"/>
      <c r="M104" s="47"/>
      <c r="N104" s="48" t="s">
        <v>37</v>
      </c>
      <c r="O104" s="216">
        <v>0.157</v>
      </c>
      <c r="P104" s="248" t="s">
        <v>182</v>
      </c>
      <c r="Q104" s="47"/>
      <c r="R104" s="114"/>
      <c r="S104" s="115"/>
      <c r="T104" s="207">
        <v>6.8000000000000005E-2</v>
      </c>
      <c r="U104" s="210">
        <v>0.10100000000000001</v>
      </c>
      <c r="V104" s="163" t="s">
        <v>182</v>
      </c>
      <c r="W104" s="222"/>
      <c r="X104" s="203">
        <v>0.434</v>
      </c>
      <c r="Y104" s="204"/>
    </row>
    <row r="105" spans="2:25" x14ac:dyDescent="0.25">
      <c r="B105" s="30">
        <v>44746</v>
      </c>
      <c r="C105" s="117"/>
      <c r="D105" s="143">
        <v>1.625</v>
      </c>
      <c r="E105" s="26"/>
      <c r="F105" s="26"/>
      <c r="G105" s="26"/>
      <c r="H105" s="26"/>
      <c r="I105" s="47"/>
      <c r="J105" s="214">
        <v>2.9420000000000002</v>
      </c>
      <c r="K105" s="47"/>
      <c r="L105" s="26"/>
      <c r="M105" s="47"/>
      <c r="N105" s="48" t="s">
        <v>37</v>
      </c>
      <c r="O105" s="217">
        <v>0.214</v>
      </c>
      <c r="P105" s="248" t="s">
        <v>182</v>
      </c>
      <c r="Q105" s="47"/>
      <c r="R105" s="114"/>
      <c r="S105" s="115"/>
      <c r="T105" s="207">
        <v>6.5000000000000002E-2</v>
      </c>
      <c r="U105" s="220">
        <v>7.6999999999999999E-2</v>
      </c>
      <c r="V105" s="163" t="s">
        <v>182</v>
      </c>
      <c r="W105" s="222"/>
      <c r="X105" s="203">
        <v>0.42599999999999999</v>
      </c>
      <c r="Y105" s="204"/>
    </row>
    <row r="106" spans="2:25" x14ac:dyDescent="0.25">
      <c r="B106" s="30">
        <v>44747</v>
      </c>
      <c r="C106" s="117"/>
      <c r="D106" s="143">
        <v>1.179</v>
      </c>
      <c r="E106" s="26"/>
      <c r="F106" s="26"/>
      <c r="G106" s="26"/>
      <c r="H106" s="26"/>
      <c r="I106" s="47"/>
      <c r="J106" s="214">
        <v>1.9379999999999999</v>
      </c>
      <c r="K106" s="47"/>
      <c r="L106" s="26"/>
      <c r="M106" s="47"/>
      <c r="N106" s="48" t="s">
        <v>37</v>
      </c>
      <c r="O106" s="217">
        <v>0.13600000000000001</v>
      </c>
      <c r="P106" s="248" t="s">
        <v>182</v>
      </c>
      <c r="Q106" s="47"/>
      <c r="R106" s="114"/>
      <c r="S106" s="115"/>
      <c r="T106" s="122" t="s">
        <v>121</v>
      </c>
      <c r="U106" s="210" t="s">
        <v>121</v>
      </c>
      <c r="V106" s="196" t="s">
        <v>121</v>
      </c>
      <c r="W106" s="222"/>
      <c r="X106" s="230">
        <v>0.312</v>
      </c>
      <c r="Y106" s="204"/>
    </row>
    <row r="107" spans="2:25" x14ac:dyDescent="0.25">
      <c r="B107" s="30">
        <v>44748</v>
      </c>
      <c r="C107" s="117"/>
      <c r="D107" s="143">
        <v>1.274</v>
      </c>
      <c r="E107" s="142"/>
      <c r="F107" s="142"/>
      <c r="G107" s="142"/>
      <c r="H107" s="142"/>
      <c r="I107" s="117"/>
      <c r="J107" s="214">
        <v>2.3620000000000001</v>
      </c>
      <c r="K107" s="117"/>
      <c r="L107" s="26"/>
      <c r="M107" s="117"/>
      <c r="N107" s="48" t="s">
        <v>37</v>
      </c>
      <c r="O107" s="217">
        <v>0.14399999999999999</v>
      </c>
      <c r="P107" s="248" t="s">
        <v>182</v>
      </c>
      <c r="Q107" s="117"/>
      <c r="R107" s="114"/>
      <c r="S107" s="115"/>
      <c r="T107" s="122" t="s">
        <v>121</v>
      </c>
      <c r="U107" s="210" t="s">
        <v>121</v>
      </c>
      <c r="V107" s="163" t="s">
        <v>182</v>
      </c>
      <c r="W107" s="226"/>
      <c r="X107" s="203">
        <v>0.3</v>
      </c>
      <c r="Y107" s="204"/>
    </row>
    <row r="108" spans="2:25" x14ac:dyDescent="0.25">
      <c r="B108" s="30">
        <v>44749</v>
      </c>
      <c r="C108" s="117"/>
      <c r="D108" s="143">
        <v>1.5309999999999999</v>
      </c>
      <c r="E108" s="26"/>
      <c r="F108" s="26"/>
      <c r="G108" s="26"/>
      <c r="H108" s="26"/>
      <c r="I108" s="47"/>
      <c r="J108" s="214">
        <v>2.452</v>
      </c>
      <c r="K108" s="47"/>
      <c r="L108" s="26"/>
      <c r="M108" s="47"/>
      <c r="N108" s="48" t="s">
        <v>37</v>
      </c>
      <c r="O108" s="216">
        <v>0.33300000000000002</v>
      </c>
      <c r="P108" s="248" t="s">
        <v>182</v>
      </c>
      <c r="Q108" s="47"/>
      <c r="R108" s="114" t="s">
        <v>24</v>
      </c>
      <c r="S108" s="115" t="s">
        <v>24</v>
      </c>
      <c r="T108" s="122" t="s">
        <v>121</v>
      </c>
      <c r="U108" s="220">
        <v>6.9000000000000006E-2</v>
      </c>
      <c r="V108" s="163" t="s">
        <v>182</v>
      </c>
      <c r="W108" s="212" t="s">
        <v>24</v>
      </c>
      <c r="X108" s="203">
        <v>0.67900000000000005</v>
      </c>
      <c r="Y108" s="233" t="s">
        <v>37</v>
      </c>
    </row>
    <row r="109" spans="2:25" x14ac:dyDescent="0.25">
      <c r="B109" s="30">
        <v>44750</v>
      </c>
      <c r="C109" s="117"/>
      <c r="D109" s="143">
        <v>1.417</v>
      </c>
      <c r="E109" s="26"/>
      <c r="F109" s="26"/>
      <c r="G109" s="26"/>
      <c r="H109" s="26"/>
      <c r="I109" s="47"/>
      <c r="J109" s="214">
        <v>2.7639999999999998</v>
      </c>
      <c r="K109" s="47"/>
      <c r="L109" s="26"/>
      <c r="M109" s="47"/>
      <c r="N109" s="48" t="s">
        <v>37</v>
      </c>
      <c r="O109" s="216">
        <v>0.20100000000000001</v>
      </c>
      <c r="P109" s="248" t="s">
        <v>182</v>
      </c>
      <c r="Q109" s="47"/>
      <c r="R109" s="114"/>
      <c r="S109" s="115"/>
      <c r="T109" s="207">
        <v>8.5999999999999993E-2</v>
      </c>
      <c r="U109" s="220">
        <v>0.26100000000000001</v>
      </c>
      <c r="V109" s="163" t="s">
        <v>182</v>
      </c>
      <c r="W109" s="222"/>
      <c r="X109" s="203">
        <v>0.26200000000000001</v>
      </c>
      <c r="Y109" s="204"/>
    </row>
    <row r="110" spans="2:25" x14ac:dyDescent="0.25">
      <c r="B110" s="30">
        <v>44751</v>
      </c>
      <c r="C110" s="117"/>
      <c r="D110" s="143">
        <v>1.405</v>
      </c>
      <c r="E110" s="26"/>
      <c r="F110" s="26"/>
      <c r="G110" s="26"/>
      <c r="H110" s="26"/>
      <c r="I110" s="47"/>
      <c r="J110" s="214">
        <v>2.2189999999999999</v>
      </c>
      <c r="K110" s="47"/>
      <c r="L110" s="26"/>
      <c r="M110" s="47"/>
      <c r="N110" s="48" t="s">
        <v>37</v>
      </c>
      <c r="O110" s="216">
        <v>0.20399999999999999</v>
      </c>
      <c r="P110" s="248" t="s">
        <v>182</v>
      </c>
      <c r="Q110" s="47"/>
      <c r="R110" s="114"/>
      <c r="S110" s="115"/>
      <c r="T110" s="207">
        <v>7.0000000000000007E-2</v>
      </c>
      <c r="U110" s="220">
        <v>0.252</v>
      </c>
      <c r="V110" s="163" t="s">
        <v>182</v>
      </c>
      <c r="W110" s="222"/>
      <c r="X110" s="203">
        <v>0.245</v>
      </c>
      <c r="Y110" s="204"/>
    </row>
    <row r="111" spans="2:25" x14ac:dyDescent="0.25">
      <c r="B111" s="30">
        <v>44752</v>
      </c>
      <c r="C111" s="117"/>
      <c r="D111" s="143">
        <v>2.2410000000000001</v>
      </c>
      <c r="E111" s="26"/>
      <c r="F111" s="26"/>
      <c r="G111" s="26"/>
      <c r="H111" s="26"/>
      <c r="I111" s="47"/>
      <c r="J111" s="214">
        <v>2.9140000000000001</v>
      </c>
      <c r="K111" s="47"/>
      <c r="L111" s="26"/>
      <c r="M111" s="47"/>
      <c r="N111" s="48" t="s">
        <v>37</v>
      </c>
      <c r="O111" s="216">
        <v>0.109</v>
      </c>
      <c r="P111" s="248" t="s">
        <v>182</v>
      </c>
      <c r="Q111" s="47"/>
      <c r="R111" s="114"/>
      <c r="S111" s="115"/>
      <c r="T111" s="122" t="s">
        <v>121</v>
      </c>
      <c r="U111" s="210" t="s">
        <v>121</v>
      </c>
      <c r="V111" s="163" t="s">
        <v>182</v>
      </c>
      <c r="W111" s="222"/>
      <c r="X111" s="203">
        <v>0.42299999999999999</v>
      </c>
      <c r="Y111" s="204"/>
    </row>
    <row r="112" spans="2:25" x14ac:dyDescent="0.25">
      <c r="B112" s="30">
        <v>44753</v>
      </c>
      <c r="C112" s="117"/>
      <c r="D112" s="143">
        <v>3.0649999999999999</v>
      </c>
      <c r="E112" s="142"/>
      <c r="F112" s="142"/>
      <c r="G112" s="142"/>
      <c r="H112" s="142"/>
      <c r="I112" s="117"/>
      <c r="J112" s="214">
        <v>4.3250000000000002</v>
      </c>
      <c r="K112" s="117"/>
      <c r="L112" s="26"/>
      <c r="M112" s="117"/>
      <c r="N112" s="48" t="s">
        <v>37</v>
      </c>
      <c r="O112" s="217">
        <v>0.11799999999999999</v>
      </c>
      <c r="P112" s="248" t="s">
        <v>182</v>
      </c>
      <c r="Q112" s="117"/>
      <c r="R112" s="114"/>
      <c r="S112" s="115"/>
      <c r="T112" s="207">
        <v>0.309</v>
      </c>
      <c r="U112" s="220">
        <v>9.6000000000000002E-2</v>
      </c>
      <c r="V112" s="163" t="s">
        <v>182</v>
      </c>
      <c r="W112" s="226"/>
      <c r="X112" s="203">
        <v>0.52700000000000002</v>
      </c>
      <c r="Y112" s="204"/>
    </row>
    <row r="113" spans="2:25" x14ac:dyDescent="0.25">
      <c r="B113" s="30">
        <v>44754</v>
      </c>
      <c r="C113" s="117"/>
      <c r="D113" s="143">
        <v>1.95</v>
      </c>
      <c r="E113" s="26"/>
      <c r="F113" s="26"/>
      <c r="G113" s="26"/>
      <c r="H113" s="26"/>
      <c r="I113" s="47"/>
      <c r="J113" s="214">
        <v>4.234</v>
      </c>
      <c r="K113" s="47"/>
      <c r="L113" s="26"/>
      <c r="M113" s="47"/>
      <c r="N113" s="48" t="s">
        <v>37</v>
      </c>
      <c r="O113" s="217">
        <v>0.11799999999999999</v>
      </c>
      <c r="P113" s="248" t="s">
        <v>182</v>
      </c>
      <c r="Q113" s="47"/>
      <c r="R113" s="114"/>
      <c r="S113" s="115"/>
      <c r="T113" s="122" t="s">
        <v>121</v>
      </c>
      <c r="U113" s="210" t="s">
        <v>121</v>
      </c>
      <c r="V113" s="163" t="s">
        <v>182</v>
      </c>
      <c r="W113" s="222"/>
      <c r="X113" s="203">
        <v>0.46899999999999997</v>
      </c>
      <c r="Y113" s="204"/>
    </row>
    <row r="114" spans="2:25" x14ac:dyDescent="0.25">
      <c r="B114" s="30">
        <v>44755</v>
      </c>
      <c r="C114" s="117"/>
      <c r="D114" s="143">
        <v>1.857</v>
      </c>
      <c r="E114" s="142"/>
      <c r="F114" s="142"/>
      <c r="G114" s="142"/>
      <c r="H114" s="142"/>
      <c r="I114" s="117"/>
      <c r="J114" s="214">
        <v>3.0649999999999999</v>
      </c>
      <c r="K114" s="117"/>
      <c r="L114" s="26"/>
      <c r="M114" s="117"/>
      <c r="N114" s="48" t="s">
        <v>37</v>
      </c>
      <c r="O114" s="217">
        <v>0.40400000000000003</v>
      </c>
      <c r="P114" s="248" t="s">
        <v>182</v>
      </c>
      <c r="Q114" s="117"/>
      <c r="R114" s="114" t="s">
        <v>37</v>
      </c>
      <c r="S114" s="115" t="s">
        <v>37</v>
      </c>
      <c r="T114" s="207">
        <v>7.0999999999999994E-2</v>
      </c>
      <c r="U114" s="210" t="s">
        <v>121</v>
      </c>
      <c r="V114" s="163" t="s">
        <v>182</v>
      </c>
      <c r="W114" s="212" t="s">
        <v>24</v>
      </c>
      <c r="X114" s="203">
        <v>0.435</v>
      </c>
      <c r="Y114" s="233" t="s">
        <v>37</v>
      </c>
    </row>
    <row r="115" spans="2:25" x14ac:dyDescent="0.25">
      <c r="B115" s="30">
        <v>44756</v>
      </c>
      <c r="C115" s="117"/>
      <c r="D115" s="143">
        <v>1.623</v>
      </c>
      <c r="E115" s="26"/>
      <c r="F115" s="26"/>
      <c r="G115" s="26"/>
      <c r="H115" s="26"/>
      <c r="I115" s="47"/>
      <c r="J115" s="214">
        <v>4.1100000000000003</v>
      </c>
      <c r="K115" s="47"/>
      <c r="L115" s="26"/>
      <c r="M115" s="47"/>
      <c r="N115" s="48" t="s">
        <v>37</v>
      </c>
      <c r="O115" s="217">
        <v>8.6999999999999994E-2</v>
      </c>
      <c r="P115" s="248" t="s">
        <v>182</v>
      </c>
      <c r="Q115" s="47"/>
      <c r="R115" s="114"/>
      <c r="S115" s="115"/>
      <c r="T115" s="122" t="s">
        <v>121</v>
      </c>
      <c r="U115" s="210" t="s">
        <v>121</v>
      </c>
      <c r="V115" s="163" t="s">
        <v>182</v>
      </c>
      <c r="W115" s="222"/>
      <c r="X115" s="203">
        <v>0.36</v>
      </c>
      <c r="Y115" s="204"/>
    </row>
    <row r="116" spans="2:25" x14ac:dyDescent="0.25">
      <c r="B116" s="30">
        <v>44757</v>
      </c>
      <c r="C116" s="117"/>
      <c r="D116" s="143">
        <v>1.7170000000000001</v>
      </c>
      <c r="E116" s="26"/>
      <c r="F116" s="26"/>
      <c r="G116" s="26"/>
      <c r="H116" s="26"/>
      <c r="I116" s="47"/>
      <c r="J116" s="214">
        <v>4.1959999999999997</v>
      </c>
      <c r="K116" s="47"/>
      <c r="L116" s="26"/>
      <c r="M116" s="47"/>
      <c r="N116" s="48" t="s">
        <v>37</v>
      </c>
      <c r="O116" s="217">
        <v>0.25600000000000001</v>
      </c>
      <c r="P116" s="248" t="s">
        <v>182</v>
      </c>
      <c r="Q116" s="47"/>
      <c r="R116" s="114"/>
      <c r="S116" s="115"/>
      <c r="T116" s="122">
        <v>6.4000000000000001E-2</v>
      </c>
      <c r="U116" s="210" t="s">
        <v>121</v>
      </c>
      <c r="V116" s="163" t="s">
        <v>182</v>
      </c>
      <c r="W116" s="222"/>
      <c r="X116" s="203">
        <v>0.38900000000000001</v>
      </c>
      <c r="Y116" s="204"/>
    </row>
    <row r="117" spans="2:25" x14ac:dyDescent="0.25">
      <c r="B117" s="30">
        <v>44758</v>
      </c>
      <c r="C117" s="117"/>
      <c r="D117" s="143">
        <v>0.623</v>
      </c>
      <c r="E117" s="26"/>
      <c r="F117" s="26"/>
      <c r="G117" s="26"/>
      <c r="H117" s="26"/>
      <c r="I117" s="47"/>
      <c r="J117" s="214">
        <v>0.68600000000000005</v>
      </c>
      <c r="K117" s="47"/>
      <c r="L117" s="26"/>
      <c r="M117" s="47"/>
      <c r="N117" s="48" t="s">
        <v>37</v>
      </c>
      <c r="O117" s="216">
        <v>0.17799999999999999</v>
      </c>
      <c r="P117" s="248" t="s">
        <v>182</v>
      </c>
      <c r="Q117" s="47"/>
      <c r="R117" s="114"/>
      <c r="S117" s="115"/>
      <c r="T117" s="122" t="s">
        <v>121</v>
      </c>
      <c r="U117" s="210" t="s">
        <v>121</v>
      </c>
      <c r="V117" s="163" t="s">
        <v>182</v>
      </c>
      <c r="W117" s="222"/>
      <c r="X117" s="203">
        <v>0.38200000000000001</v>
      </c>
      <c r="Y117" s="204"/>
    </row>
    <row r="118" spans="2:25" x14ac:dyDescent="0.25">
      <c r="B118" s="30">
        <v>44759</v>
      </c>
      <c r="C118" s="117"/>
      <c r="D118" s="143">
        <v>0.49299999999999999</v>
      </c>
      <c r="E118" s="142"/>
      <c r="F118" s="142"/>
      <c r="G118" s="142"/>
      <c r="H118" s="142"/>
      <c r="I118" s="117"/>
      <c r="J118" s="214">
        <v>0.41899999999999998</v>
      </c>
      <c r="K118" s="117"/>
      <c r="L118" s="26"/>
      <c r="M118" s="117"/>
      <c r="N118" s="48" t="s">
        <v>37</v>
      </c>
      <c r="O118" s="217">
        <v>9.4E-2</v>
      </c>
      <c r="P118" s="248" t="s">
        <v>182</v>
      </c>
      <c r="Q118" s="117"/>
      <c r="R118" s="114"/>
      <c r="S118" s="115"/>
      <c r="T118" s="122" t="s">
        <v>121</v>
      </c>
      <c r="U118" s="210" t="s">
        <v>121</v>
      </c>
      <c r="V118" s="163" t="s">
        <v>182</v>
      </c>
      <c r="W118" s="226"/>
      <c r="X118" s="203">
        <v>0.29399999999999998</v>
      </c>
      <c r="Y118" s="204"/>
    </row>
    <row r="119" spans="2:25" x14ac:dyDescent="0.25">
      <c r="B119" s="30">
        <v>44760</v>
      </c>
      <c r="C119" s="117"/>
      <c r="D119" s="143">
        <v>0.51800000000000002</v>
      </c>
      <c r="E119" s="26"/>
      <c r="F119" s="26"/>
      <c r="G119" s="26"/>
      <c r="H119" s="26"/>
      <c r="I119" s="47"/>
      <c r="J119" s="214">
        <v>0.61299999999999999</v>
      </c>
      <c r="K119" s="47"/>
      <c r="L119" s="26"/>
      <c r="M119" s="47"/>
      <c r="N119" s="48" t="s">
        <v>37</v>
      </c>
      <c r="O119" s="217">
        <v>0.16800000000000001</v>
      </c>
      <c r="P119" s="248" t="s">
        <v>182</v>
      </c>
      <c r="Q119" s="47"/>
      <c r="R119" s="114" t="s">
        <v>37</v>
      </c>
      <c r="S119" s="115" t="s">
        <v>37</v>
      </c>
      <c r="T119" s="207">
        <v>6.2E-2</v>
      </c>
      <c r="U119" s="210">
        <v>6.0999999999999999E-2</v>
      </c>
      <c r="V119" s="163" t="s">
        <v>182</v>
      </c>
      <c r="W119" s="222" t="s">
        <v>24</v>
      </c>
      <c r="X119" s="203">
        <v>0.27400000000000002</v>
      </c>
      <c r="Y119" s="233" t="s">
        <v>37</v>
      </c>
    </row>
    <row r="120" spans="2:25" x14ac:dyDescent="0.25">
      <c r="B120" s="30">
        <v>44761</v>
      </c>
      <c r="C120" s="117"/>
      <c r="D120" s="143">
        <v>0.44400000000000001</v>
      </c>
      <c r="E120" s="26"/>
      <c r="F120" s="26"/>
      <c r="G120" s="26"/>
      <c r="H120" s="26"/>
      <c r="I120" s="47"/>
      <c r="J120" s="214">
        <v>0.52</v>
      </c>
      <c r="K120" s="47"/>
      <c r="L120" s="26"/>
      <c r="M120" s="47"/>
      <c r="N120" s="48" t="s">
        <v>37</v>
      </c>
      <c r="O120" s="217">
        <v>0.124</v>
      </c>
      <c r="P120" s="248" t="s">
        <v>182</v>
      </c>
      <c r="Q120" s="47"/>
      <c r="R120" s="114"/>
      <c r="S120" s="115"/>
      <c r="T120" s="122" t="s">
        <v>121</v>
      </c>
      <c r="U120" s="210" t="s">
        <v>185</v>
      </c>
      <c r="V120" s="163" t="s">
        <v>182</v>
      </c>
      <c r="W120" s="222"/>
      <c r="X120" s="203">
        <v>0.246</v>
      </c>
      <c r="Y120" s="204"/>
    </row>
    <row r="121" spans="2:25" x14ac:dyDescent="0.25">
      <c r="B121" s="30">
        <v>44762</v>
      </c>
      <c r="C121" s="117"/>
      <c r="D121" s="143">
        <v>0.53900000000000003</v>
      </c>
      <c r="E121" s="26"/>
      <c r="F121" s="26"/>
      <c r="G121" s="26"/>
      <c r="H121" s="26"/>
      <c r="I121" s="47"/>
      <c r="J121" s="214">
        <v>0.54800000000000004</v>
      </c>
      <c r="K121" s="47"/>
      <c r="L121" s="26"/>
      <c r="M121" s="47"/>
      <c r="N121" s="48" t="s">
        <v>37</v>
      </c>
      <c r="O121" s="217">
        <v>0.18099999999999999</v>
      </c>
      <c r="P121" s="248" t="s">
        <v>182</v>
      </c>
      <c r="Q121" s="47"/>
      <c r="R121" s="114"/>
      <c r="S121" s="115"/>
      <c r="T121" s="207">
        <v>8.2000000000000003E-2</v>
      </c>
      <c r="U121" s="220">
        <v>7.5999999999999998E-2</v>
      </c>
      <c r="V121" s="163" t="s">
        <v>182</v>
      </c>
      <c r="W121" s="222"/>
      <c r="X121" s="203">
        <v>0.317</v>
      </c>
      <c r="Y121" s="204"/>
    </row>
    <row r="122" spans="2:25" x14ac:dyDescent="0.25">
      <c r="B122" s="30">
        <v>44763</v>
      </c>
      <c r="C122" s="117"/>
      <c r="D122" s="143">
        <v>0.52500000000000002</v>
      </c>
      <c r="E122" s="142"/>
      <c r="F122" s="142"/>
      <c r="G122" s="142"/>
      <c r="H122" s="142"/>
      <c r="I122" s="117"/>
      <c r="J122" s="214">
        <v>0.55300000000000005</v>
      </c>
      <c r="K122" s="117"/>
      <c r="L122" s="26"/>
      <c r="M122" s="117"/>
      <c r="N122" s="48" t="s">
        <v>37</v>
      </c>
      <c r="O122" s="217">
        <v>0.154</v>
      </c>
      <c r="P122" s="248" t="s">
        <v>182</v>
      </c>
      <c r="Q122" s="117"/>
      <c r="R122" s="114"/>
      <c r="S122" s="115"/>
      <c r="T122" s="122" t="s">
        <v>121</v>
      </c>
      <c r="U122" s="220">
        <v>7.2999999999999995E-2</v>
      </c>
      <c r="V122" s="163" t="s">
        <v>182</v>
      </c>
      <c r="W122" s="226"/>
      <c r="X122" s="203">
        <v>0.23</v>
      </c>
      <c r="Y122" s="204"/>
    </row>
    <row r="123" spans="2:25" x14ac:dyDescent="0.25">
      <c r="B123" s="30">
        <v>44764</v>
      </c>
      <c r="C123" s="117"/>
      <c r="D123" s="143">
        <v>0.51100000000000001</v>
      </c>
      <c r="E123" s="26"/>
      <c r="F123" s="26"/>
      <c r="G123" s="26"/>
      <c r="H123" s="26"/>
      <c r="I123" s="47"/>
      <c r="J123" s="214">
        <v>0.72199999999999998</v>
      </c>
      <c r="K123" s="47"/>
      <c r="L123" s="26"/>
      <c r="M123" s="47"/>
      <c r="N123" s="48" t="s">
        <v>37</v>
      </c>
      <c r="O123" s="217">
        <v>0.28899999999999998</v>
      </c>
      <c r="P123" s="248" t="s">
        <v>182</v>
      </c>
      <c r="Q123" s="47"/>
      <c r="R123" s="114"/>
      <c r="S123" s="115"/>
      <c r="T123" s="122" t="s">
        <v>121</v>
      </c>
      <c r="U123" s="220">
        <v>7.3999999999999996E-2</v>
      </c>
      <c r="V123" s="163" t="s">
        <v>182</v>
      </c>
      <c r="W123" s="222"/>
      <c r="X123" s="203">
        <v>0.31900000000000001</v>
      </c>
      <c r="Y123" s="204"/>
    </row>
    <row r="124" spans="2:25" x14ac:dyDescent="0.25">
      <c r="B124" s="30">
        <v>44765</v>
      </c>
      <c r="C124" s="117"/>
      <c r="D124" s="143">
        <v>0.503</v>
      </c>
      <c r="E124" s="26"/>
      <c r="F124" s="26"/>
      <c r="G124" s="26"/>
      <c r="H124" s="26"/>
      <c r="I124" s="47"/>
      <c r="J124" s="214">
        <v>0.44400000000000001</v>
      </c>
      <c r="K124" s="47"/>
      <c r="L124" s="26"/>
      <c r="M124" s="47"/>
      <c r="N124" s="48" t="s">
        <v>37</v>
      </c>
      <c r="O124" s="217">
        <v>0.14699999999999999</v>
      </c>
      <c r="P124" s="248" t="s">
        <v>182</v>
      </c>
      <c r="Q124" s="47"/>
      <c r="R124" s="114"/>
      <c r="S124" s="115"/>
      <c r="T124" s="122" t="s">
        <v>121</v>
      </c>
      <c r="U124" s="210" t="s">
        <v>121</v>
      </c>
      <c r="V124" s="163" t="s">
        <v>182</v>
      </c>
      <c r="W124" s="222"/>
      <c r="X124" s="203">
        <v>0.24399999999999999</v>
      </c>
      <c r="Y124" s="204"/>
    </row>
    <row r="125" spans="2:25" x14ac:dyDescent="0.25">
      <c r="B125" s="30">
        <v>44766</v>
      </c>
      <c r="C125" s="117"/>
      <c r="D125" s="143">
        <v>0.54700000000000004</v>
      </c>
      <c r="E125" s="26"/>
      <c r="F125" s="26"/>
      <c r="G125" s="26"/>
      <c r="H125" s="26"/>
      <c r="I125" s="47"/>
      <c r="J125" s="214">
        <v>0.432</v>
      </c>
      <c r="K125" s="47"/>
      <c r="L125" s="26"/>
      <c r="M125" s="47"/>
      <c r="N125" s="48" t="s">
        <v>37</v>
      </c>
      <c r="O125" s="217">
        <v>0.157</v>
      </c>
      <c r="P125" s="248" t="s">
        <v>182</v>
      </c>
      <c r="Q125" s="47"/>
      <c r="R125" s="114"/>
      <c r="S125" s="115"/>
      <c r="T125" s="207">
        <v>6.3E-2</v>
      </c>
      <c r="U125" s="210" t="s">
        <v>121</v>
      </c>
      <c r="V125" s="163" t="s">
        <v>182</v>
      </c>
      <c r="W125" s="222"/>
      <c r="X125" s="203">
        <v>0.26800000000000002</v>
      </c>
      <c r="Y125" s="204"/>
    </row>
    <row r="126" spans="2:25" x14ac:dyDescent="0.25">
      <c r="B126" s="30">
        <v>44767</v>
      </c>
      <c r="C126" s="117"/>
      <c r="D126" s="143">
        <v>0.44500000000000001</v>
      </c>
      <c r="E126" s="142"/>
      <c r="F126" s="142"/>
      <c r="G126" s="142"/>
      <c r="H126" s="142"/>
      <c r="I126" s="117"/>
      <c r="J126" s="214">
        <v>0.38800000000000001</v>
      </c>
      <c r="K126" s="117"/>
      <c r="L126" s="26"/>
      <c r="M126" s="117"/>
      <c r="N126" s="48" t="s">
        <v>37</v>
      </c>
      <c r="O126" s="217">
        <v>0.14000000000000001</v>
      </c>
      <c r="P126" s="248" t="s">
        <v>182</v>
      </c>
      <c r="Q126" s="117"/>
      <c r="R126" s="114"/>
      <c r="S126" s="115"/>
      <c r="T126" s="207" t="s">
        <v>121</v>
      </c>
      <c r="U126" s="220" t="s">
        <v>121</v>
      </c>
      <c r="V126" s="163" t="s">
        <v>182</v>
      </c>
      <c r="W126" s="226"/>
      <c r="X126" s="203">
        <v>0.223</v>
      </c>
      <c r="Y126" s="204"/>
    </row>
    <row r="127" spans="2:25" x14ac:dyDescent="0.25">
      <c r="B127" s="30">
        <v>44768</v>
      </c>
      <c r="C127" s="117"/>
      <c r="D127" s="143">
        <v>0.48</v>
      </c>
      <c r="E127" s="26"/>
      <c r="F127" s="26"/>
      <c r="G127" s="26"/>
      <c r="H127" s="26"/>
      <c r="I127" s="47"/>
      <c r="J127" s="214">
        <v>0.34899999999999998</v>
      </c>
      <c r="K127" s="47"/>
      <c r="L127" s="26"/>
      <c r="M127" s="47"/>
      <c r="N127" s="48" t="s">
        <v>37</v>
      </c>
      <c r="O127" s="217">
        <v>0.16200000000000001</v>
      </c>
      <c r="P127" s="248" t="s">
        <v>182</v>
      </c>
      <c r="Q127" s="47"/>
      <c r="R127" s="114"/>
      <c r="S127" s="115"/>
      <c r="T127" s="122" t="s">
        <v>121</v>
      </c>
      <c r="U127" s="210" t="s">
        <v>121</v>
      </c>
      <c r="V127" s="163" t="s">
        <v>182</v>
      </c>
      <c r="W127" s="222"/>
      <c r="X127" s="203">
        <v>0.25</v>
      </c>
      <c r="Y127" s="204"/>
    </row>
    <row r="128" spans="2:25" x14ac:dyDescent="0.25">
      <c r="B128" s="30">
        <v>44769</v>
      </c>
      <c r="C128" s="117"/>
      <c r="D128" s="143">
        <v>0.40799999999999997</v>
      </c>
      <c r="E128" s="26"/>
      <c r="F128" s="26"/>
      <c r="G128" s="26"/>
      <c r="H128" s="26"/>
      <c r="I128" s="47"/>
      <c r="J128" s="214">
        <v>0.35499999999999998</v>
      </c>
      <c r="K128" s="47"/>
      <c r="L128" s="26"/>
      <c r="M128" s="47"/>
      <c r="N128" s="48" t="s">
        <v>37</v>
      </c>
      <c r="O128" s="217">
        <v>0.151</v>
      </c>
      <c r="P128" s="248" t="s">
        <v>182</v>
      </c>
      <c r="Q128" s="47"/>
      <c r="R128" s="114" t="s">
        <v>37</v>
      </c>
      <c r="S128" s="115" t="s">
        <v>37</v>
      </c>
      <c r="T128" s="122" t="s">
        <v>121</v>
      </c>
      <c r="U128" s="210" t="s">
        <v>121</v>
      </c>
      <c r="V128" s="163" t="s">
        <v>182</v>
      </c>
      <c r="W128" s="212" t="s">
        <v>24</v>
      </c>
      <c r="X128" s="203">
        <v>0.23400000000000001</v>
      </c>
      <c r="Y128" s="204">
        <v>0.33200000000000002</v>
      </c>
    </row>
    <row r="129" spans="2:25" x14ac:dyDescent="0.25">
      <c r="B129" s="30">
        <v>44770</v>
      </c>
      <c r="C129" s="117"/>
      <c r="D129" s="143">
        <v>0.42599999999999999</v>
      </c>
      <c r="E129" s="26"/>
      <c r="F129" s="26"/>
      <c r="G129" s="26"/>
      <c r="H129" s="26"/>
      <c r="I129" s="47"/>
      <c r="J129" s="214">
        <v>0.33800000000000002</v>
      </c>
      <c r="K129" s="47"/>
      <c r="L129" s="26"/>
      <c r="M129" s="47"/>
      <c r="N129" s="48" t="s">
        <v>37</v>
      </c>
      <c r="O129" s="217">
        <v>0.13200000000000001</v>
      </c>
      <c r="P129" s="248" t="s">
        <v>182</v>
      </c>
      <c r="Q129" s="47"/>
      <c r="R129" s="114"/>
      <c r="S129" s="115"/>
      <c r="T129" s="122" t="s">
        <v>121</v>
      </c>
      <c r="U129" s="210" t="s">
        <v>121</v>
      </c>
      <c r="V129" s="163" t="s">
        <v>182</v>
      </c>
      <c r="W129" s="222"/>
      <c r="X129" s="203">
        <v>0.20180000000000001</v>
      </c>
      <c r="Y129" s="204"/>
    </row>
    <row r="130" spans="2:25" x14ac:dyDescent="0.25">
      <c r="B130" s="30">
        <v>44771</v>
      </c>
      <c r="C130" s="117"/>
      <c r="D130" s="143">
        <v>0.435</v>
      </c>
      <c r="E130" s="142"/>
      <c r="F130" s="142"/>
      <c r="G130" s="142"/>
      <c r="H130" s="142"/>
      <c r="I130" s="117"/>
      <c r="J130" s="214">
        <v>0.29399999999999998</v>
      </c>
      <c r="K130" s="117"/>
      <c r="L130" s="26"/>
      <c r="M130" s="117"/>
      <c r="N130" s="48" t="s">
        <v>37</v>
      </c>
      <c r="O130" s="217">
        <v>0.14499999999999999</v>
      </c>
      <c r="P130" s="248" t="s">
        <v>182</v>
      </c>
      <c r="Q130" s="117"/>
      <c r="R130" s="114"/>
      <c r="S130" s="115"/>
      <c r="T130" s="122" t="s">
        <v>121</v>
      </c>
      <c r="U130" s="210" t="s">
        <v>121</v>
      </c>
      <c r="V130" s="163" t="s">
        <v>182</v>
      </c>
      <c r="W130" s="226"/>
      <c r="X130" s="203">
        <v>0.193</v>
      </c>
      <c r="Y130" s="204"/>
    </row>
    <row r="131" spans="2:25" x14ac:dyDescent="0.25">
      <c r="B131" s="30">
        <v>44772</v>
      </c>
      <c r="C131" s="117"/>
      <c r="D131" s="143">
        <v>0.47</v>
      </c>
      <c r="E131" s="142"/>
      <c r="F131" s="142"/>
      <c r="G131" s="142"/>
      <c r="H131" s="142"/>
      <c r="I131" s="117"/>
      <c r="J131" s="214">
        <v>0.32</v>
      </c>
      <c r="K131" s="117"/>
      <c r="L131" s="26"/>
      <c r="M131" s="117"/>
      <c r="N131" s="48" t="s">
        <v>37</v>
      </c>
      <c r="O131" s="217">
        <v>0.17199999999999999</v>
      </c>
      <c r="P131" s="248" t="s">
        <v>182</v>
      </c>
      <c r="Q131" s="117"/>
      <c r="R131" s="114"/>
      <c r="S131" s="115"/>
      <c r="T131" s="122" t="s">
        <v>121</v>
      </c>
      <c r="U131" s="210" t="s">
        <v>121</v>
      </c>
      <c r="V131" s="163" t="s">
        <v>182</v>
      </c>
      <c r="W131" s="226"/>
      <c r="X131" s="203">
        <v>0.253</v>
      </c>
      <c r="Y131" s="204"/>
    </row>
    <row r="132" spans="2:25" x14ac:dyDescent="0.25">
      <c r="B132" s="30">
        <v>44773</v>
      </c>
      <c r="C132" s="117"/>
      <c r="D132" s="143">
        <v>0.45300000000000001</v>
      </c>
      <c r="E132" s="26"/>
      <c r="F132" s="26"/>
      <c r="G132" s="26"/>
      <c r="H132" s="26"/>
      <c r="I132" s="47"/>
      <c r="J132" s="214">
        <v>0.315</v>
      </c>
      <c r="K132" s="47"/>
      <c r="L132" s="26"/>
      <c r="M132" s="47"/>
      <c r="N132" s="48" t="s">
        <v>37</v>
      </c>
      <c r="O132" s="217">
        <v>0.109</v>
      </c>
      <c r="P132" s="248" t="s">
        <v>182</v>
      </c>
      <c r="Q132" s="47"/>
      <c r="R132" s="114"/>
      <c r="S132" s="115"/>
      <c r="T132" s="122" t="s">
        <v>121</v>
      </c>
      <c r="U132" s="210" t="s">
        <v>121</v>
      </c>
      <c r="V132" s="163" t="s">
        <v>182</v>
      </c>
      <c r="W132" s="222"/>
      <c r="X132" s="203">
        <v>0.20599999999999999</v>
      </c>
      <c r="Y132" s="204"/>
    </row>
    <row r="133" spans="2:25" x14ac:dyDescent="0.25">
      <c r="B133" s="30">
        <v>44774</v>
      </c>
      <c r="C133" s="117"/>
      <c r="D133" s="143">
        <v>0.34499999999999997</v>
      </c>
      <c r="E133" s="55"/>
      <c r="F133" s="55"/>
      <c r="G133" s="55"/>
      <c r="H133" s="55"/>
      <c r="I133" s="117"/>
      <c r="J133" s="214">
        <v>0.23100000000000001</v>
      </c>
      <c r="K133" s="117"/>
      <c r="L133" s="26"/>
      <c r="M133" s="117"/>
      <c r="N133" s="48" t="s">
        <v>37</v>
      </c>
      <c r="O133" s="217">
        <v>6.4000000000000001E-2</v>
      </c>
      <c r="P133" s="248" t="s">
        <v>182</v>
      </c>
      <c r="Q133" s="117"/>
      <c r="R133" s="114"/>
      <c r="S133" s="115"/>
      <c r="T133" s="122" t="s">
        <v>121</v>
      </c>
      <c r="U133" s="210" t="s">
        <v>121</v>
      </c>
      <c r="V133" s="163" t="s">
        <v>182</v>
      </c>
      <c r="W133" s="222"/>
      <c r="X133" s="203">
        <v>0.108</v>
      </c>
      <c r="Y133" s="204"/>
    </row>
    <row r="134" spans="2:25" x14ac:dyDescent="0.25">
      <c r="B134" s="30">
        <v>44775</v>
      </c>
      <c r="C134" s="117"/>
      <c r="D134" s="143">
        <v>0.36499999999999999</v>
      </c>
      <c r="E134" s="26"/>
      <c r="F134" s="26"/>
      <c r="G134" s="26"/>
      <c r="H134" s="26"/>
      <c r="I134" s="47"/>
      <c r="J134" s="214">
        <v>0.247</v>
      </c>
      <c r="K134" s="47"/>
      <c r="L134" s="26"/>
      <c r="M134" s="47"/>
      <c r="N134" s="48" t="s">
        <v>37</v>
      </c>
      <c r="O134" s="217">
        <v>9.1999999999999998E-2</v>
      </c>
      <c r="P134" s="248" t="s">
        <v>182</v>
      </c>
      <c r="Q134" s="47"/>
      <c r="R134" s="114"/>
      <c r="S134" s="115"/>
      <c r="T134" s="122" t="s">
        <v>121</v>
      </c>
      <c r="U134" s="210" t="s">
        <v>121</v>
      </c>
      <c r="V134" s="163" t="s">
        <v>182</v>
      </c>
      <c r="W134" s="222"/>
      <c r="X134" s="203">
        <v>0.193</v>
      </c>
      <c r="Y134" s="204"/>
    </row>
    <row r="135" spans="2:25" x14ac:dyDescent="0.25">
      <c r="B135" s="30">
        <v>44776</v>
      </c>
      <c r="C135" s="117"/>
      <c r="D135" s="143">
        <v>0.35</v>
      </c>
      <c r="E135" s="26"/>
      <c r="F135" s="26"/>
      <c r="G135" s="26"/>
      <c r="H135" s="26"/>
      <c r="I135" s="47"/>
      <c r="J135" s="214">
        <v>0.23699999999999999</v>
      </c>
      <c r="K135" s="47"/>
      <c r="L135" s="26"/>
      <c r="M135" s="47"/>
      <c r="N135" s="48" t="s">
        <v>37</v>
      </c>
      <c r="O135" s="254" t="s">
        <v>46</v>
      </c>
      <c r="P135" s="248" t="s">
        <v>182</v>
      </c>
      <c r="Q135" s="47"/>
      <c r="R135" s="114" t="s">
        <v>37</v>
      </c>
      <c r="S135" s="115" t="s">
        <v>37</v>
      </c>
      <c r="T135" s="122" t="s">
        <v>121</v>
      </c>
      <c r="U135" s="210" t="s">
        <v>121</v>
      </c>
      <c r="V135" s="163" t="s">
        <v>182</v>
      </c>
      <c r="W135" s="212" t="s">
        <v>24</v>
      </c>
      <c r="X135" s="203">
        <v>0.21099999999999999</v>
      </c>
      <c r="Y135" s="204">
        <v>0.308</v>
      </c>
    </row>
    <row r="136" spans="2:25" x14ac:dyDescent="0.25">
      <c r="B136" s="30">
        <v>44777</v>
      </c>
      <c r="C136" s="117"/>
      <c r="D136" s="143">
        <v>0.34100000000000003</v>
      </c>
      <c r="E136" s="55"/>
      <c r="F136" s="55"/>
      <c r="G136" s="55"/>
      <c r="H136" s="55"/>
      <c r="I136" s="117"/>
      <c r="J136" s="214">
        <v>0.218</v>
      </c>
      <c r="K136" s="117"/>
      <c r="L136" s="26"/>
      <c r="M136" s="117"/>
      <c r="N136" s="48" t="s">
        <v>37</v>
      </c>
      <c r="O136" s="254" t="s">
        <v>46</v>
      </c>
      <c r="P136" s="248" t="s">
        <v>182</v>
      </c>
      <c r="Q136" s="117"/>
      <c r="R136" s="114"/>
      <c r="S136" s="115"/>
      <c r="T136" s="122" t="s">
        <v>121</v>
      </c>
      <c r="U136" s="210" t="s">
        <v>121</v>
      </c>
      <c r="V136" s="163" t="s">
        <v>182</v>
      </c>
      <c r="W136" s="222"/>
      <c r="X136" s="203">
        <v>0.20200000000000001</v>
      </c>
      <c r="Y136" s="204"/>
    </row>
    <row r="137" spans="2:25" x14ac:dyDescent="0.25">
      <c r="B137" s="30">
        <v>44778</v>
      </c>
      <c r="C137" s="117"/>
      <c r="D137" s="143">
        <v>0.4</v>
      </c>
      <c r="E137" s="55"/>
      <c r="F137" s="55"/>
      <c r="G137" s="55"/>
      <c r="H137" s="55"/>
      <c r="I137" s="117"/>
      <c r="J137" s="214">
        <v>0.222</v>
      </c>
      <c r="K137" s="117"/>
      <c r="L137" s="26"/>
      <c r="M137" s="117"/>
      <c r="N137" s="48" t="s">
        <v>37</v>
      </c>
      <c r="O137" s="254" t="s">
        <v>46</v>
      </c>
      <c r="P137" s="248" t="s">
        <v>182</v>
      </c>
      <c r="Q137" s="117"/>
      <c r="R137" s="114"/>
      <c r="S137" s="115"/>
      <c r="T137" s="122" t="s">
        <v>121</v>
      </c>
      <c r="U137" s="210" t="s">
        <v>121</v>
      </c>
      <c r="V137" s="163" t="s">
        <v>182</v>
      </c>
      <c r="W137" s="222"/>
      <c r="X137" s="203">
        <v>0.17399999999999999</v>
      </c>
      <c r="Y137" s="204"/>
    </row>
    <row r="138" spans="2:25" x14ac:dyDescent="0.25">
      <c r="B138" s="30">
        <v>44779</v>
      </c>
      <c r="C138" s="117"/>
      <c r="D138" s="143">
        <v>0.40400000000000003</v>
      </c>
      <c r="E138" s="55"/>
      <c r="F138" s="55"/>
      <c r="G138" s="55"/>
      <c r="H138" s="55"/>
      <c r="I138" s="117"/>
      <c r="J138" s="214">
        <v>0.23499999999999999</v>
      </c>
      <c r="K138" s="117"/>
      <c r="L138" s="26"/>
      <c r="M138" s="117"/>
      <c r="N138" s="48" t="s">
        <v>37</v>
      </c>
      <c r="O138" s="254" t="s">
        <v>46</v>
      </c>
      <c r="P138" s="248" t="s">
        <v>182</v>
      </c>
      <c r="Q138" s="117"/>
      <c r="R138" s="114"/>
      <c r="S138" s="115"/>
      <c r="T138" s="122" t="s">
        <v>186</v>
      </c>
      <c r="U138" s="210" t="s">
        <v>187</v>
      </c>
      <c r="V138" s="163" t="s">
        <v>182</v>
      </c>
      <c r="W138" s="222"/>
      <c r="X138" s="203">
        <v>0.251</v>
      </c>
      <c r="Y138" s="204"/>
    </row>
    <row r="139" spans="2:25" ht="15.75" customHeight="1" x14ac:dyDescent="0.25">
      <c r="B139" s="30">
        <v>44780</v>
      </c>
      <c r="C139" s="117"/>
      <c r="D139" s="143">
        <v>0.442</v>
      </c>
      <c r="E139" s="26"/>
      <c r="F139" s="26"/>
      <c r="G139" s="26"/>
      <c r="H139" s="26"/>
      <c r="I139" s="47"/>
      <c r="J139" s="214">
        <v>0.23</v>
      </c>
      <c r="K139" s="47"/>
      <c r="L139" s="26"/>
      <c r="M139" s="47"/>
      <c r="N139" s="48" t="s">
        <v>37</v>
      </c>
      <c r="O139" s="254" t="s">
        <v>46</v>
      </c>
      <c r="P139" s="248" t="s">
        <v>182</v>
      </c>
      <c r="Q139" s="47"/>
      <c r="R139" s="114"/>
      <c r="S139" s="115"/>
      <c r="T139" s="122" t="s">
        <v>121</v>
      </c>
      <c r="U139" s="210" t="s">
        <v>121</v>
      </c>
      <c r="V139" s="163" t="s">
        <v>182</v>
      </c>
      <c r="W139" s="222"/>
      <c r="X139" s="203">
        <v>0.23499999999999999</v>
      </c>
      <c r="Y139" s="204"/>
    </row>
    <row r="140" spans="2:25" x14ac:dyDescent="0.25">
      <c r="B140" s="30">
        <v>44781</v>
      </c>
      <c r="C140" s="117"/>
      <c r="D140" s="143">
        <v>0.35099999999999998</v>
      </c>
      <c r="E140" s="26"/>
      <c r="F140" s="26"/>
      <c r="G140" s="26"/>
      <c r="H140" s="26"/>
      <c r="I140" s="47"/>
      <c r="J140" s="214">
        <v>0.38900000000000001</v>
      </c>
      <c r="K140" s="47"/>
      <c r="L140" s="26"/>
      <c r="M140" s="47"/>
      <c r="N140" s="48" t="s">
        <v>37</v>
      </c>
      <c r="O140" s="254" t="s">
        <v>46</v>
      </c>
      <c r="P140" s="248" t="s">
        <v>182</v>
      </c>
      <c r="Q140" s="47"/>
      <c r="R140" s="114"/>
      <c r="S140" s="115"/>
      <c r="T140" s="122" t="s">
        <v>121</v>
      </c>
      <c r="U140" s="210" t="s">
        <v>121</v>
      </c>
      <c r="V140" s="163" t="s">
        <v>182</v>
      </c>
      <c r="W140" s="222"/>
      <c r="X140" s="203">
        <v>0.23100000000000001</v>
      </c>
      <c r="Y140" s="204"/>
    </row>
    <row r="141" spans="2:25" x14ac:dyDescent="0.25">
      <c r="B141" s="30">
        <v>44782</v>
      </c>
      <c r="C141" s="117"/>
      <c r="D141" s="143">
        <v>0.19600000000000001</v>
      </c>
      <c r="E141" s="142"/>
      <c r="F141" s="142"/>
      <c r="G141" s="142"/>
      <c r="H141" s="142"/>
      <c r="I141" s="117"/>
      <c r="J141" s="214">
        <v>0.39700000000000002</v>
      </c>
      <c r="K141" s="117"/>
      <c r="L141" s="26"/>
      <c r="M141" s="117"/>
      <c r="N141" s="48" t="s">
        <v>37</v>
      </c>
      <c r="O141" s="254" t="s">
        <v>46</v>
      </c>
      <c r="P141" s="248" t="s">
        <v>182</v>
      </c>
      <c r="Q141" s="117"/>
      <c r="R141" s="114"/>
      <c r="S141" s="115"/>
      <c r="T141" s="207">
        <v>6.2E-2</v>
      </c>
      <c r="U141" s="210" t="s">
        <v>121</v>
      </c>
      <c r="V141" s="163" t="s">
        <v>182</v>
      </c>
      <c r="W141" s="226"/>
      <c r="X141" s="203">
        <v>0.186</v>
      </c>
      <c r="Y141" s="204"/>
    </row>
    <row r="142" spans="2:25" x14ac:dyDescent="0.25">
      <c r="B142" s="30">
        <v>44783</v>
      </c>
      <c r="C142" s="117"/>
      <c r="D142" s="143">
        <v>0.41599999999999998</v>
      </c>
      <c r="E142" s="142"/>
      <c r="F142" s="142"/>
      <c r="G142" s="142"/>
      <c r="H142" s="142"/>
      <c r="I142" s="117"/>
      <c r="J142" s="214">
        <v>0.223</v>
      </c>
      <c r="K142" s="117"/>
      <c r="L142" s="26"/>
      <c r="M142" s="117"/>
      <c r="N142" s="48" t="s">
        <v>37</v>
      </c>
      <c r="O142" s="254" t="s">
        <v>46</v>
      </c>
      <c r="P142" s="248" t="s">
        <v>182</v>
      </c>
      <c r="Q142" s="117"/>
      <c r="R142" s="114" t="s">
        <v>37</v>
      </c>
      <c r="S142" s="115" t="s">
        <v>37</v>
      </c>
      <c r="T142" s="122" t="s">
        <v>121</v>
      </c>
      <c r="U142" s="210" t="s">
        <v>121</v>
      </c>
      <c r="V142" s="163" t="s">
        <v>182</v>
      </c>
      <c r="W142" s="212" t="s">
        <v>24</v>
      </c>
      <c r="X142" s="203">
        <v>0.20399999999999999</v>
      </c>
      <c r="Y142" s="204">
        <v>0.29499999999999998</v>
      </c>
    </row>
    <row r="143" spans="2:25" x14ac:dyDescent="0.25">
      <c r="B143" s="30">
        <v>44784</v>
      </c>
      <c r="C143" s="117"/>
      <c r="D143" s="143">
        <v>0.35599999999999998</v>
      </c>
      <c r="E143" s="142"/>
      <c r="F143" s="142"/>
      <c r="G143" s="142"/>
      <c r="H143" s="142"/>
      <c r="I143" s="117"/>
      <c r="J143" s="214">
        <v>0.18099999999999999</v>
      </c>
      <c r="K143" s="117"/>
      <c r="L143" s="26"/>
      <c r="M143" s="117"/>
      <c r="N143" s="48" t="s">
        <v>37</v>
      </c>
      <c r="O143" s="254" t="s">
        <v>46</v>
      </c>
      <c r="P143" s="248" t="s">
        <v>182</v>
      </c>
      <c r="Q143" s="117"/>
      <c r="R143" s="114"/>
      <c r="S143" s="115"/>
      <c r="T143" s="207">
        <v>6.4000000000000001E-2</v>
      </c>
      <c r="U143" s="220">
        <v>6.4000000000000001E-2</v>
      </c>
      <c r="V143" s="163" t="s">
        <v>182</v>
      </c>
      <c r="W143" s="226"/>
      <c r="X143" s="203">
        <v>0.191</v>
      </c>
      <c r="Y143" s="204"/>
    </row>
    <row r="144" spans="2:25" x14ac:dyDescent="0.25">
      <c r="B144" s="30">
        <v>44785</v>
      </c>
      <c r="C144" s="117"/>
      <c r="D144" s="143">
        <v>0.53800000000000003</v>
      </c>
      <c r="E144" s="142"/>
      <c r="F144" s="142"/>
      <c r="G144" s="142"/>
      <c r="H144" s="142"/>
      <c r="I144" s="117"/>
      <c r="J144" s="214">
        <v>0.21099999999999999</v>
      </c>
      <c r="K144" s="117"/>
      <c r="L144" s="26"/>
      <c r="M144" s="117"/>
      <c r="N144" s="48" t="s">
        <v>37</v>
      </c>
      <c r="O144" s="254" t="s">
        <v>46</v>
      </c>
      <c r="P144" s="248" t="s">
        <v>182</v>
      </c>
      <c r="Q144" s="117"/>
      <c r="R144" s="114"/>
      <c r="S144" s="115"/>
      <c r="T144" s="207">
        <v>6.9000000000000006E-2</v>
      </c>
      <c r="U144" s="220">
        <v>6.0999999999999999E-2</v>
      </c>
      <c r="V144" s="163" t="s">
        <v>182</v>
      </c>
      <c r="W144" s="226"/>
      <c r="X144" s="203">
        <v>0.20499999999999999</v>
      </c>
      <c r="Y144" s="204"/>
    </row>
    <row r="145" spans="2:25" x14ac:dyDescent="0.25">
      <c r="B145" s="30">
        <v>44786</v>
      </c>
      <c r="C145" s="117"/>
      <c r="D145" s="143">
        <v>0.34599999999999997</v>
      </c>
      <c r="E145" s="26"/>
      <c r="F145" s="26"/>
      <c r="G145" s="26"/>
      <c r="H145" s="26"/>
      <c r="I145" s="47"/>
      <c r="J145" s="214">
        <v>0.16900000000000001</v>
      </c>
      <c r="K145" s="47"/>
      <c r="L145" s="26"/>
      <c r="M145" s="47"/>
      <c r="N145" s="48" t="s">
        <v>37</v>
      </c>
      <c r="O145" s="254" t="s">
        <v>46</v>
      </c>
      <c r="P145" s="248" t="s">
        <v>182</v>
      </c>
      <c r="Q145" s="47"/>
      <c r="R145" s="114"/>
      <c r="S145" s="115"/>
      <c r="T145" s="122" t="s">
        <v>121</v>
      </c>
      <c r="U145" s="210" t="s">
        <v>121</v>
      </c>
      <c r="V145" s="163" t="s">
        <v>182</v>
      </c>
      <c r="W145" s="222"/>
      <c r="X145" s="203">
        <v>0.157</v>
      </c>
      <c r="Y145" s="204"/>
    </row>
    <row r="146" spans="2:25" x14ac:dyDescent="0.25">
      <c r="B146" s="30">
        <v>44787</v>
      </c>
      <c r="C146" s="117"/>
      <c r="D146" s="143">
        <v>0.379</v>
      </c>
      <c r="E146" s="26"/>
      <c r="F146" s="26"/>
      <c r="G146" s="26"/>
      <c r="H146" s="26"/>
      <c r="I146" s="47"/>
      <c r="J146" s="214">
        <v>0.18</v>
      </c>
      <c r="K146" s="47"/>
      <c r="L146" s="26"/>
      <c r="M146" s="47"/>
      <c r="N146" s="48" t="s">
        <v>37</v>
      </c>
      <c r="O146" s="254" t="s">
        <v>46</v>
      </c>
      <c r="P146" s="248" t="s">
        <v>182</v>
      </c>
      <c r="Q146" s="47"/>
      <c r="R146" s="114"/>
      <c r="S146" s="115"/>
      <c r="T146" s="122" t="s">
        <v>121</v>
      </c>
      <c r="U146" s="210" t="s">
        <v>121</v>
      </c>
      <c r="V146" s="163" t="s">
        <v>182</v>
      </c>
      <c r="W146" s="222"/>
      <c r="X146" s="203">
        <v>0.18099999999999999</v>
      </c>
      <c r="Y146" s="204"/>
    </row>
    <row r="147" spans="2:25" x14ac:dyDescent="0.25">
      <c r="B147" s="30">
        <v>44788</v>
      </c>
      <c r="C147" s="117"/>
      <c r="D147" s="143">
        <v>0.35399999999999998</v>
      </c>
      <c r="E147" s="26"/>
      <c r="F147" s="26"/>
      <c r="G147" s="26"/>
      <c r="H147" s="26"/>
      <c r="I147" s="47"/>
      <c r="J147" s="214">
        <v>0.188</v>
      </c>
      <c r="K147" s="47"/>
      <c r="L147" s="26"/>
      <c r="M147" s="47"/>
      <c r="N147" s="48" t="s">
        <v>37</v>
      </c>
      <c r="O147" s="254" t="s">
        <v>46</v>
      </c>
      <c r="P147" s="248" t="s">
        <v>182</v>
      </c>
      <c r="Q147" s="47"/>
      <c r="R147" s="114"/>
      <c r="S147" s="115"/>
      <c r="T147" s="122" t="s">
        <v>121</v>
      </c>
      <c r="U147" s="210" t="s">
        <v>121</v>
      </c>
      <c r="V147" s="163" t="s">
        <v>182</v>
      </c>
      <c r="W147" s="222"/>
      <c r="X147" s="203">
        <v>0.183</v>
      </c>
      <c r="Y147" s="204"/>
    </row>
    <row r="148" spans="2:25" x14ac:dyDescent="0.25">
      <c r="B148" s="30">
        <v>44789</v>
      </c>
      <c r="C148" s="117"/>
      <c r="D148" s="143">
        <v>0.33900000000000002</v>
      </c>
      <c r="E148" s="26"/>
      <c r="F148" s="26"/>
      <c r="G148" s="26"/>
      <c r="H148" s="26"/>
      <c r="I148" s="47"/>
      <c r="J148" s="214">
        <v>0.12</v>
      </c>
      <c r="K148" s="47"/>
      <c r="L148" s="26"/>
      <c r="M148" s="47"/>
      <c r="N148" s="48" t="s">
        <v>37</v>
      </c>
      <c r="O148" s="254" t="s">
        <v>46</v>
      </c>
      <c r="P148" s="248" t="s">
        <v>182</v>
      </c>
      <c r="Q148" s="47"/>
      <c r="R148" s="114"/>
      <c r="S148" s="115"/>
      <c r="T148" s="122" t="s">
        <v>121</v>
      </c>
      <c r="U148" s="210" t="s">
        <v>121</v>
      </c>
      <c r="V148" s="163" t="s">
        <v>182</v>
      </c>
      <c r="W148" s="222"/>
      <c r="X148" s="203">
        <v>7.0000000000000007E-2</v>
      </c>
      <c r="Y148" s="204"/>
    </row>
    <row r="149" spans="2:25" x14ac:dyDescent="0.25">
      <c r="B149" s="30">
        <v>44790</v>
      </c>
      <c r="C149" s="117"/>
      <c r="D149" s="143">
        <v>0.34300000000000003</v>
      </c>
      <c r="E149" s="142"/>
      <c r="F149" s="142"/>
      <c r="G149" s="142"/>
      <c r="H149" s="142"/>
      <c r="I149" s="117"/>
      <c r="J149" s="214">
        <v>0.115</v>
      </c>
      <c r="K149" s="117"/>
      <c r="L149" s="26"/>
      <c r="M149" s="117"/>
      <c r="N149" s="48" t="s">
        <v>37</v>
      </c>
      <c r="O149" s="254" t="s">
        <v>46</v>
      </c>
      <c r="P149" s="248" t="s">
        <v>182</v>
      </c>
      <c r="Q149" s="117"/>
      <c r="R149" s="114" t="s">
        <v>37</v>
      </c>
      <c r="S149" s="115" t="s">
        <v>37</v>
      </c>
      <c r="T149" s="122" t="s">
        <v>121</v>
      </c>
      <c r="U149" s="210" t="s">
        <v>121</v>
      </c>
      <c r="V149" s="163" t="s">
        <v>182</v>
      </c>
      <c r="W149" s="212" t="s">
        <v>24</v>
      </c>
      <c r="X149" s="203">
        <v>0.223</v>
      </c>
      <c r="Y149" s="204">
        <v>0.28799999999999998</v>
      </c>
    </row>
    <row r="150" spans="2:25" x14ac:dyDescent="0.25">
      <c r="B150" s="30">
        <v>44791</v>
      </c>
      <c r="C150" s="117"/>
      <c r="D150" s="143">
        <v>0.61399999999999999</v>
      </c>
      <c r="E150" s="142"/>
      <c r="F150" s="142"/>
      <c r="G150" s="142"/>
      <c r="H150" s="142"/>
      <c r="I150" s="117"/>
      <c r="J150" s="214">
        <v>0.13200000000000001</v>
      </c>
      <c r="K150" s="117"/>
      <c r="L150" s="26"/>
      <c r="M150" s="117"/>
      <c r="N150" s="48" t="s">
        <v>37</v>
      </c>
      <c r="O150" s="254" t="s">
        <v>46</v>
      </c>
      <c r="P150" s="248" t="s">
        <v>182</v>
      </c>
      <c r="Q150" s="117"/>
      <c r="R150" s="114"/>
      <c r="S150" s="115"/>
      <c r="T150" s="122" t="s">
        <v>121</v>
      </c>
      <c r="U150" s="220">
        <v>0.26600000000000001</v>
      </c>
      <c r="V150" s="196" t="s">
        <v>182</v>
      </c>
      <c r="W150" s="226"/>
      <c r="X150" s="203">
        <v>0.34699999999999998</v>
      </c>
      <c r="Y150" s="204"/>
    </row>
    <row r="151" spans="2:25" x14ac:dyDescent="0.25">
      <c r="B151" s="30">
        <v>44792</v>
      </c>
      <c r="C151" s="117"/>
      <c r="D151" s="143">
        <v>0.35599999999999998</v>
      </c>
      <c r="E151" s="26"/>
      <c r="F151" s="26"/>
      <c r="G151" s="26"/>
      <c r="H151" s="26"/>
      <c r="I151" s="47"/>
      <c r="J151" s="214">
        <v>0.13</v>
      </c>
      <c r="K151" s="47"/>
      <c r="L151" s="26"/>
      <c r="M151" s="47"/>
      <c r="N151" s="48" t="s">
        <v>37</v>
      </c>
      <c r="O151" s="256" t="s">
        <v>46</v>
      </c>
      <c r="P151" s="248" t="s">
        <v>182</v>
      </c>
      <c r="Q151" s="47"/>
      <c r="R151" s="114"/>
      <c r="S151" s="115"/>
      <c r="T151" s="207">
        <v>0.16400000000000001</v>
      </c>
      <c r="U151" s="220" t="s">
        <v>121</v>
      </c>
      <c r="V151" s="163" t="s">
        <v>182</v>
      </c>
      <c r="W151" s="222"/>
      <c r="X151" s="203">
        <v>0.17599999999999999</v>
      </c>
      <c r="Y151" s="204"/>
    </row>
    <row r="152" spans="2:25" x14ac:dyDescent="0.25">
      <c r="B152" s="30">
        <v>44793</v>
      </c>
      <c r="C152" s="117"/>
      <c r="D152" s="143">
        <v>0.38100000000000001</v>
      </c>
      <c r="E152" s="26"/>
      <c r="F152" s="26"/>
      <c r="G152" s="26"/>
      <c r="H152" s="26"/>
      <c r="I152" s="47"/>
      <c r="J152" s="214">
        <v>0.17599999999999999</v>
      </c>
      <c r="K152" s="47"/>
      <c r="L152" s="26"/>
      <c r="M152" s="47"/>
      <c r="N152" s="48" t="s">
        <v>37</v>
      </c>
      <c r="O152" s="254" t="s">
        <v>46</v>
      </c>
      <c r="P152" s="248" t="s">
        <v>182</v>
      </c>
      <c r="Q152" s="47"/>
      <c r="R152" s="114"/>
      <c r="S152" s="115"/>
      <c r="T152" s="207">
        <v>0.14000000000000001</v>
      </c>
      <c r="U152" s="210" t="s">
        <v>121</v>
      </c>
      <c r="V152" s="163" t="s">
        <v>182</v>
      </c>
      <c r="W152" s="222"/>
      <c r="X152" s="203">
        <v>0.23300000000000001</v>
      </c>
      <c r="Y152" s="204"/>
    </row>
    <row r="153" spans="2:25" x14ac:dyDescent="0.25">
      <c r="B153" s="30">
        <v>44794</v>
      </c>
      <c r="C153" s="117"/>
      <c r="D153" s="143">
        <v>0.38200000000000001</v>
      </c>
      <c r="E153" s="26"/>
      <c r="F153" s="26"/>
      <c r="G153" s="26"/>
      <c r="H153" s="26"/>
      <c r="I153" s="47"/>
      <c r="J153" s="214">
        <v>0.123</v>
      </c>
      <c r="K153" s="47"/>
      <c r="L153" s="26"/>
      <c r="M153" s="47"/>
      <c r="N153" s="48" t="s">
        <v>37</v>
      </c>
      <c r="O153" s="254" t="s">
        <v>46</v>
      </c>
      <c r="P153" s="248" t="s">
        <v>182</v>
      </c>
      <c r="Q153" s="47"/>
      <c r="R153" s="114"/>
      <c r="S153" s="115"/>
      <c r="T153" s="122" t="s">
        <v>121</v>
      </c>
      <c r="U153" s="210" t="s">
        <v>121</v>
      </c>
      <c r="V153" s="163" t="s">
        <v>182</v>
      </c>
      <c r="W153" s="222"/>
      <c r="X153" s="203">
        <v>0.20100000000000001</v>
      </c>
      <c r="Y153" s="204"/>
    </row>
    <row r="154" spans="2:25" x14ac:dyDescent="0.25">
      <c r="B154" s="30">
        <v>44795</v>
      </c>
      <c r="C154" s="117"/>
      <c r="D154" s="143">
        <v>0.313</v>
      </c>
      <c r="E154" s="26"/>
      <c r="F154" s="26"/>
      <c r="G154" s="26"/>
      <c r="H154" s="26"/>
      <c r="I154" s="47"/>
      <c r="J154" s="214">
        <v>0.13300000000000001</v>
      </c>
      <c r="K154" s="47"/>
      <c r="L154" s="26"/>
      <c r="M154" s="47"/>
      <c r="N154" s="48" t="s">
        <v>37</v>
      </c>
      <c r="O154" s="254" t="s">
        <v>46</v>
      </c>
      <c r="P154" s="248" t="s">
        <v>182</v>
      </c>
      <c r="Q154" s="47"/>
      <c r="R154" s="114"/>
      <c r="S154" s="115"/>
      <c r="T154" s="122" t="s">
        <v>121</v>
      </c>
      <c r="U154" s="210" t="s">
        <v>121</v>
      </c>
      <c r="V154" s="163" t="s">
        <v>182</v>
      </c>
      <c r="W154" s="222"/>
      <c r="X154" s="203">
        <v>0.17</v>
      </c>
      <c r="Y154" s="204"/>
    </row>
    <row r="155" spans="2:25" x14ac:dyDescent="0.25">
      <c r="B155" s="30">
        <v>44796</v>
      </c>
      <c r="C155" s="117"/>
      <c r="D155" s="143">
        <v>0.30399999999999999</v>
      </c>
      <c r="E155" s="26"/>
      <c r="F155" s="26"/>
      <c r="G155" s="26"/>
      <c r="H155" s="26"/>
      <c r="I155" s="47"/>
      <c r="J155" s="214">
        <v>0.11899999999999999</v>
      </c>
      <c r="K155" s="47"/>
      <c r="L155" s="26"/>
      <c r="M155" s="47"/>
      <c r="N155" s="48" t="s">
        <v>37</v>
      </c>
      <c r="O155" s="254" t="s">
        <v>46</v>
      </c>
      <c r="P155" s="248" t="s">
        <v>182</v>
      </c>
      <c r="Q155" s="47"/>
      <c r="R155" s="114"/>
      <c r="S155" s="115"/>
      <c r="T155" s="122" t="s">
        <v>121</v>
      </c>
      <c r="U155" s="210" t="s">
        <v>121</v>
      </c>
      <c r="V155" s="163" t="s">
        <v>182</v>
      </c>
      <c r="W155" s="222"/>
      <c r="X155" s="203">
        <v>0.17499999999999999</v>
      </c>
      <c r="Y155" s="204"/>
    </row>
    <row r="156" spans="2:25" x14ac:dyDescent="0.25">
      <c r="B156" s="30">
        <v>44797</v>
      </c>
      <c r="C156" s="117"/>
      <c r="D156" s="143">
        <v>0.34300000000000003</v>
      </c>
      <c r="E156" s="142"/>
      <c r="F156" s="142"/>
      <c r="G156" s="142"/>
      <c r="H156" s="142"/>
      <c r="I156" s="117"/>
      <c r="J156" s="214">
        <v>0.21299999999999999</v>
      </c>
      <c r="K156" s="117"/>
      <c r="L156" s="26"/>
      <c r="M156" s="117"/>
      <c r="N156" s="48" t="s">
        <v>37</v>
      </c>
      <c r="O156" s="254" t="s">
        <v>46</v>
      </c>
      <c r="P156" s="248" t="s">
        <v>182</v>
      </c>
      <c r="Q156" s="117"/>
      <c r="R156" s="114" t="s">
        <v>37</v>
      </c>
      <c r="S156" s="115" t="s">
        <v>37</v>
      </c>
      <c r="T156" s="122" t="s">
        <v>121</v>
      </c>
      <c r="U156" s="210" t="s">
        <v>121</v>
      </c>
      <c r="V156" s="163" t="s">
        <v>182</v>
      </c>
      <c r="W156" s="212" t="s">
        <v>24</v>
      </c>
      <c r="X156" s="203">
        <v>0.16600000000000001</v>
      </c>
      <c r="Y156" s="204">
        <v>0.26700000000000002</v>
      </c>
    </row>
    <row r="157" spans="2:25" x14ac:dyDescent="0.25">
      <c r="B157" s="30">
        <v>44798</v>
      </c>
      <c r="C157" s="117"/>
      <c r="D157" s="143">
        <v>0.36299999999999999</v>
      </c>
      <c r="E157" s="26"/>
      <c r="F157" s="26"/>
      <c r="G157" s="26"/>
      <c r="H157" s="26"/>
      <c r="I157" s="47"/>
      <c r="J157" s="214">
        <v>0.14599999999999999</v>
      </c>
      <c r="K157" s="47"/>
      <c r="L157" s="26"/>
      <c r="M157" s="47"/>
      <c r="N157" s="48" t="s">
        <v>37</v>
      </c>
      <c r="O157" s="254" t="s">
        <v>46</v>
      </c>
      <c r="P157" s="248" t="s">
        <v>182</v>
      </c>
      <c r="Q157" s="47"/>
      <c r="R157" s="114"/>
      <c r="S157" s="115"/>
      <c r="T157" s="122" t="s">
        <v>121</v>
      </c>
      <c r="U157" s="210" t="s">
        <v>121</v>
      </c>
      <c r="V157" s="163" t="s">
        <v>182</v>
      </c>
      <c r="W157" s="222"/>
      <c r="X157" s="203">
        <v>0.216</v>
      </c>
      <c r="Y157" s="204"/>
    </row>
    <row r="158" spans="2:25" x14ac:dyDescent="0.25">
      <c r="B158" s="30">
        <v>44799</v>
      </c>
      <c r="C158" s="117"/>
      <c r="D158" s="143">
        <v>0.35599999999999998</v>
      </c>
      <c r="E158" s="26"/>
      <c r="F158" s="26"/>
      <c r="G158" s="26"/>
      <c r="H158" s="26"/>
      <c r="I158" s="47"/>
      <c r="J158" s="214">
        <v>0.12</v>
      </c>
      <c r="K158" s="47"/>
      <c r="L158" s="26"/>
      <c r="M158" s="47"/>
      <c r="N158" s="48" t="s">
        <v>37</v>
      </c>
      <c r="O158" s="254" t="s">
        <v>46</v>
      </c>
      <c r="P158" s="248" t="s">
        <v>182</v>
      </c>
      <c r="Q158" s="47"/>
      <c r="R158" s="114"/>
      <c r="S158" s="115"/>
      <c r="T158" s="122" t="s">
        <v>121</v>
      </c>
      <c r="U158" s="210" t="s">
        <v>121</v>
      </c>
      <c r="V158" s="163" t="s">
        <v>182</v>
      </c>
      <c r="W158" s="222"/>
      <c r="X158" s="203">
        <v>0.16200000000000001</v>
      </c>
      <c r="Y158" s="204"/>
    </row>
    <row r="159" spans="2:25" x14ac:dyDescent="0.25">
      <c r="B159" s="30">
        <v>44800</v>
      </c>
      <c r="C159" s="117"/>
      <c r="D159" s="143">
        <v>0.378</v>
      </c>
      <c r="E159" s="26"/>
      <c r="F159" s="26"/>
      <c r="G159" s="26"/>
      <c r="H159" s="26"/>
      <c r="I159" s="47"/>
      <c r="J159" s="214">
        <v>0.13300000000000001</v>
      </c>
      <c r="K159" s="47"/>
      <c r="L159" s="26"/>
      <c r="M159" s="47"/>
      <c r="N159" s="48" t="s">
        <v>37</v>
      </c>
      <c r="O159" s="254" t="s">
        <v>46</v>
      </c>
      <c r="P159" s="248" t="s">
        <v>182</v>
      </c>
      <c r="Q159" s="47"/>
      <c r="R159" s="114"/>
      <c r="S159" s="115"/>
      <c r="T159" s="122" t="s">
        <v>121</v>
      </c>
      <c r="U159" s="210" t="s">
        <v>121</v>
      </c>
      <c r="V159" s="163" t="s">
        <v>182</v>
      </c>
      <c r="W159" s="222"/>
      <c r="X159" s="203">
        <v>0.20699999999999999</v>
      </c>
      <c r="Y159" s="204"/>
    </row>
    <row r="160" spans="2:25" x14ac:dyDescent="0.25">
      <c r="B160" s="30">
        <v>44801</v>
      </c>
      <c r="C160" s="117"/>
      <c r="D160" s="143">
        <v>0.32</v>
      </c>
      <c r="E160" s="26"/>
      <c r="F160" s="26"/>
      <c r="G160" s="26"/>
      <c r="H160" s="26"/>
      <c r="I160" s="47"/>
      <c r="J160" s="214">
        <v>0.14000000000000001</v>
      </c>
      <c r="K160" s="47"/>
      <c r="L160" s="26"/>
      <c r="M160" s="47"/>
      <c r="N160" s="48" t="s">
        <v>37</v>
      </c>
      <c r="O160" s="254" t="s">
        <v>46</v>
      </c>
      <c r="P160" s="248" t="s">
        <v>182</v>
      </c>
      <c r="Q160" s="47"/>
      <c r="R160" s="114"/>
      <c r="S160" s="115"/>
      <c r="T160" s="122" t="s">
        <v>121</v>
      </c>
      <c r="U160" s="210" t="s">
        <v>121</v>
      </c>
      <c r="V160" s="163" t="s">
        <v>182</v>
      </c>
      <c r="W160" s="222"/>
      <c r="X160" s="203">
        <v>0.22</v>
      </c>
      <c r="Y160" s="204"/>
    </row>
    <row r="161" spans="2:25" x14ac:dyDescent="0.25">
      <c r="B161" s="30">
        <v>44802</v>
      </c>
      <c r="C161" s="117"/>
      <c r="D161" s="143">
        <v>0.38400000000000001</v>
      </c>
      <c r="E161" s="26"/>
      <c r="F161" s="26"/>
      <c r="G161" s="26"/>
      <c r="H161" s="26"/>
      <c r="I161" s="47"/>
      <c r="J161" s="214">
        <v>0.14799999999999999</v>
      </c>
      <c r="K161" s="47"/>
      <c r="L161" s="26"/>
      <c r="M161" s="47"/>
      <c r="N161" s="48" t="s">
        <v>37</v>
      </c>
      <c r="O161" s="254" t="s">
        <v>46</v>
      </c>
      <c r="P161" s="248" t="s">
        <v>182</v>
      </c>
      <c r="Q161" s="47"/>
      <c r="R161" s="114"/>
      <c r="S161" s="115"/>
      <c r="T161" s="122" t="s">
        <v>121</v>
      </c>
      <c r="U161" s="220">
        <v>6.8000000000000005E-2</v>
      </c>
      <c r="V161" s="163" t="s">
        <v>182</v>
      </c>
      <c r="W161" s="222"/>
      <c r="X161" s="203">
        <v>0.216</v>
      </c>
      <c r="Y161" s="204"/>
    </row>
    <row r="162" spans="2:25" x14ac:dyDescent="0.25">
      <c r="B162" s="30">
        <v>44803</v>
      </c>
      <c r="C162" s="117"/>
      <c r="D162" s="143">
        <v>0.378</v>
      </c>
      <c r="E162" s="26"/>
      <c r="F162" s="26"/>
      <c r="G162" s="26"/>
      <c r="H162" s="26"/>
      <c r="I162" s="47"/>
      <c r="J162" s="214">
        <v>0.107</v>
      </c>
      <c r="K162" s="47"/>
      <c r="L162" s="26"/>
      <c r="M162" s="47"/>
      <c r="N162" s="48" t="s">
        <v>37</v>
      </c>
      <c r="O162" s="254" t="s">
        <v>46</v>
      </c>
      <c r="P162" s="248" t="s">
        <v>182</v>
      </c>
      <c r="Q162" s="47"/>
      <c r="R162" s="114"/>
      <c r="S162" s="115"/>
      <c r="T162" s="122" t="s">
        <v>121</v>
      </c>
      <c r="U162" s="210" t="s">
        <v>121</v>
      </c>
      <c r="V162" s="163" t="s">
        <v>182</v>
      </c>
      <c r="W162" s="222"/>
      <c r="X162" s="203">
        <v>0.14599999999999999</v>
      </c>
      <c r="Y162" s="204"/>
    </row>
    <row r="163" spans="2:25" x14ac:dyDescent="0.25">
      <c r="B163" s="30">
        <v>44804</v>
      </c>
      <c r="C163" s="117"/>
      <c r="D163" s="143">
        <v>0.67400000000000004</v>
      </c>
      <c r="E163" s="142"/>
      <c r="F163" s="142"/>
      <c r="G163" s="142"/>
      <c r="H163" s="142"/>
      <c r="I163" s="117"/>
      <c r="J163" s="214">
        <v>0.318</v>
      </c>
      <c r="K163" s="117"/>
      <c r="L163" s="26"/>
      <c r="M163" s="117"/>
      <c r="N163" s="48" t="s">
        <v>37</v>
      </c>
      <c r="O163" s="254" t="s">
        <v>46</v>
      </c>
      <c r="P163" s="248" t="s">
        <v>182</v>
      </c>
      <c r="Q163" s="117"/>
      <c r="R163" s="114" t="s">
        <v>37</v>
      </c>
      <c r="S163" s="115" t="s">
        <v>37</v>
      </c>
      <c r="T163" s="122" t="s">
        <v>121</v>
      </c>
      <c r="U163" s="210" t="s">
        <v>121</v>
      </c>
      <c r="V163" s="163" t="s">
        <v>182</v>
      </c>
      <c r="W163" s="212" t="s">
        <v>24</v>
      </c>
      <c r="X163" s="203">
        <v>0.2</v>
      </c>
      <c r="Y163" s="204">
        <v>0.438</v>
      </c>
    </row>
    <row r="164" spans="2:25" x14ac:dyDescent="0.25">
      <c r="B164" s="30">
        <v>44805</v>
      </c>
      <c r="C164" s="47"/>
      <c r="D164" s="143">
        <v>0.85699999999999998</v>
      </c>
      <c r="E164" s="26"/>
      <c r="F164" s="26"/>
      <c r="G164" s="26"/>
      <c r="H164" s="26"/>
      <c r="I164" s="47"/>
      <c r="J164" s="214">
        <v>0.316</v>
      </c>
      <c r="K164" s="47"/>
      <c r="L164" s="26"/>
      <c r="M164" s="47"/>
      <c r="N164" s="48" t="s">
        <v>37</v>
      </c>
      <c r="O164" s="254" t="s">
        <v>46</v>
      </c>
      <c r="P164" s="248" t="s">
        <v>182</v>
      </c>
      <c r="Q164" s="47"/>
      <c r="R164" s="114"/>
      <c r="S164" s="115"/>
      <c r="T164" s="122" t="s">
        <v>121</v>
      </c>
      <c r="U164" s="210" t="s">
        <v>121</v>
      </c>
      <c r="V164" s="163" t="s">
        <v>182</v>
      </c>
      <c r="W164" s="222"/>
      <c r="X164" s="203">
        <v>0.29899999999999999</v>
      </c>
      <c r="Y164" s="204"/>
    </row>
    <row r="165" spans="2:25" x14ac:dyDescent="0.25">
      <c r="B165" s="30">
        <v>44806</v>
      </c>
      <c r="C165" s="117"/>
      <c r="D165" s="143">
        <v>0.47499999999999998</v>
      </c>
      <c r="E165" s="142"/>
      <c r="F165" s="142"/>
      <c r="G165" s="142"/>
      <c r="H165" s="142"/>
      <c r="I165" s="117"/>
      <c r="J165" s="214">
        <v>0.29099999999999998</v>
      </c>
      <c r="K165" s="117"/>
      <c r="L165" s="26"/>
      <c r="M165" s="117"/>
      <c r="N165" s="48" t="s">
        <v>37</v>
      </c>
      <c r="O165" s="254" t="s">
        <v>46</v>
      </c>
      <c r="P165" s="248" t="s">
        <v>182</v>
      </c>
      <c r="Q165" s="117"/>
      <c r="R165" s="114"/>
      <c r="S165" s="115"/>
      <c r="T165" s="122" t="s">
        <v>121</v>
      </c>
      <c r="U165" s="210" t="s">
        <v>121</v>
      </c>
      <c r="V165" s="163" t="s">
        <v>182</v>
      </c>
      <c r="W165" s="226"/>
      <c r="X165" s="203">
        <v>0.309</v>
      </c>
      <c r="Y165" s="204"/>
    </row>
    <row r="166" spans="2:25" x14ac:dyDescent="0.25">
      <c r="B166" s="30">
        <v>44807</v>
      </c>
      <c r="C166" s="117"/>
      <c r="D166" s="143">
        <v>0.40899999999999997</v>
      </c>
      <c r="E166" s="142"/>
      <c r="F166" s="142"/>
      <c r="G166" s="142"/>
      <c r="H166" s="142"/>
      <c r="I166" s="117"/>
      <c r="J166" s="214">
        <v>0.17399999999999999</v>
      </c>
      <c r="K166" s="117"/>
      <c r="L166" s="26"/>
      <c r="M166" s="117"/>
      <c r="N166" s="48" t="s">
        <v>37</v>
      </c>
      <c r="O166" s="254" t="s">
        <v>46</v>
      </c>
      <c r="P166" s="248" t="s">
        <v>182</v>
      </c>
      <c r="Q166" s="117"/>
      <c r="R166" s="114"/>
      <c r="S166" s="115"/>
      <c r="T166" s="122" t="s">
        <v>121</v>
      </c>
      <c r="U166" s="210" t="s">
        <v>121</v>
      </c>
      <c r="V166" s="163" t="s">
        <v>182</v>
      </c>
      <c r="W166" s="226"/>
      <c r="X166" s="203">
        <v>0.28399999999999997</v>
      </c>
      <c r="Y166" s="204"/>
    </row>
    <row r="167" spans="2:25" x14ac:dyDescent="0.25">
      <c r="B167" s="30">
        <v>44808</v>
      </c>
      <c r="C167" s="117"/>
      <c r="D167" s="143">
        <v>0.45100000000000001</v>
      </c>
      <c r="E167" s="142"/>
      <c r="F167" s="142"/>
      <c r="G167" s="142"/>
      <c r="H167" s="142"/>
      <c r="I167" s="117"/>
      <c r="J167" s="214">
        <v>0.19600000000000001</v>
      </c>
      <c r="K167" s="117"/>
      <c r="L167" s="26"/>
      <c r="M167" s="117"/>
      <c r="N167" s="48" t="s">
        <v>37</v>
      </c>
      <c r="O167" s="254" t="s">
        <v>46</v>
      </c>
      <c r="P167" s="248" t="s">
        <v>182</v>
      </c>
      <c r="Q167" s="117"/>
      <c r="R167" s="114"/>
      <c r="S167" s="115"/>
      <c r="T167" s="122" t="s">
        <v>121</v>
      </c>
      <c r="U167" s="210" t="s">
        <v>121</v>
      </c>
      <c r="V167" s="163" t="s">
        <v>182</v>
      </c>
      <c r="W167" s="226"/>
      <c r="X167" s="203">
        <v>0.35899999999999999</v>
      </c>
      <c r="Y167" s="204"/>
    </row>
    <row r="168" spans="2:25" x14ac:dyDescent="0.25">
      <c r="B168" s="30">
        <v>44811</v>
      </c>
      <c r="C168" s="117"/>
      <c r="D168" s="143">
        <v>0.36799999999999999</v>
      </c>
      <c r="E168" s="142"/>
      <c r="F168" s="142"/>
      <c r="G168" s="142"/>
      <c r="H168" s="142"/>
      <c r="I168" s="117"/>
      <c r="J168" s="214">
        <v>0.16400000000000001</v>
      </c>
      <c r="K168" s="117"/>
      <c r="L168" s="26"/>
      <c r="M168" s="117"/>
      <c r="N168" s="48"/>
      <c r="O168" s="217"/>
      <c r="P168" s="248"/>
      <c r="Q168" s="117"/>
      <c r="R168" s="114"/>
      <c r="S168" s="115"/>
      <c r="T168" s="207">
        <v>7.4999999999999997E-2</v>
      </c>
      <c r="U168" s="220">
        <v>6.9000000000000006E-2</v>
      </c>
      <c r="V168" s="163"/>
      <c r="W168" s="226"/>
      <c r="X168" s="203">
        <v>0.25700000000000001</v>
      </c>
      <c r="Y168" s="204">
        <v>0.33300000000000002</v>
      </c>
    </row>
    <row r="169" spans="2:25" x14ac:dyDescent="0.25">
      <c r="B169" s="30">
        <v>44812</v>
      </c>
      <c r="C169" s="117"/>
      <c r="D169" s="143">
        <v>0.34</v>
      </c>
      <c r="E169" s="142"/>
      <c r="F169" s="142"/>
      <c r="G169" s="142"/>
      <c r="H169" s="142"/>
      <c r="I169" s="117"/>
      <c r="J169" s="214">
        <v>8.3000000000000004E-2</v>
      </c>
      <c r="K169" s="117"/>
      <c r="L169" s="26"/>
      <c r="M169" s="117"/>
      <c r="N169" s="48"/>
      <c r="O169" s="217"/>
      <c r="P169" s="248"/>
      <c r="Q169" s="117"/>
      <c r="R169" s="114"/>
      <c r="S169" s="115"/>
      <c r="T169" s="122" t="s">
        <v>121</v>
      </c>
      <c r="U169" s="210" t="s">
        <v>121</v>
      </c>
      <c r="V169" s="163"/>
      <c r="W169" s="226"/>
      <c r="X169" s="203">
        <v>0.215</v>
      </c>
      <c r="Y169" s="204">
        <v>0.30399999999999999</v>
      </c>
    </row>
    <row r="170" spans="2:25" x14ac:dyDescent="0.25">
      <c r="B170" s="30">
        <v>44813</v>
      </c>
      <c r="C170" s="117"/>
      <c r="D170" s="143">
        <v>0.39100000000000001</v>
      </c>
      <c r="E170" s="142"/>
      <c r="F170" s="142"/>
      <c r="G170" s="142"/>
      <c r="H170" s="142"/>
      <c r="I170" s="117"/>
      <c r="J170" s="214">
        <v>9.1999999999999998E-2</v>
      </c>
      <c r="K170" s="117"/>
      <c r="L170" s="26"/>
      <c r="M170" s="117"/>
      <c r="N170" s="48"/>
      <c r="O170" s="217"/>
      <c r="P170" s="248"/>
      <c r="Q170" s="117"/>
      <c r="R170" s="114"/>
      <c r="S170" s="115"/>
      <c r="T170" s="122" t="s">
        <v>121</v>
      </c>
      <c r="U170" s="210" t="s">
        <v>121</v>
      </c>
      <c r="V170" s="163"/>
      <c r="W170" s="226"/>
      <c r="X170" s="203">
        <v>0.221</v>
      </c>
      <c r="Y170" s="204">
        <v>0.29699999999999999</v>
      </c>
    </row>
    <row r="171" spans="2:25" x14ac:dyDescent="0.25">
      <c r="B171" s="30">
        <v>44818</v>
      </c>
      <c r="C171" s="117"/>
      <c r="D171" s="143">
        <v>0.33</v>
      </c>
      <c r="E171" s="142"/>
      <c r="F171" s="142"/>
      <c r="G171" s="142"/>
      <c r="H171" s="142"/>
      <c r="I171" s="117"/>
      <c r="J171" s="214" t="s">
        <v>121</v>
      </c>
      <c r="K171" s="117"/>
      <c r="L171" s="26"/>
      <c r="M171" s="117"/>
      <c r="N171" s="48"/>
      <c r="O171" s="217"/>
      <c r="P171" s="248"/>
      <c r="Q171" s="117"/>
      <c r="R171" s="114"/>
      <c r="S171" s="115"/>
      <c r="T171" s="122" t="s">
        <v>121</v>
      </c>
      <c r="U171" s="210" t="s">
        <v>121</v>
      </c>
      <c r="V171" s="163"/>
      <c r="W171" s="226"/>
      <c r="X171" s="203">
        <v>0.189</v>
      </c>
      <c r="Y171" s="204">
        <v>0.26100000000000001</v>
      </c>
    </row>
    <row r="172" spans="2:25" x14ac:dyDescent="0.25">
      <c r="B172" s="30">
        <v>44819</v>
      </c>
      <c r="C172" s="117"/>
      <c r="D172" s="143">
        <v>0.27500000000000002</v>
      </c>
      <c r="E172" s="142"/>
      <c r="F172" s="142"/>
      <c r="G172" s="142"/>
      <c r="H172" s="142"/>
      <c r="I172" s="117"/>
      <c r="J172" s="214" t="s">
        <v>121</v>
      </c>
      <c r="K172" s="117"/>
      <c r="L172" s="26"/>
      <c r="M172" s="117"/>
      <c r="N172" s="48"/>
      <c r="O172" s="217"/>
      <c r="P172" s="248"/>
      <c r="Q172" s="117"/>
      <c r="R172" s="114"/>
      <c r="S172" s="115"/>
      <c r="T172" s="122" t="s">
        <v>121</v>
      </c>
      <c r="U172" s="210" t="s">
        <v>121</v>
      </c>
      <c r="V172" s="163"/>
      <c r="W172" s="226"/>
      <c r="X172" s="203">
        <v>0.187</v>
      </c>
      <c r="Y172" s="204">
        <v>0.26700000000000002</v>
      </c>
    </row>
    <row r="173" spans="2:25" x14ac:dyDescent="0.25">
      <c r="B173" s="30">
        <v>44820</v>
      </c>
      <c r="C173" s="117"/>
      <c r="D173" s="143">
        <v>0.33200000000000002</v>
      </c>
      <c r="E173" s="142"/>
      <c r="F173" s="142"/>
      <c r="G173" s="142"/>
      <c r="H173" s="142"/>
      <c r="I173" s="117"/>
      <c r="J173" s="214">
        <v>0.31</v>
      </c>
      <c r="K173" s="117"/>
      <c r="L173" s="26"/>
      <c r="M173" s="117"/>
      <c r="N173" s="48"/>
      <c r="O173" s="217"/>
      <c r="P173" s="248"/>
      <c r="Q173" s="117"/>
      <c r="R173" s="114"/>
      <c r="S173" s="115"/>
      <c r="T173" s="122" t="s">
        <v>121</v>
      </c>
      <c r="U173" s="210" t="s">
        <v>121</v>
      </c>
      <c r="V173" s="163"/>
      <c r="W173" s="226"/>
      <c r="X173" s="203">
        <v>0.26200000000000001</v>
      </c>
      <c r="Y173" s="204">
        <v>0.255</v>
      </c>
    </row>
    <row r="174" spans="2:25" x14ac:dyDescent="0.25">
      <c r="B174" s="30">
        <v>44825</v>
      </c>
      <c r="C174" s="117"/>
      <c r="D174" s="143">
        <v>0.36799999999999999</v>
      </c>
      <c r="E174" s="142"/>
      <c r="F174" s="142"/>
      <c r="G174" s="142"/>
      <c r="H174" s="142"/>
      <c r="I174" s="117"/>
      <c r="J174" s="214" t="s">
        <v>121</v>
      </c>
      <c r="K174" s="117"/>
      <c r="L174" s="26"/>
      <c r="M174" s="117"/>
      <c r="N174" s="48"/>
      <c r="O174" s="217"/>
      <c r="P174" s="248"/>
      <c r="Q174" s="117"/>
      <c r="R174" s="114"/>
      <c r="S174" s="115"/>
      <c r="T174" s="122" t="s">
        <v>121</v>
      </c>
      <c r="U174" s="210" t="s">
        <v>121</v>
      </c>
      <c r="V174" s="196"/>
      <c r="W174" s="226"/>
      <c r="X174" s="203">
        <v>0.379</v>
      </c>
      <c r="Y174" s="204">
        <v>0.32700000000000001</v>
      </c>
    </row>
    <row r="175" spans="2:25" x14ac:dyDescent="0.25">
      <c r="B175" s="30">
        <v>44826</v>
      </c>
      <c r="C175" s="117"/>
      <c r="D175" s="143">
        <v>0.45500000000000002</v>
      </c>
      <c r="E175" s="142"/>
      <c r="F175" s="142"/>
      <c r="G175" s="142"/>
      <c r="H175" s="142"/>
      <c r="I175" s="117"/>
      <c r="J175" s="214" t="s">
        <v>121</v>
      </c>
      <c r="K175" s="117"/>
      <c r="L175" s="26"/>
      <c r="M175" s="117"/>
      <c r="N175" s="48"/>
      <c r="O175" s="217"/>
      <c r="P175" s="248"/>
      <c r="Q175" s="117"/>
      <c r="R175" s="114"/>
      <c r="S175" s="115"/>
      <c r="T175" s="122" t="s">
        <v>121</v>
      </c>
      <c r="U175" s="210" t="s">
        <v>121</v>
      </c>
      <c r="V175" s="196"/>
      <c r="W175" s="226"/>
      <c r="X175" s="203">
        <v>0.32100000000000001</v>
      </c>
      <c r="Y175" s="204">
        <v>0.33600000000000002</v>
      </c>
    </row>
    <row r="176" spans="2:25" x14ac:dyDescent="0.25">
      <c r="B176" s="30">
        <v>44827</v>
      </c>
      <c r="C176" s="117"/>
      <c r="D176" s="143">
        <v>0.45500000000000002</v>
      </c>
      <c r="E176" s="142"/>
      <c r="F176" s="142"/>
      <c r="G176" s="142"/>
      <c r="H176" s="142"/>
      <c r="I176" s="117"/>
      <c r="J176" s="214" t="s">
        <v>121</v>
      </c>
      <c r="K176" s="117"/>
      <c r="L176" s="26"/>
      <c r="M176" s="117"/>
      <c r="N176" s="48"/>
      <c r="O176" s="217"/>
      <c r="P176" s="248"/>
      <c r="Q176" s="117"/>
      <c r="R176" s="114"/>
      <c r="S176" s="115"/>
      <c r="T176" s="122" t="s">
        <v>121</v>
      </c>
      <c r="U176" s="210" t="s">
        <v>121</v>
      </c>
      <c r="V176" s="196"/>
      <c r="W176" s="226"/>
      <c r="X176" s="203">
        <v>0.34499999999999997</v>
      </c>
      <c r="Y176" s="204">
        <v>0.35599999999999998</v>
      </c>
    </row>
    <row r="177" spans="2:27" x14ac:dyDescent="0.25">
      <c r="B177" s="30">
        <v>44830</v>
      </c>
      <c r="C177" s="117"/>
      <c r="D177" s="143">
        <v>1.0760000000000001</v>
      </c>
      <c r="E177" s="142"/>
      <c r="F177" s="142"/>
      <c r="G177" s="142"/>
      <c r="H177" s="142"/>
      <c r="I177" s="117"/>
      <c r="J177" s="214">
        <v>0.45900000000000002</v>
      </c>
      <c r="K177" s="117"/>
      <c r="L177" s="26"/>
      <c r="M177" s="117"/>
      <c r="N177" s="48"/>
      <c r="O177" s="217">
        <v>0.92500000000000004</v>
      </c>
      <c r="P177" s="248"/>
      <c r="Q177" s="117"/>
      <c r="R177" s="114"/>
      <c r="S177" s="115"/>
      <c r="T177" s="207">
        <v>0.39800000000000002</v>
      </c>
      <c r="U177" s="220">
        <v>0.23699999999999999</v>
      </c>
      <c r="V177" s="196"/>
      <c r="W177" s="226"/>
      <c r="X177" s="203">
        <v>0.76100000000000001</v>
      </c>
      <c r="Y177" s="204">
        <v>1.5620000000000001</v>
      </c>
      <c r="AA177" t="s">
        <v>190</v>
      </c>
    </row>
    <row r="178" spans="2:27" x14ac:dyDescent="0.25">
      <c r="B178" s="30">
        <v>44832</v>
      </c>
      <c r="C178" s="117"/>
      <c r="D178" s="143">
        <v>0.42799999999999999</v>
      </c>
      <c r="E178" s="142"/>
      <c r="F178" s="142"/>
      <c r="G178" s="142"/>
      <c r="H178" s="142"/>
      <c r="I178" s="117"/>
      <c r="J178" s="214">
        <v>0.23400000000000001</v>
      </c>
      <c r="K178" s="117"/>
      <c r="L178" s="26"/>
      <c r="M178" s="117"/>
      <c r="N178" s="48"/>
      <c r="O178" s="217">
        <v>0.41699999999999998</v>
      </c>
      <c r="P178" s="248"/>
      <c r="Q178" s="117"/>
      <c r="R178" s="114"/>
      <c r="S178" s="115"/>
      <c r="T178" s="207" t="s">
        <v>121</v>
      </c>
      <c r="U178" s="220" t="s">
        <v>121</v>
      </c>
      <c r="V178" s="196"/>
      <c r="W178" s="226"/>
      <c r="X178" s="203">
        <v>0.73399999999999999</v>
      </c>
      <c r="Y178" s="204">
        <v>0.502</v>
      </c>
    </row>
    <row r="179" spans="2:27" x14ac:dyDescent="0.25">
      <c r="B179" s="30">
        <v>44834</v>
      </c>
      <c r="C179" s="117"/>
      <c r="D179" s="143">
        <v>0.42399999999999999</v>
      </c>
      <c r="E179" s="142"/>
      <c r="F179" s="142"/>
      <c r="G179" s="142"/>
      <c r="H179" s="142"/>
      <c r="I179" s="117"/>
      <c r="J179" s="214">
        <v>0.10100000000000001</v>
      </c>
      <c r="K179" s="117"/>
      <c r="L179" s="26"/>
      <c r="M179" s="117"/>
      <c r="N179" s="48"/>
      <c r="O179" s="217">
        <v>0.30399999999999999</v>
      </c>
      <c r="P179" s="248"/>
      <c r="Q179" s="117"/>
      <c r="R179" s="114"/>
      <c r="S179" s="115"/>
      <c r="T179" s="207" t="s">
        <v>121</v>
      </c>
      <c r="U179" s="220" t="s">
        <v>121</v>
      </c>
      <c r="V179" s="196"/>
      <c r="W179" s="226"/>
      <c r="X179" s="203">
        <v>0.64400000000000002</v>
      </c>
      <c r="Y179" s="204">
        <v>0.35699999999999998</v>
      </c>
    </row>
    <row r="180" spans="2:27" x14ac:dyDescent="0.25">
      <c r="B180" s="30">
        <v>44837</v>
      </c>
      <c r="C180" s="117"/>
      <c r="D180" s="143">
        <v>0.46800000000000003</v>
      </c>
      <c r="E180" s="142"/>
      <c r="F180" s="142"/>
      <c r="G180" s="142"/>
      <c r="H180" s="142"/>
      <c r="I180" s="117"/>
      <c r="J180" s="214">
        <v>0.108</v>
      </c>
      <c r="K180" s="117"/>
      <c r="L180" s="26"/>
      <c r="M180" s="117"/>
      <c r="N180" s="48" t="s">
        <v>37</v>
      </c>
      <c r="O180" s="217">
        <v>0.26400000000000001</v>
      </c>
      <c r="P180" s="248"/>
      <c r="Q180" s="117"/>
      <c r="R180" s="114"/>
      <c r="S180" s="115"/>
      <c r="T180" s="207" t="s">
        <v>121</v>
      </c>
      <c r="U180" s="220" t="s">
        <v>121</v>
      </c>
      <c r="V180" s="196"/>
      <c r="W180" s="226"/>
      <c r="X180" s="203">
        <v>0.748</v>
      </c>
      <c r="Y180" s="233" t="s">
        <v>37</v>
      </c>
    </row>
    <row r="181" spans="2:27" x14ac:dyDescent="0.25">
      <c r="B181" s="30">
        <v>44840</v>
      </c>
      <c r="C181" s="117"/>
      <c r="D181" s="143">
        <v>0.49299999999999999</v>
      </c>
      <c r="E181" s="142"/>
      <c r="F181" s="142"/>
      <c r="G181" s="142"/>
      <c r="H181" s="142"/>
      <c r="I181" s="117"/>
      <c r="J181" s="214">
        <v>9.0999999999999998E-2</v>
      </c>
      <c r="K181" s="117"/>
      <c r="L181" s="26"/>
      <c r="M181" s="117"/>
      <c r="N181" s="48" t="s">
        <v>37</v>
      </c>
      <c r="O181" s="217"/>
      <c r="P181" s="248"/>
      <c r="Q181" s="117"/>
      <c r="R181" s="114"/>
      <c r="S181" s="115"/>
      <c r="T181" s="207" t="s">
        <v>121</v>
      </c>
      <c r="U181" s="220" t="s">
        <v>121</v>
      </c>
      <c r="V181" s="196"/>
      <c r="W181" s="226"/>
      <c r="X181" s="203">
        <v>1.2170000000000001</v>
      </c>
      <c r="Y181" s="204">
        <v>0.82699999999999996</v>
      </c>
      <c r="AA181" t="s">
        <v>192</v>
      </c>
    </row>
    <row r="182" spans="2:27" x14ac:dyDescent="0.25">
      <c r="B182" s="30">
        <v>44844</v>
      </c>
      <c r="C182" s="117"/>
      <c r="D182" s="143">
        <v>0.40500000000000003</v>
      </c>
      <c r="E182" s="142"/>
      <c r="F182" s="142"/>
      <c r="G182" s="142"/>
      <c r="H182" s="142"/>
      <c r="I182" s="117"/>
      <c r="J182" s="214">
        <v>0.115</v>
      </c>
      <c r="K182" s="117"/>
      <c r="L182" s="26"/>
      <c r="M182" s="117"/>
      <c r="N182" s="48" t="s">
        <v>37</v>
      </c>
      <c r="O182" s="217">
        <v>0.24099999999999999</v>
      </c>
      <c r="P182" s="248"/>
      <c r="Q182" s="117"/>
      <c r="R182" s="114"/>
      <c r="S182" s="115"/>
      <c r="T182" s="207" t="s">
        <v>121</v>
      </c>
      <c r="U182" s="220" t="s">
        <v>121</v>
      </c>
      <c r="V182" s="196"/>
      <c r="W182" s="226"/>
      <c r="X182" s="203">
        <v>0.85499999999999998</v>
      </c>
      <c r="Y182" s="204">
        <v>0.39200000000000002</v>
      </c>
    </row>
    <row r="183" spans="2:27" x14ac:dyDescent="0.25">
      <c r="B183" s="30">
        <v>44847</v>
      </c>
      <c r="C183" s="117"/>
      <c r="D183" s="143">
        <v>0.36499999999999999</v>
      </c>
      <c r="E183" s="142"/>
      <c r="F183" s="142"/>
      <c r="G183" s="142"/>
      <c r="H183" s="142"/>
      <c r="I183" s="117"/>
      <c r="J183" s="214">
        <v>0.13600000000000001</v>
      </c>
      <c r="K183" s="117"/>
      <c r="L183" s="26"/>
      <c r="M183" s="117"/>
      <c r="N183" s="48" t="s">
        <v>37</v>
      </c>
      <c r="O183" s="217"/>
      <c r="P183" s="248"/>
      <c r="Q183" s="117"/>
      <c r="R183" s="114"/>
      <c r="S183" s="115"/>
      <c r="T183" s="207" t="s">
        <v>121</v>
      </c>
      <c r="U183" s="220" t="s">
        <v>121</v>
      </c>
      <c r="V183" s="196"/>
      <c r="W183" s="226"/>
      <c r="X183" s="203">
        <v>0.748</v>
      </c>
      <c r="Y183" s="204">
        <v>0.38600000000000001</v>
      </c>
    </row>
    <row r="184" spans="2:27" x14ac:dyDescent="0.25">
      <c r="B184" s="30">
        <v>44851</v>
      </c>
      <c r="C184" s="117"/>
      <c r="D184" s="143">
        <v>0.377</v>
      </c>
      <c r="E184" s="142"/>
      <c r="F184" s="142"/>
      <c r="G184" s="142"/>
      <c r="H184" s="142"/>
      <c r="I184" s="117"/>
      <c r="J184" s="214">
        <v>7.6999999999999999E-2</v>
      </c>
      <c r="K184" s="117"/>
      <c r="L184" s="26"/>
      <c r="M184" s="117"/>
      <c r="N184" s="214">
        <v>0.14699999999999999</v>
      </c>
      <c r="O184" s="217">
        <v>0.185</v>
      </c>
      <c r="P184" s="248"/>
      <c r="Q184" s="117"/>
      <c r="R184" s="114"/>
      <c r="S184" s="115"/>
      <c r="T184" s="207" t="s">
        <v>121</v>
      </c>
      <c r="U184" s="220" t="s">
        <v>121</v>
      </c>
      <c r="V184" s="196"/>
      <c r="W184" s="226"/>
      <c r="X184" s="203">
        <v>0.871</v>
      </c>
      <c r="Y184" s="233" t="s">
        <v>37</v>
      </c>
    </row>
    <row r="185" spans="2:27" x14ac:dyDescent="0.25">
      <c r="B185" s="30">
        <v>44855</v>
      </c>
      <c r="C185" s="117"/>
      <c r="D185" s="143">
        <v>0.46600000000000003</v>
      </c>
      <c r="E185" s="142"/>
      <c r="F185" s="142"/>
      <c r="G185" s="142"/>
      <c r="H185" s="142"/>
      <c r="I185" s="117"/>
      <c r="J185" s="214">
        <v>9.9000000000000005E-2</v>
      </c>
      <c r="K185" s="117"/>
      <c r="L185" s="26"/>
      <c r="M185" s="117"/>
      <c r="N185" s="118"/>
      <c r="O185" s="217"/>
      <c r="P185" s="248"/>
      <c r="Q185" s="117"/>
      <c r="R185" s="114"/>
      <c r="S185" s="115"/>
      <c r="T185" s="207" t="s">
        <v>121</v>
      </c>
      <c r="U185" s="220" t="s">
        <v>121</v>
      </c>
      <c r="V185" s="196"/>
      <c r="W185" s="226"/>
      <c r="X185" s="203">
        <v>0.78800000000000003</v>
      </c>
      <c r="Y185" s="204">
        <v>0.39100000000000001</v>
      </c>
    </row>
    <row r="186" spans="2:27" x14ac:dyDescent="0.25">
      <c r="B186" s="30">
        <v>44858</v>
      </c>
      <c r="C186" s="117"/>
      <c r="D186" s="143">
        <v>0.49199999999999999</v>
      </c>
      <c r="E186" s="142"/>
      <c r="F186" s="142"/>
      <c r="G186" s="142"/>
      <c r="H186" s="142"/>
      <c r="I186" s="117"/>
      <c r="J186" s="214">
        <v>0.186</v>
      </c>
      <c r="K186" s="117"/>
      <c r="L186" s="26"/>
      <c r="M186" s="117"/>
      <c r="N186" s="214">
        <v>0.497</v>
      </c>
      <c r="O186" s="217">
        <v>0.497</v>
      </c>
      <c r="P186" s="248"/>
      <c r="Q186" s="117"/>
      <c r="R186" s="114"/>
      <c r="S186" s="115"/>
      <c r="T186" s="207" t="s">
        <v>121</v>
      </c>
      <c r="U186" s="220" t="s">
        <v>121</v>
      </c>
      <c r="V186" s="196"/>
      <c r="W186" s="226"/>
      <c r="X186" s="203">
        <v>0.67800000000000005</v>
      </c>
      <c r="Y186" s="204">
        <v>0.36499999999999999</v>
      </c>
    </row>
    <row r="187" spans="2:27" x14ac:dyDescent="0.25">
      <c r="B187" s="30">
        <v>44861</v>
      </c>
      <c r="C187" s="117"/>
      <c r="D187" s="143">
        <v>0.59799999999999998</v>
      </c>
      <c r="E187" s="142"/>
      <c r="F187" s="142"/>
      <c r="G187" s="142"/>
      <c r="H187" s="142"/>
      <c r="I187" s="117"/>
      <c r="J187" s="214">
        <v>0.17799999999999999</v>
      </c>
      <c r="K187" s="117"/>
      <c r="L187" s="26"/>
      <c r="M187" s="117"/>
      <c r="N187" s="118"/>
      <c r="O187" s="217"/>
      <c r="P187" s="248"/>
      <c r="Q187" s="117"/>
      <c r="R187" s="114"/>
      <c r="S187" s="115"/>
      <c r="T187" s="207" t="s">
        <v>121</v>
      </c>
      <c r="U187" s="220" t="s">
        <v>121</v>
      </c>
      <c r="V187" s="196"/>
      <c r="W187" s="226"/>
      <c r="X187" s="203">
        <v>0.60899999999999999</v>
      </c>
      <c r="Y187" s="204">
        <v>0.38100000000000001</v>
      </c>
    </row>
    <row r="188" spans="2:27" x14ac:dyDescent="0.25">
      <c r="B188" s="30">
        <v>44867</v>
      </c>
      <c r="C188" s="117"/>
      <c r="D188" s="143">
        <v>0.627</v>
      </c>
      <c r="E188" s="142"/>
      <c r="F188" s="142"/>
      <c r="G188" s="142"/>
      <c r="H188" s="142"/>
      <c r="I188" s="117"/>
      <c r="J188" s="214">
        <v>0.13100000000000001</v>
      </c>
      <c r="K188" s="117"/>
      <c r="L188" s="26"/>
      <c r="M188" s="117"/>
      <c r="N188" s="214">
        <v>0.66900000000000004</v>
      </c>
      <c r="O188" s="217">
        <v>0.151</v>
      </c>
      <c r="P188" s="248"/>
      <c r="Q188" s="117"/>
      <c r="R188" s="114"/>
      <c r="S188" s="115"/>
      <c r="T188" s="207" t="s">
        <v>121</v>
      </c>
      <c r="U188" s="220" t="s">
        <v>121</v>
      </c>
      <c r="V188" s="196"/>
      <c r="W188" s="226"/>
      <c r="X188" s="203">
        <v>0.58599999999999997</v>
      </c>
      <c r="Y188" s="204">
        <v>0.42699999999999999</v>
      </c>
    </row>
    <row r="189" spans="2:27" x14ac:dyDescent="0.25">
      <c r="B189" s="30">
        <v>44869</v>
      </c>
      <c r="C189" s="117"/>
      <c r="D189" s="143">
        <v>0.625</v>
      </c>
      <c r="E189" s="142"/>
      <c r="F189" s="142"/>
      <c r="G189" s="142"/>
      <c r="H189" s="142"/>
      <c r="I189" s="117"/>
      <c r="J189" s="214">
        <v>0.128</v>
      </c>
      <c r="K189" s="117"/>
      <c r="L189" s="26"/>
      <c r="M189" s="117"/>
      <c r="N189" s="48"/>
      <c r="O189" s="217"/>
      <c r="P189" s="248"/>
      <c r="Q189" s="117"/>
      <c r="R189" s="114"/>
      <c r="S189" s="115"/>
      <c r="T189" s="207" t="s">
        <v>121</v>
      </c>
      <c r="U189" s="220" t="s">
        <v>121</v>
      </c>
      <c r="V189" s="196"/>
      <c r="W189" s="226"/>
      <c r="X189" s="203">
        <v>0.69299999999999995</v>
      </c>
      <c r="Y189" s="204">
        <v>0.501</v>
      </c>
    </row>
    <row r="190" spans="2:27" x14ac:dyDescent="0.25">
      <c r="B190" s="30">
        <v>44872</v>
      </c>
      <c r="C190" s="117"/>
      <c r="D190" s="143">
        <v>0.59199999999999997</v>
      </c>
      <c r="E190" s="142"/>
      <c r="F190" s="142"/>
      <c r="G190" s="142"/>
      <c r="H190" s="142"/>
      <c r="I190" s="117"/>
      <c r="J190" s="214">
        <v>0.159</v>
      </c>
      <c r="K190" s="117"/>
      <c r="L190" s="26"/>
      <c r="M190" s="117"/>
      <c r="N190" s="48" t="s">
        <v>37</v>
      </c>
      <c r="O190" s="217">
        <v>0.14499999999999999</v>
      </c>
      <c r="P190" s="248"/>
      <c r="Q190" s="117"/>
      <c r="R190" s="114"/>
      <c r="S190" s="115"/>
      <c r="T190" s="207" t="s">
        <v>121</v>
      </c>
      <c r="U190" s="220" t="s">
        <v>121</v>
      </c>
      <c r="V190" s="196"/>
      <c r="W190" s="226"/>
      <c r="X190" s="203">
        <v>0.626</v>
      </c>
      <c r="Y190" s="204">
        <v>0.47299999999999998</v>
      </c>
    </row>
    <row r="191" spans="2:27" x14ac:dyDescent="0.25">
      <c r="B191" s="30">
        <v>44875</v>
      </c>
      <c r="C191" s="117"/>
      <c r="D191" s="143">
        <v>0.94699999999999995</v>
      </c>
      <c r="E191" s="142"/>
      <c r="F191" s="142"/>
      <c r="G191" s="142"/>
      <c r="H191" s="142"/>
      <c r="I191" s="117"/>
      <c r="J191" s="214">
        <v>0.13400000000000001</v>
      </c>
      <c r="K191" s="117"/>
      <c r="L191" s="26"/>
      <c r="M191" s="117"/>
      <c r="N191" s="214">
        <v>0.17100000000000001</v>
      </c>
      <c r="O191" s="217"/>
      <c r="P191" s="248"/>
      <c r="Q191" s="117"/>
      <c r="R191" s="114"/>
      <c r="S191" s="115"/>
      <c r="T191" s="207" t="s">
        <v>121</v>
      </c>
      <c r="U191" s="220" t="s">
        <v>121</v>
      </c>
      <c r="V191" s="196"/>
      <c r="W191" s="226"/>
      <c r="X191" s="203">
        <v>0.61799999999999999</v>
      </c>
      <c r="Y191" s="204">
        <v>0.50600000000000001</v>
      </c>
      <c r="AA191" t="s">
        <v>194</v>
      </c>
    </row>
    <row r="192" spans="2:27" x14ac:dyDescent="0.25">
      <c r="B192" s="30">
        <v>44879</v>
      </c>
      <c r="C192" s="117"/>
      <c r="D192" s="143">
        <v>0.41399999999999998</v>
      </c>
      <c r="E192" s="142"/>
      <c r="F192" s="142"/>
      <c r="G192" s="142"/>
      <c r="H192" s="142"/>
      <c r="I192" s="117"/>
      <c r="J192" s="214">
        <v>0.32700000000000001</v>
      </c>
      <c r="K192" s="117"/>
      <c r="L192" s="26"/>
      <c r="M192" s="117"/>
      <c r="N192" s="214">
        <v>0.14699999999999999</v>
      </c>
      <c r="O192" s="217">
        <v>0.16200000000000001</v>
      </c>
      <c r="P192" s="248"/>
      <c r="Q192" s="117"/>
      <c r="R192" s="114"/>
      <c r="S192" s="115"/>
      <c r="T192" s="207" t="s">
        <v>121</v>
      </c>
      <c r="U192" s="220" t="s">
        <v>121</v>
      </c>
      <c r="V192" s="196"/>
      <c r="W192" s="226"/>
      <c r="X192" s="203">
        <v>0.59699999999999998</v>
      </c>
      <c r="Y192" s="233" t="s">
        <v>37</v>
      </c>
    </row>
    <row r="193" spans="2:27" x14ac:dyDescent="0.25">
      <c r="B193" s="30">
        <v>44882</v>
      </c>
      <c r="C193" s="117"/>
      <c r="D193" s="143">
        <v>0.70299999999999996</v>
      </c>
      <c r="E193" s="142"/>
      <c r="F193" s="142"/>
      <c r="G193" s="142"/>
      <c r="H193" s="142"/>
      <c r="I193" s="117"/>
      <c r="J193" s="214">
        <v>0.47099999999999997</v>
      </c>
      <c r="K193" s="117"/>
      <c r="L193" s="26"/>
      <c r="M193" s="117"/>
      <c r="N193" s="118"/>
      <c r="O193" s="217"/>
      <c r="P193" s="248"/>
      <c r="Q193" s="117"/>
      <c r="R193" s="114"/>
      <c r="S193" s="115"/>
      <c r="T193" s="207" t="s">
        <v>121</v>
      </c>
      <c r="U193" s="220" t="s">
        <v>121</v>
      </c>
      <c r="V193" s="196"/>
      <c r="W193" s="226"/>
      <c r="X193" s="203">
        <v>0.56799999999999995</v>
      </c>
      <c r="Y193" s="233" t="s">
        <v>37</v>
      </c>
    </row>
    <row r="194" spans="2:27" x14ac:dyDescent="0.25">
      <c r="B194" s="30">
        <v>44886</v>
      </c>
      <c r="C194" s="117"/>
      <c r="D194" s="143">
        <v>0.54</v>
      </c>
      <c r="E194" s="142"/>
      <c r="F194" s="142"/>
      <c r="G194" s="142"/>
      <c r="H194" s="142"/>
      <c r="I194" s="117"/>
      <c r="J194" s="214">
        <v>0.46899999999999997</v>
      </c>
      <c r="K194" s="117"/>
      <c r="L194" s="26"/>
      <c r="M194" s="117"/>
      <c r="N194" s="214">
        <v>0.154</v>
      </c>
      <c r="O194" s="217">
        <v>0.16800000000000001</v>
      </c>
      <c r="P194" s="248"/>
      <c r="Q194" s="117"/>
      <c r="R194" s="114"/>
      <c r="S194" s="115"/>
      <c r="T194" s="207" t="s">
        <v>121</v>
      </c>
      <c r="U194" s="220" t="s">
        <v>121</v>
      </c>
      <c r="V194" s="196"/>
      <c r="W194" s="226"/>
      <c r="X194" s="203">
        <v>0.46600000000000003</v>
      </c>
      <c r="Y194" s="233" t="s">
        <v>37</v>
      </c>
    </row>
    <row r="195" spans="2:27" x14ac:dyDescent="0.25">
      <c r="B195" s="30">
        <v>44889</v>
      </c>
      <c r="C195" s="117"/>
      <c r="D195" s="143">
        <v>0.54300000000000004</v>
      </c>
      <c r="E195" s="142"/>
      <c r="F195" s="142"/>
      <c r="G195" s="142"/>
      <c r="H195" s="142"/>
      <c r="I195" s="117"/>
      <c r="J195" s="214">
        <v>0.435</v>
      </c>
      <c r="K195" s="117"/>
      <c r="L195" s="26"/>
      <c r="M195" s="117"/>
      <c r="N195" s="48"/>
      <c r="O195" s="217"/>
      <c r="P195" s="248"/>
      <c r="Q195" s="117"/>
      <c r="R195" s="114"/>
      <c r="S195" s="115"/>
      <c r="T195" s="207" t="s">
        <v>121</v>
      </c>
      <c r="U195" s="220" t="s">
        <v>121</v>
      </c>
      <c r="V195" s="196"/>
      <c r="W195" s="226"/>
      <c r="X195" s="203">
        <v>0.47199999999999998</v>
      </c>
      <c r="Y195" s="233" t="s">
        <v>37</v>
      </c>
    </row>
    <row r="196" spans="2:27" x14ac:dyDescent="0.25">
      <c r="B196" s="30">
        <v>44893</v>
      </c>
      <c r="C196" s="117"/>
      <c r="D196" s="143">
        <v>0.504</v>
      </c>
      <c r="E196" s="142"/>
      <c r="F196" s="142"/>
      <c r="G196" s="142"/>
      <c r="H196" s="142"/>
      <c r="I196" s="117"/>
      <c r="J196" s="214">
        <v>0.38300000000000001</v>
      </c>
      <c r="K196" s="117"/>
      <c r="L196" s="26"/>
      <c r="M196" s="117"/>
      <c r="N196" s="48" t="s">
        <v>37</v>
      </c>
      <c r="O196" s="217">
        <v>0.13600000000000001</v>
      </c>
      <c r="P196" s="248"/>
      <c r="Q196" s="117"/>
      <c r="R196" s="114"/>
      <c r="S196" s="115"/>
      <c r="T196" s="207" t="s">
        <v>121</v>
      </c>
      <c r="U196" s="220" t="s">
        <v>121</v>
      </c>
      <c r="V196" s="196"/>
      <c r="W196" s="226"/>
      <c r="X196" s="203">
        <v>0.42</v>
      </c>
      <c r="Y196" s="233" t="s">
        <v>37</v>
      </c>
    </row>
    <row r="197" spans="2:27" x14ac:dyDescent="0.25">
      <c r="B197" s="30">
        <v>44896</v>
      </c>
      <c r="C197" s="47"/>
      <c r="D197" s="143">
        <v>0.628</v>
      </c>
      <c r="E197" s="142"/>
      <c r="F197" s="142"/>
      <c r="G197" s="142"/>
      <c r="H197" s="142"/>
      <c r="I197" s="117"/>
      <c r="J197" s="214">
        <v>0.47399999999999998</v>
      </c>
      <c r="K197" s="117"/>
      <c r="L197" s="26"/>
      <c r="M197" s="117"/>
      <c r="N197" s="48"/>
      <c r="O197" s="216"/>
      <c r="P197" s="248"/>
      <c r="Q197" s="117"/>
      <c r="R197" s="114"/>
      <c r="S197" s="115"/>
      <c r="T197" s="207" t="s">
        <v>121</v>
      </c>
      <c r="U197" s="220" t="s">
        <v>121</v>
      </c>
      <c r="V197" s="196"/>
      <c r="W197" s="226"/>
      <c r="X197" s="203">
        <v>0.40600000000000003</v>
      </c>
      <c r="Y197" s="233" t="s">
        <v>37</v>
      </c>
    </row>
    <row r="198" spans="2:27" x14ac:dyDescent="0.25">
      <c r="B198" s="30">
        <v>44900</v>
      </c>
      <c r="C198" s="117"/>
      <c r="D198" s="143">
        <v>0.379</v>
      </c>
      <c r="E198" s="142"/>
      <c r="F198" s="142"/>
      <c r="G198" s="142"/>
      <c r="H198" s="142"/>
      <c r="I198" s="117"/>
      <c r="J198" s="214">
        <v>0.379</v>
      </c>
      <c r="K198" s="117"/>
      <c r="L198" s="26"/>
      <c r="M198" s="117"/>
      <c r="N198" s="48" t="s">
        <v>37</v>
      </c>
      <c r="O198" s="217">
        <v>0.23</v>
      </c>
      <c r="P198" s="248"/>
      <c r="Q198" s="117"/>
      <c r="R198" s="114"/>
      <c r="S198" s="115"/>
      <c r="T198" s="207" t="s">
        <v>121</v>
      </c>
      <c r="U198" s="220" t="s">
        <v>121</v>
      </c>
      <c r="V198" s="196"/>
      <c r="W198" s="226"/>
      <c r="X198" s="203">
        <v>0.46100000000000002</v>
      </c>
      <c r="Y198" s="233" t="s">
        <v>37</v>
      </c>
      <c r="AA198" t="s">
        <v>195</v>
      </c>
    </row>
    <row r="199" spans="2:27" x14ac:dyDescent="0.25">
      <c r="B199" s="30">
        <v>44902</v>
      </c>
      <c r="C199" s="47"/>
      <c r="D199" s="143">
        <v>0.34899999999999998</v>
      </c>
      <c r="E199" s="142"/>
      <c r="F199" s="142"/>
      <c r="G199" s="142"/>
      <c r="H199" s="142"/>
      <c r="I199" s="117"/>
      <c r="J199" s="214">
        <v>0.14000000000000001</v>
      </c>
      <c r="K199" s="117"/>
      <c r="L199" s="26"/>
      <c r="M199" s="117"/>
      <c r="N199" s="48" t="s">
        <v>37</v>
      </c>
      <c r="O199" s="216"/>
      <c r="P199" s="248"/>
      <c r="Q199" s="117"/>
      <c r="R199" s="114"/>
      <c r="S199" s="115"/>
      <c r="T199" s="207" t="s">
        <v>121</v>
      </c>
      <c r="U199" s="220" t="s">
        <v>121</v>
      </c>
      <c r="V199" s="196"/>
      <c r="W199" s="226"/>
      <c r="X199" s="203">
        <v>0.41299999999999998</v>
      </c>
      <c r="Y199" s="233" t="s">
        <v>37</v>
      </c>
    </row>
    <row r="200" spans="2:27" x14ac:dyDescent="0.25">
      <c r="B200" s="30">
        <v>44907</v>
      </c>
      <c r="C200" s="117"/>
      <c r="D200" s="143">
        <v>0.496</v>
      </c>
      <c r="E200" s="142"/>
      <c r="F200" s="142"/>
      <c r="G200" s="142"/>
      <c r="H200" s="142"/>
      <c r="I200" s="117"/>
      <c r="J200" s="214">
        <v>0.114</v>
      </c>
      <c r="K200" s="117"/>
      <c r="L200" s="26"/>
      <c r="M200" s="117"/>
      <c r="N200" s="48" t="s">
        <v>37</v>
      </c>
      <c r="O200" s="217">
        <v>0.14799999999999999</v>
      </c>
      <c r="P200" s="248"/>
      <c r="Q200" s="117"/>
      <c r="R200" s="114"/>
      <c r="S200" s="115"/>
      <c r="T200" s="207" t="s">
        <v>121</v>
      </c>
      <c r="U200" s="220" t="s">
        <v>121</v>
      </c>
      <c r="V200" s="196"/>
      <c r="W200" s="226"/>
      <c r="X200" s="203">
        <v>0.40600000000000003</v>
      </c>
      <c r="Y200" s="233" t="s">
        <v>37</v>
      </c>
    </row>
    <row r="201" spans="2:27" x14ac:dyDescent="0.25">
      <c r="B201" s="30">
        <v>44910</v>
      </c>
      <c r="C201" s="47"/>
      <c r="D201" s="143">
        <v>0.624</v>
      </c>
      <c r="E201" s="142"/>
      <c r="F201" s="142"/>
      <c r="G201" s="142"/>
      <c r="H201" s="142"/>
      <c r="I201" s="117"/>
      <c r="J201" s="214">
        <v>0.222</v>
      </c>
      <c r="K201" s="117"/>
      <c r="L201" s="26"/>
      <c r="M201" s="117"/>
      <c r="N201" s="48" t="s">
        <v>37</v>
      </c>
      <c r="O201" s="216"/>
      <c r="P201" s="248"/>
      <c r="Q201" s="117"/>
      <c r="R201" s="114"/>
      <c r="S201" s="115"/>
      <c r="T201" s="207" t="s">
        <v>121</v>
      </c>
      <c r="U201" s="220" t="s">
        <v>121</v>
      </c>
      <c r="V201" s="196"/>
      <c r="W201" s="226"/>
      <c r="X201" s="203">
        <v>0.41199999999999998</v>
      </c>
      <c r="Y201" s="233" t="s">
        <v>37</v>
      </c>
      <c r="AA201" t="s">
        <v>196</v>
      </c>
    </row>
    <row r="202" spans="2:27" x14ac:dyDescent="0.25">
      <c r="B202" s="30">
        <v>44914</v>
      </c>
      <c r="C202" s="47"/>
      <c r="D202" s="143">
        <v>0.46500000000000002</v>
      </c>
      <c r="E202" s="142"/>
      <c r="F202" s="142"/>
      <c r="G202" s="142"/>
      <c r="H202" s="142"/>
      <c r="I202" s="117"/>
      <c r="J202" s="214">
        <v>0.46500000000000002</v>
      </c>
      <c r="K202" s="117"/>
      <c r="L202" s="26"/>
      <c r="M202" s="117"/>
      <c r="N202" s="48" t="s">
        <v>37</v>
      </c>
      <c r="O202" s="216">
        <v>0.111</v>
      </c>
      <c r="P202" s="248"/>
      <c r="Q202" s="117"/>
      <c r="R202" s="114"/>
      <c r="S202" s="115"/>
      <c r="T202" s="207" t="s">
        <v>121</v>
      </c>
      <c r="U202" s="220" t="s">
        <v>121</v>
      </c>
      <c r="V202" s="196"/>
      <c r="W202" s="226"/>
      <c r="X202" s="203">
        <v>0.43</v>
      </c>
      <c r="Y202" s="233" t="s">
        <v>37</v>
      </c>
    </row>
    <row r="203" spans="2:27" x14ac:dyDescent="0.25">
      <c r="B203" s="30">
        <v>44917</v>
      </c>
      <c r="C203" s="117"/>
      <c r="D203" s="143">
        <v>0.63500000000000001</v>
      </c>
      <c r="E203" s="142"/>
      <c r="F203" s="142"/>
      <c r="G203" s="142"/>
      <c r="H203" s="142"/>
      <c r="I203" s="117"/>
      <c r="J203" s="214">
        <v>0.112</v>
      </c>
      <c r="K203" s="117"/>
      <c r="L203" s="26"/>
      <c r="M203" s="117"/>
      <c r="N203" s="214">
        <v>0.19600000000000001</v>
      </c>
      <c r="O203" s="216"/>
      <c r="P203" s="248"/>
      <c r="Q203" s="117"/>
      <c r="R203" s="114"/>
      <c r="S203" s="115"/>
      <c r="T203" s="207" t="s">
        <v>121</v>
      </c>
      <c r="U203" s="220" t="s">
        <v>121</v>
      </c>
      <c r="V203" s="196"/>
      <c r="W203" s="226"/>
      <c r="X203" s="203">
        <v>0.33200000000000002</v>
      </c>
      <c r="Y203" s="233" t="s">
        <v>37</v>
      </c>
    </row>
    <row r="204" spans="2:27" x14ac:dyDescent="0.25">
      <c r="B204" s="30">
        <v>44922</v>
      </c>
      <c r="C204" s="117"/>
      <c r="D204" s="143">
        <v>0.40799999999999997</v>
      </c>
      <c r="E204" s="142"/>
      <c r="F204" s="142"/>
      <c r="G204" s="142"/>
      <c r="H204" s="142"/>
      <c r="I204" s="117"/>
      <c r="J204" s="214">
        <v>0.154</v>
      </c>
      <c r="K204" s="117"/>
      <c r="L204" s="26"/>
      <c r="M204" s="117"/>
      <c r="N204" s="48" t="s">
        <v>37</v>
      </c>
      <c r="O204" s="216">
        <v>8.5999999999999993E-2</v>
      </c>
      <c r="P204" s="248"/>
      <c r="Q204" s="117"/>
      <c r="R204" s="114"/>
      <c r="S204" s="115"/>
      <c r="T204" s="207" t="s">
        <v>121</v>
      </c>
      <c r="U204" s="220" t="s">
        <v>121</v>
      </c>
      <c r="V204" s="196"/>
      <c r="W204" s="226"/>
      <c r="X204" s="203">
        <v>0.41099999999999998</v>
      </c>
      <c r="Y204" s="233" t="s">
        <v>37</v>
      </c>
    </row>
    <row r="205" spans="2:27" x14ac:dyDescent="0.25">
      <c r="B205" s="30">
        <v>44924</v>
      </c>
      <c r="C205" s="47"/>
      <c r="D205" s="143">
        <v>0.52800000000000002</v>
      </c>
      <c r="E205" s="142"/>
      <c r="F205" s="142"/>
      <c r="G205" s="142"/>
      <c r="H205" s="142"/>
      <c r="I205" s="117"/>
      <c r="J205" s="214">
        <v>0.13500000000000001</v>
      </c>
      <c r="K205" s="117"/>
      <c r="L205" s="26"/>
      <c r="M205" s="117"/>
      <c r="N205" s="48" t="s">
        <v>37</v>
      </c>
      <c r="O205" s="216"/>
      <c r="P205" s="248"/>
      <c r="Q205" s="117"/>
      <c r="R205" s="114"/>
      <c r="S205" s="115"/>
      <c r="T205" s="207" t="s">
        <v>121</v>
      </c>
      <c r="U205" s="220" t="s">
        <v>121</v>
      </c>
      <c r="V205" s="196"/>
      <c r="W205" s="226"/>
      <c r="X205" s="203">
        <v>0.39300000000000002</v>
      </c>
      <c r="Y205" s="233" t="s">
        <v>37</v>
      </c>
    </row>
    <row r="206" spans="2:27" x14ac:dyDescent="0.25">
      <c r="B206" s="30">
        <v>44929</v>
      </c>
      <c r="C206" s="47"/>
      <c r="D206" s="143">
        <v>0.3</v>
      </c>
      <c r="E206" s="26"/>
      <c r="F206" s="26"/>
      <c r="G206" s="26"/>
      <c r="H206" s="26"/>
      <c r="I206" s="47"/>
      <c r="J206" s="214">
        <v>0.189</v>
      </c>
      <c r="K206" s="47"/>
      <c r="L206" s="26"/>
      <c r="M206" s="47"/>
      <c r="N206" s="48" t="s">
        <v>37</v>
      </c>
      <c r="O206" s="216">
        <v>0.13300000000000001</v>
      </c>
      <c r="P206" s="248"/>
      <c r="Q206" s="47"/>
      <c r="R206" s="114"/>
      <c r="S206" s="115"/>
      <c r="T206" s="207" t="s">
        <v>121</v>
      </c>
      <c r="U206" s="220" t="s">
        <v>121</v>
      </c>
      <c r="V206" s="163"/>
      <c r="W206" s="222"/>
      <c r="X206" s="203">
        <v>0.23</v>
      </c>
      <c r="Y206" s="233" t="s">
        <v>37</v>
      </c>
    </row>
    <row r="207" spans="2:27" x14ac:dyDescent="0.25">
      <c r="B207" s="30">
        <v>44930</v>
      </c>
      <c r="C207" s="47"/>
      <c r="D207" s="143">
        <v>0.373</v>
      </c>
      <c r="E207" s="26"/>
      <c r="F207" s="26"/>
      <c r="G207" s="26"/>
      <c r="H207" s="26"/>
      <c r="I207" s="47"/>
      <c r="J207" s="214">
        <v>0.19900000000000001</v>
      </c>
      <c r="K207" s="47"/>
      <c r="L207" s="26"/>
      <c r="M207" s="47"/>
      <c r="N207" s="48" t="s">
        <v>37</v>
      </c>
      <c r="O207" s="256"/>
      <c r="P207" s="248"/>
      <c r="Q207" s="47"/>
      <c r="R207" s="114"/>
      <c r="S207" s="115"/>
      <c r="T207" s="122" t="s">
        <v>121</v>
      </c>
      <c r="U207" s="210" t="s">
        <v>121</v>
      </c>
      <c r="V207" s="163"/>
      <c r="W207" s="222"/>
      <c r="X207" s="203">
        <v>0.311</v>
      </c>
      <c r="Y207" s="233" t="s">
        <v>37</v>
      </c>
    </row>
    <row r="208" spans="2:27" x14ac:dyDescent="0.25">
      <c r="B208" s="30">
        <v>44935</v>
      </c>
      <c r="C208" s="47"/>
      <c r="D208" s="143">
        <v>0.621</v>
      </c>
      <c r="E208" s="142"/>
      <c r="F208" s="142"/>
      <c r="G208" s="142"/>
      <c r="H208" s="142"/>
      <c r="I208" s="117"/>
      <c r="J208" s="214">
        <v>0.23300000000000001</v>
      </c>
      <c r="K208" s="117"/>
      <c r="L208" s="26"/>
      <c r="M208" s="117"/>
      <c r="N208" s="48" t="s">
        <v>37</v>
      </c>
      <c r="O208" s="216">
        <v>0.109</v>
      </c>
      <c r="P208" s="248"/>
      <c r="Q208" s="117"/>
      <c r="R208" s="114"/>
      <c r="S208" s="115"/>
      <c r="T208" s="207" t="s">
        <v>121</v>
      </c>
      <c r="U208" s="220" t="s">
        <v>121</v>
      </c>
      <c r="V208" s="196"/>
      <c r="W208" s="226"/>
      <c r="X208" s="203">
        <v>0.41</v>
      </c>
      <c r="Y208" s="233" t="s">
        <v>37</v>
      </c>
    </row>
    <row r="209" spans="2:27" x14ac:dyDescent="0.25">
      <c r="B209" s="30">
        <v>44938</v>
      </c>
      <c r="C209" s="117"/>
      <c r="D209" s="143">
        <v>0.90100000000000002</v>
      </c>
      <c r="E209" s="142"/>
      <c r="F209" s="142"/>
      <c r="G209" s="142"/>
      <c r="H209" s="142"/>
      <c r="I209" s="117"/>
      <c r="J209" s="214">
        <v>0.34399999999999997</v>
      </c>
      <c r="K209" s="117"/>
      <c r="L209" s="26"/>
      <c r="M209" s="117"/>
      <c r="N209" s="48" t="s">
        <v>37</v>
      </c>
      <c r="O209" s="216"/>
      <c r="P209" s="248"/>
      <c r="Q209" s="117"/>
      <c r="R209" s="114"/>
      <c r="S209" s="115"/>
      <c r="T209" s="207" t="s">
        <v>121</v>
      </c>
      <c r="U209" s="220" t="s">
        <v>121</v>
      </c>
      <c r="V209" s="196"/>
      <c r="W209" s="226"/>
      <c r="X209" s="203">
        <v>0.45600000000000002</v>
      </c>
      <c r="Y209" s="233" t="s">
        <v>37</v>
      </c>
    </row>
    <row r="210" spans="2:27" x14ac:dyDescent="0.25">
      <c r="B210" s="30">
        <v>44942</v>
      </c>
      <c r="C210" s="117"/>
      <c r="D210" s="143">
        <v>0.35</v>
      </c>
      <c r="E210" s="26"/>
      <c r="F210" s="26"/>
      <c r="G210" s="26"/>
      <c r="H210" s="26"/>
      <c r="I210" s="47"/>
      <c r="J210" s="214">
        <v>0.21</v>
      </c>
      <c r="K210" s="47"/>
      <c r="L210" s="26"/>
      <c r="M210" s="47"/>
      <c r="N210" s="48" t="s">
        <v>37</v>
      </c>
      <c r="O210" s="216">
        <v>0.13</v>
      </c>
      <c r="P210" s="248"/>
      <c r="Q210" s="47"/>
      <c r="R210" s="114"/>
      <c r="S210" s="115"/>
      <c r="T210" s="207" t="s">
        <v>121</v>
      </c>
      <c r="U210" s="220" t="s">
        <v>121</v>
      </c>
      <c r="V210" s="163"/>
      <c r="W210" s="222"/>
      <c r="X210" s="203">
        <v>0.33900000000000002</v>
      </c>
      <c r="Y210" s="233" t="s">
        <v>37</v>
      </c>
    </row>
    <row r="211" spans="2:27" x14ac:dyDescent="0.25">
      <c r="B211" s="30">
        <v>44945</v>
      </c>
      <c r="C211" s="117"/>
      <c r="D211" s="143">
        <v>0.51800000000000002</v>
      </c>
      <c r="E211" s="142"/>
      <c r="F211" s="142"/>
      <c r="G211" s="142"/>
      <c r="H211" s="142"/>
      <c r="I211" s="117"/>
      <c r="J211" s="214">
        <v>0.2</v>
      </c>
      <c r="K211" s="117"/>
      <c r="L211" s="26"/>
      <c r="M211" s="117"/>
      <c r="N211" s="48" t="s">
        <v>37</v>
      </c>
      <c r="O211" s="216"/>
      <c r="P211" s="248"/>
      <c r="Q211" s="117"/>
      <c r="R211" s="114"/>
      <c r="S211" s="115"/>
      <c r="T211" s="207" t="s">
        <v>121</v>
      </c>
      <c r="U211" s="220" t="s">
        <v>121</v>
      </c>
      <c r="V211" s="196"/>
      <c r="W211" s="226"/>
      <c r="X211" s="203">
        <v>0.47</v>
      </c>
      <c r="Y211" s="233" t="s">
        <v>37</v>
      </c>
    </row>
    <row r="212" spans="2:27" x14ac:dyDescent="0.25">
      <c r="B212" s="30">
        <v>44949</v>
      </c>
      <c r="C212" s="117"/>
      <c r="D212" s="143">
        <v>0.29099999999999998</v>
      </c>
      <c r="E212" s="26"/>
      <c r="F212" s="26"/>
      <c r="G212" s="26"/>
      <c r="H212" s="26"/>
      <c r="I212" s="47"/>
      <c r="J212" s="214">
        <v>0.20200000000000001</v>
      </c>
      <c r="K212" s="47"/>
      <c r="L212" s="26"/>
      <c r="M212" s="47"/>
      <c r="N212" s="48" t="s">
        <v>37</v>
      </c>
      <c r="O212" s="216">
        <v>0.115</v>
      </c>
      <c r="P212" s="248"/>
      <c r="Q212" s="47"/>
      <c r="R212" s="114"/>
      <c r="S212" s="115"/>
      <c r="T212" s="207" t="s">
        <v>121</v>
      </c>
      <c r="U212" s="220" t="s">
        <v>121</v>
      </c>
      <c r="V212" s="163"/>
      <c r="W212" s="222"/>
      <c r="X212" s="203">
        <v>0.57999999999999996</v>
      </c>
      <c r="Y212" s="233" t="s">
        <v>37</v>
      </c>
    </row>
    <row r="213" spans="2:27" x14ac:dyDescent="0.25">
      <c r="B213" s="30">
        <v>44952</v>
      </c>
      <c r="C213" s="117"/>
      <c r="D213" s="143">
        <v>0.42099999999999999</v>
      </c>
      <c r="E213" s="26"/>
      <c r="F213" s="26"/>
      <c r="G213" s="26"/>
      <c r="H213" s="26"/>
      <c r="I213" s="47"/>
      <c r="J213" s="214">
        <v>0.192</v>
      </c>
      <c r="K213" s="47"/>
      <c r="L213" s="26"/>
      <c r="M213" s="47"/>
      <c r="N213" s="48" t="s">
        <v>37</v>
      </c>
      <c r="O213" s="216"/>
      <c r="P213" s="248"/>
      <c r="Q213" s="47"/>
      <c r="R213" s="114"/>
      <c r="S213" s="115"/>
      <c r="T213" s="207" t="s">
        <v>121</v>
      </c>
      <c r="U213" s="220" t="s">
        <v>121</v>
      </c>
      <c r="V213" s="163"/>
      <c r="W213" s="222"/>
      <c r="X213" s="203">
        <v>0.35099999999999998</v>
      </c>
      <c r="Y213" s="233" t="s">
        <v>37</v>
      </c>
    </row>
    <row r="214" spans="2:27" x14ac:dyDescent="0.25">
      <c r="B214" s="30">
        <v>44956</v>
      </c>
      <c r="C214" s="117"/>
      <c r="D214" s="143">
        <v>0.376</v>
      </c>
      <c r="E214" s="142"/>
      <c r="F214" s="142"/>
      <c r="G214" s="142"/>
      <c r="H214" s="142"/>
      <c r="I214" s="117"/>
      <c r="J214" s="214">
        <v>0.251</v>
      </c>
      <c r="K214" s="117"/>
      <c r="L214" s="26"/>
      <c r="M214" s="117"/>
      <c r="N214" s="118" t="s">
        <v>121</v>
      </c>
      <c r="O214" s="216" t="s">
        <v>121</v>
      </c>
      <c r="P214" s="248"/>
      <c r="Q214" s="117"/>
      <c r="R214" s="114"/>
      <c r="S214" s="115"/>
      <c r="T214" s="207" t="s">
        <v>121</v>
      </c>
      <c r="U214" s="220" t="s">
        <v>121</v>
      </c>
      <c r="V214" s="196"/>
      <c r="W214" s="226"/>
      <c r="X214" s="203">
        <v>0.123</v>
      </c>
      <c r="Y214" s="233" t="s">
        <v>37</v>
      </c>
    </row>
    <row r="215" spans="2:27" x14ac:dyDescent="0.25">
      <c r="B215" s="30">
        <v>44959</v>
      </c>
      <c r="C215" s="117"/>
      <c r="D215" s="143">
        <v>0.26300000000000001</v>
      </c>
      <c r="E215" s="26"/>
      <c r="F215" s="26"/>
      <c r="G215" s="26"/>
      <c r="H215" s="26"/>
      <c r="I215" s="47"/>
      <c r="J215" s="214">
        <v>0.127</v>
      </c>
      <c r="K215" s="47"/>
      <c r="L215" s="26"/>
      <c r="M215" s="47"/>
      <c r="N215" s="48"/>
      <c r="O215" s="216"/>
      <c r="P215" s="248"/>
      <c r="Q215" s="47"/>
      <c r="R215" s="114"/>
      <c r="S215" s="115"/>
      <c r="T215" s="207" t="s">
        <v>121</v>
      </c>
      <c r="U215" s="220" t="s">
        <v>121</v>
      </c>
      <c r="V215" s="163"/>
      <c r="W215" s="222"/>
      <c r="X215" s="203">
        <v>0.52900000000000003</v>
      </c>
      <c r="Y215" s="233" t="s">
        <v>37</v>
      </c>
    </row>
    <row r="216" spans="2:27" x14ac:dyDescent="0.25">
      <c r="B216" s="30">
        <v>44963</v>
      </c>
      <c r="C216" s="117"/>
      <c r="D216" s="143">
        <v>0.20200000000000001</v>
      </c>
      <c r="E216" s="26"/>
      <c r="F216" s="26"/>
      <c r="G216" s="26"/>
      <c r="H216" s="26"/>
      <c r="I216" s="47"/>
      <c r="J216" s="214">
        <v>7.2999999999999995E-2</v>
      </c>
      <c r="K216" s="47"/>
      <c r="L216" s="26"/>
      <c r="M216" s="47"/>
      <c r="N216" s="48" t="s">
        <v>37</v>
      </c>
      <c r="O216" s="216">
        <v>8.6999999999999994E-2</v>
      </c>
      <c r="P216" s="248"/>
      <c r="Q216" s="47"/>
      <c r="R216" s="114"/>
      <c r="S216" s="115"/>
      <c r="T216" s="122" t="s">
        <v>121</v>
      </c>
      <c r="U216" s="210" t="s">
        <v>121</v>
      </c>
      <c r="V216" s="163"/>
      <c r="W216" s="222"/>
      <c r="X216" s="203">
        <v>0.58299999999999996</v>
      </c>
      <c r="Y216" s="233" t="s">
        <v>37</v>
      </c>
    </row>
    <row r="217" spans="2:27" x14ac:dyDescent="0.25">
      <c r="B217" s="30">
        <v>44966</v>
      </c>
      <c r="C217" s="117"/>
      <c r="D217" s="143">
        <v>0.64500000000000002</v>
      </c>
      <c r="E217" s="142"/>
      <c r="F217" s="142"/>
      <c r="G217" s="142"/>
      <c r="H217" s="142"/>
      <c r="I217" s="117"/>
      <c r="J217" s="214">
        <v>0.24099999999999999</v>
      </c>
      <c r="K217" s="117"/>
      <c r="L217" s="26"/>
      <c r="M217" s="117"/>
      <c r="N217" s="48" t="s">
        <v>37</v>
      </c>
      <c r="O217" s="216"/>
      <c r="P217" s="248"/>
      <c r="Q217" s="117"/>
      <c r="R217" s="114"/>
      <c r="S217" s="115"/>
      <c r="T217" s="207" t="s">
        <v>121</v>
      </c>
      <c r="U217" s="220" t="s">
        <v>121</v>
      </c>
      <c r="V217" s="196"/>
      <c r="W217" s="226"/>
      <c r="X217" s="203">
        <v>0.68799999999999994</v>
      </c>
      <c r="Y217" s="233" t="s">
        <v>37</v>
      </c>
      <c r="AA217" t="s">
        <v>198</v>
      </c>
    </row>
    <row r="218" spans="2:27" x14ac:dyDescent="0.25">
      <c r="B218" s="30">
        <v>44970</v>
      </c>
      <c r="C218" s="117"/>
      <c r="D218" s="143">
        <v>0.46100000000000002</v>
      </c>
      <c r="E218" s="26"/>
      <c r="F218" s="26"/>
      <c r="G218" s="26"/>
      <c r="H218" s="26"/>
      <c r="I218" s="47"/>
      <c r="J218" s="214">
        <v>0.13600000000000001</v>
      </c>
      <c r="K218" s="47"/>
      <c r="L218" s="26"/>
      <c r="M218" s="47"/>
      <c r="N218" s="48" t="s">
        <v>37</v>
      </c>
      <c r="O218" s="216">
        <v>0.125</v>
      </c>
      <c r="P218" s="248"/>
      <c r="Q218" s="47"/>
      <c r="R218" s="114"/>
      <c r="S218" s="115"/>
      <c r="T218" s="207">
        <v>6.9000000000000006E-2</v>
      </c>
      <c r="U218" s="220" t="s">
        <v>121</v>
      </c>
      <c r="V218" s="163"/>
      <c r="W218" s="222"/>
      <c r="X218" s="203">
        <v>0.35399999999999998</v>
      </c>
      <c r="Y218" s="233" t="s">
        <v>37</v>
      </c>
    </row>
    <row r="219" spans="2:27" x14ac:dyDescent="0.25">
      <c r="B219" s="30">
        <v>44972</v>
      </c>
      <c r="C219" s="117"/>
      <c r="D219" s="143">
        <v>0.308</v>
      </c>
      <c r="E219" s="26"/>
      <c r="F219" s="26"/>
      <c r="G219" s="26"/>
      <c r="H219" s="26"/>
      <c r="I219" s="47"/>
      <c r="J219" s="214">
        <v>8.1000000000000003E-2</v>
      </c>
      <c r="K219" s="47"/>
      <c r="L219" s="26"/>
      <c r="M219" s="47"/>
      <c r="N219" s="48" t="s">
        <v>37</v>
      </c>
      <c r="O219" s="216">
        <v>9.0999999999999998E-2</v>
      </c>
      <c r="P219" s="219">
        <v>0.109</v>
      </c>
      <c r="Q219" s="47"/>
      <c r="R219" s="114" t="s">
        <v>37</v>
      </c>
      <c r="S219" s="115" t="s">
        <v>37</v>
      </c>
      <c r="T219" s="122" t="s">
        <v>121</v>
      </c>
      <c r="U219" s="210" t="s">
        <v>121</v>
      </c>
      <c r="V219" s="237" t="s">
        <v>182</v>
      </c>
      <c r="W219" s="212" t="s">
        <v>37</v>
      </c>
      <c r="X219" s="203">
        <v>0.38900000000000001</v>
      </c>
      <c r="Y219" s="233" t="s">
        <v>37</v>
      </c>
    </row>
    <row r="220" spans="2:27" x14ac:dyDescent="0.25">
      <c r="B220" s="30">
        <v>44974</v>
      </c>
      <c r="C220" s="117"/>
      <c r="D220" s="143">
        <v>0.184</v>
      </c>
      <c r="E220" s="142"/>
      <c r="F220" s="142"/>
      <c r="G220" s="142"/>
      <c r="H220" s="142"/>
      <c r="I220" s="117"/>
      <c r="J220" s="214">
        <v>0.10299999999999999</v>
      </c>
      <c r="K220" s="117"/>
      <c r="L220" s="26"/>
      <c r="M220" s="117"/>
      <c r="N220" s="48" t="s">
        <v>37</v>
      </c>
      <c r="O220" s="216">
        <v>9.8000000000000004E-2</v>
      </c>
      <c r="P220" s="219">
        <v>0.127</v>
      </c>
      <c r="Q220" s="117"/>
      <c r="R220" s="114"/>
      <c r="S220" s="115"/>
      <c r="T220" s="207" t="s">
        <v>121</v>
      </c>
      <c r="U220" s="220" t="s">
        <v>121</v>
      </c>
      <c r="V220" s="237" t="s">
        <v>182</v>
      </c>
      <c r="W220" s="212"/>
      <c r="X220" s="203">
        <v>0.435</v>
      </c>
      <c r="Y220" s="233"/>
    </row>
    <row r="221" spans="2:27" x14ac:dyDescent="0.25">
      <c r="B221" s="30">
        <v>44977</v>
      </c>
      <c r="C221" s="117"/>
      <c r="D221" s="143">
        <v>0.38800000000000001</v>
      </c>
      <c r="E221" s="26"/>
      <c r="F221" s="26"/>
      <c r="G221" s="26"/>
      <c r="H221" s="26"/>
      <c r="I221" s="47"/>
      <c r="J221" s="214">
        <v>0.45900000000000002</v>
      </c>
      <c r="K221" s="47"/>
      <c r="L221" s="26"/>
      <c r="M221" s="47"/>
      <c r="N221" s="48" t="s">
        <v>37</v>
      </c>
      <c r="O221" s="216">
        <v>8.1000000000000003E-2</v>
      </c>
      <c r="P221" s="219">
        <v>9.1999999999999998E-2</v>
      </c>
      <c r="Q221" s="47"/>
      <c r="R221" s="114"/>
      <c r="S221" s="115"/>
      <c r="T221" s="207" t="s">
        <v>121</v>
      </c>
      <c r="U221" s="220" t="s">
        <v>121</v>
      </c>
      <c r="V221" s="237" t="s">
        <v>182</v>
      </c>
      <c r="W221" s="212"/>
      <c r="X221" s="230" t="s">
        <v>121</v>
      </c>
      <c r="Y221" s="233"/>
    </row>
    <row r="222" spans="2:27" x14ac:dyDescent="0.25">
      <c r="B222" s="30">
        <v>44979</v>
      </c>
      <c r="C222" s="117"/>
      <c r="D222" s="143">
        <v>0.27800000000000002</v>
      </c>
      <c r="E222" s="26"/>
      <c r="F222" s="26"/>
      <c r="G222" s="26"/>
      <c r="H222" s="26"/>
      <c r="I222" s="47"/>
      <c r="J222" s="214">
        <v>0.13100000000000001</v>
      </c>
      <c r="K222" s="47"/>
      <c r="L222" s="26"/>
      <c r="M222" s="47"/>
      <c r="N222" s="48" t="s">
        <v>37</v>
      </c>
      <c r="O222" s="216">
        <v>6.4000000000000001E-2</v>
      </c>
      <c r="P222" s="219">
        <v>9.1999999999999998E-2</v>
      </c>
      <c r="Q222" s="47"/>
      <c r="R222" s="114" t="s">
        <v>37</v>
      </c>
      <c r="S222" s="115" t="s">
        <v>37</v>
      </c>
      <c r="T222" s="122" t="s">
        <v>121</v>
      </c>
      <c r="U222" s="210" t="s">
        <v>121</v>
      </c>
      <c r="V222" s="237" t="s">
        <v>182</v>
      </c>
      <c r="W222" s="212" t="s">
        <v>37</v>
      </c>
      <c r="X222" s="230" t="s">
        <v>121</v>
      </c>
      <c r="Y222" s="233" t="s">
        <v>37</v>
      </c>
    </row>
    <row r="223" spans="2:27" x14ac:dyDescent="0.25">
      <c r="B223" s="30">
        <v>44981</v>
      </c>
      <c r="C223" s="117"/>
      <c r="D223" s="143">
        <v>0.26700000000000002</v>
      </c>
      <c r="E223" s="142"/>
      <c r="F223" s="142"/>
      <c r="G223" s="142"/>
      <c r="H223" s="142"/>
      <c r="I223" s="117"/>
      <c r="J223" s="214">
        <v>0.188</v>
      </c>
      <c r="K223" s="117"/>
      <c r="L223" s="26"/>
      <c r="M223" s="117"/>
      <c r="N223" s="48" t="s">
        <v>37</v>
      </c>
      <c r="O223" s="216">
        <v>0.111</v>
      </c>
      <c r="P223" s="219">
        <v>0.128</v>
      </c>
      <c r="Q223" s="117"/>
      <c r="R223" s="114"/>
      <c r="S223" s="115"/>
      <c r="T223" s="207">
        <v>0.32</v>
      </c>
      <c r="U223" s="220">
        <v>0.32300000000000001</v>
      </c>
      <c r="V223" s="237" t="s">
        <v>182</v>
      </c>
      <c r="W223" s="226"/>
      <c r="X223" s="203">
        <v>0.435</v>
      </c>
      <c r="Y223" s="233"/>
    </row>
    <row r="224" spans="2:27" ht="14.25" customHeight="1" x14ac:dyDescent="0.25">
      <c r="B224" s="30">
        <v>44984</v>
      </c>
      <c r="C224" s="117"/>
      <c r="D224" s="143">
        <v>0.21299999999999999</v>
      </c>
      <c r="E224" s="26"/>
      <c r="F224" s="26"/>
      <c r="G224" s="26"/>
      <c r="H224" s="26"/>
      <c r="I224" s="47"/>
      <c r="J224" s="214">
        <v>0.123</v>
      </c>
      <c r="K224" s="47"/>
      <c r="L224" s="26"/>
      <c r="M224" s="47"/>
      <c r="N224" s="48" t="s">
        <v>37</v>
      </c>
      <c r="O224" s="216" t="s">
        <v>121</v>
      </c>
      <c r="P224" s="219" t="s">
        <v>121</v>
      </c>
      <c r="Q224" s="47"/>
      <c r="R224" s="114" t="s">
        <v>37</v>
      </c>
      <c r="S224" s="115" t="s">
        <v>199</v>
      </c>
      <c r="T224" s="207" t="s">
        <v>121</v>
      </c>
      <c r="U224" s="220" t="s">
        <v>121</v>
      </c>
      <c r="V224" s="237" t="s">
        <v>182</v>
      </c>
      <c r="W224" s="212" t="s">
        <v>37</v>
      </c>
      <c r="X224" s="230" t="s">
        <v>121</v>
      </c>
      <c r="Y224" s="233" t="s">
        <v>37</v>
      </c>
    </row>
    <row r="225" spans="2:27" x14ac:dyDescent="0.25">
      <c r="B225" s="30">
        <v>44986</v>
      </c>
      <c r="C225" s="117"/>
      <c r="D225" s="143">
        <v>0.307</v>
      </c>
      <c r="E225" s="26"/>
      <c r="F225" s="26"/>
      <c r="G225" s="26"/>
      <c r="H225" s="26"/>
      <c r="I225" s="47"/>
      <c r="J225" s="214">
        <v>6.6000000000000003E-2</v>
      </c>
      <c r="K225" s="47"/>
      <c r="L225" s="26"/>
      <c r="M225" s="47"/>
      <c r="N225" s="48" t="s">
        <v>37</v>
      </c>
      <c r="O225" s="217" t="s">
        <v>121</v>
      </c>
      <c r="P225" s="219" t="s">
        <v>121</v>
      </c>
      <c r="Q225" s="47"/>
      <c r="R225" s="114"/>
      <c r="S225" s="115"/>
      <c r="T225" s="122" t="s">
        <v>121</v>
      </c>
      <c r="U225" s="210" t="s">
        <v>121</v>
      </c>
      <c r="V225" s="237" t="s">
        <v>182</v>
      </c>
      <c r="W225" s="222"/>
      <c r="X225" s="203">
        <v>0.123</v>
      </c>
      <c r="Y225" s="233"/>
    </row>
    <row r="226" spans="2:27" ht="15" customHeight="1" x14ac:dyDescent="0.25">
      <c r="B226" s="30">
        <v>44988</v>
      </c>
      <c r="C226" s="117"/>
      <c r="D226" s="143">
        <v>0.38200000000000001</v>
      </c>
      <c r="E226" s="142"/>
      <c r="F226" s="142"/>
      <c r="G226" s="142"/>
      <c r="H226" s="142"/>
      <c r="I226" s="117"/>
      <c r="J226" s="214">
        <v>0.14000000000000001</v>
      </c>
      <c r="K226" s="117"/>
      <c r="L226" s="26"/>
      <c r="M226" s="117"/>
      <c r="N226" s="48" t="s">
        <v>37</v>
      </c>
      <c r="O226" s="216">
        <v>0.10199999999999999</v>
      </c>
      <c r="P226" s="219">
        <v>0.11899999999999999</v>
      </c>
      <c r="Q226" s="117"/>
      <c r="R226" s="114"/>
      <c r="S226" s="115"/>
      <c r="T226" s="207" t="s">
        <v>121</v>
      </c>
      <c r="U226" s="220" t="s">
        <v>121</v>
      </c>
      <c r="V226" s="237" t="s">
        <v>182</v>
      </c>
      <c r="W226" s="226"/>
      <c r="X226" s="203">
        <v>0.17299999999999999</v>
      </c>
      <c r="Y226" s="233"/>
    </row>
    <row r="227" spans="2:27" x14ac:dyDescent="0.25">
      <c r="B227" s="30">
        <v>44991</v>
      </c>
      <c r="C227" s="117"/>
      <c r="D227" s="143">
        <v>0.24</v>
      </c>
      <c r="E227" s="142"/>
      <c r="F227" s="142"/>
      <c r="G227" s="142"/>
      <c r="H227" s="142"/>
      <c r="I227" s="117"/>
      <c r="J227" s="214">
        <v>7.4999999999999997E-2</v>
      </c>
      <c r="K227" s="117"/>
      <c r="L227" s="26"/>
      <c r="M227" s="117"/>
      <c r="N227" s="48" t="s">
        <v>37</v>
      </c>
      <c r="O227" s="216" t="s">
        <v>121</v>
      </c>
      <c r="P227" s="219" t="s">
        <v>121</v>
      </c>
      <c r="Q227" s="117"/>
      <c r="R227" s="114" t="s">
        <v>37</v>
      </c>
      <c r="S227" s="115" t="s">
        <v>37</v>
      </c>
      <c r="T227" s="207" t="s">
        <v>121</v>
      </c>
      <c r="U227" s="220" t="s">
        <v>121</v>
      </c>
      <c r="V227" s="237" t="s">
        <v>182</v>
      </c>
      <c r="W227" s="212" t="s">
        <v>37</v>
      </c>
      <c r="X227" s="203">
        <v>0.41899999999999998</v>
      </c>
      <c r="Y227" s="233" t="s">
        <v>37</v>
      </c>
      <c r="AA227" t="s">
        <v>202</v>
      </c>
    </row>
    <row r="228" spans="2:27" x14ac:dyDescent="0.25">
      <c r="B228" s="30">
        <v>44993</v>
      </c>
      <c r="C228" s="117"/>
      <c r="D228" s="143">
        <v>0.193</v>
      </c>
      <c r="E228" s="26"/>
      <c r="F228" s="26"/>
      <c r="G228" s="26"/>
      <c r="H228" s="26"/>
      <c r="I228" s="47"/>
      <c r="J228" s="214">
        <v>7.2999999999999995E-2</v>
      </c>
      <c r="K228" s="47"/>
      <c r="L228" s="26"/>
      <c r="M228" s="47"/>
      <c r="N228" s="48" t="s">
        <v>37</v>
      </c>
      <c r="O228" s="216" t="s">
        <v>121</v>
      </c>
      <c r="P228" s="219" t="s">
        <v>121</v>
      </c>
      <c r="Q228" s="47"/>
      <c r="R228" s="114"/>
      <c r="S228" s="115"/>
      <c r="T228" s="207" t="s">
        <v>121</v>
      </c>
      <c r="U228" s="220" t="s">
        <v>121</v>
      </c>
      <c r="V228" s="237" t="s">
        <v>182</v>
      </c>
      <c r="W228" s="222"/>
      <c r="X228" s="203">
        <v>0.71099999999999997</v>
      </c>
      <c r="Y228" s="233"/>
    </row>
    <row r="229" spans="2:27" x14ac:dyDescent="0.25">
      <c r="B229" s="30">
        <v>44995</v>
      </c>
      <c r="C229" s="117"/>
      <c r="D229" s="143">
        <v>0.26400000000000001</v>
      </c>
      <c r="E229" s="142"/>
      <c r="F229" s="142"/>
      <c r="G229" s="142"/>
      <c r="H229" s="142"/>
      <c r="I229" s="117"/>
      <c r="J229" s="214">
        <v>9.6000000000000002E-2</v>
      </c>
      <c r="K229" s="117"/>
      <c r="L229" s="26"/>
      <c r="M229" s="117"/>
      <c r="N229" s="48" t="s">
        <v>37</v>
      </c>
      <c r="O229" s="216">
        <v>7.5999999999999998E-2</v>
      </c>
      <c r="P229" s="219" t="s">
        <v>121</v>
      </c>
      <c r="Q229" s="117"/>
      <c r="R229" s="114"/>
      <c r="S229" s="115"/>
      <c r="T229" s="207" t="s">
        <v>121</v>
      </c>
      <c r="U229" s="220" t="s">
        <v>121</v>
      </c>
      <c r="V229" s="237" t="s">
        <v>182</v>
      </c>
      <c r="W229" s="226"/>
      <c r="X229" s="203">
        <v>0.78500000000000003</v>
      </c>
      <c r="Y229" s="233"/>
    </row>
    <row r="230" spans="2:27" x14ac:dyDescent="0.25">
      <c r="B230" s="30">
        <v>44998</v>
      </c>
      <c r="C230" s="117"/>
      <c r="D230" s="143">
        <v>0.189</v>
      </c>
      <c r="E230" s="142"/>
      <c r="F230" s="142"/>
      <c r="G230" s="142"/>
      <c r="H230" s="142"/>
      <c r="I230" s="117"/>
      <c r="J230" s="214">
        <v>0.16500000000000001</v>
      </c>
      <c r="K230" s="117"/>
      <c r="L230" s="26"/>
      <c r="M230" s="117"/>
      <c r="N230" s="48" t="s">
        <v>37</v>
      </c>
      <c r="O230" s="216">
        <v>0.109</v>
      </c>
      <c r="P230" s="219" t="s">
        <v>121</v>
      </c>
      <c r="Q230" s="117"/>
      <c r="R230" s="114" t="s">
        <v>37</v>
      </c>
      <c r="S230" s="115" t="s">
        <v>37</v>
      </c>
      <c r="T230" s="207" t="s">
        <v>121</v>
      </c>
      <c r="U230" s="220" t="s">
        <v>121</v>
      </c>
      <c r="V230" s="237" t="s">
        <v>182</v>
      </c>
      <c r="W230" s="212" t="s">
        <v>37</v>
      </c>
      <c r="X230" s="203">
        <v>0.56899999999999995</v>
      </c>
      <c r="Y230" s="233" t="s">
        <v>37</v>
      </c>
    </row>
    <row r="231" spans="2:27" x14ac:dyDescent="0.25">
      <c r="B231" s="30">
        <v>45000</v>
      </c>
      <c r="C231" s="117"/>
      <c r="D231" s="143">
        <v>0.28100000000000003</v>
      </c>
      <c r="E231" s="142"/>
      <c r="F231" s="142"/>
      <c r="G231" s="142"/>
      <c r="H231" s="142"/>
      <c r="I231" s="117"/>
      <c r="J231" s="214">
        <v>0.13700000000000001</v>
      </c>
      <c r="K231" s="117"/>
      <c r="L231" s="26"/>
      <c r="M231" s="117"/>
      <c r="N231" s="48" t="s">
        <v>37</v>
      </c>
      <c r="O231" s="216">
        <v>0.10100000000000001</v>
      </c>
      <c r="P231" s="219">
        <v>6.5000000000000002E-2</v>
      </c>
      <c r="Q231" s="117"/>
      <c r="R231" s="114"/>
      <c r="S231" s="115"/>
      <c r="T231" s="207" t="s">
        <v>121</v>
      </c>
      <c r="U231" s="220" t="s">
        <v>121</v>
      </c>
      <c r="V231" s="237" t="s">
        <v>182</v>
      </c>
      <c r="W231" s="226"/>
      <c r="X231" s="203">
        <v>0.747</v>
      </c>
      <c r="Y231" s="233"/>
    </row>
    <row r="232" spans="2:27" x14ac:dyDescent="0.25">
      <c r="B232" s="30">
        <v>45002</v>
      </c>
      <c r="C232" s="117"/>
      <c r="D232" s="143">
        <v>0.33600000000000002</v>
      </c>
      <c r="E232" s="142"/>
      <c r="F232" s="142"/>
      <c r="G232" s="142"/>
      <c r="H232" s="142"/>
      <c r="I232" s="117"/>
      <c r="J232" s="214">
        <v>0.17799999999999999</v>
      </c>
      <c r="K232" s="117"/>
      <c r="L232" s="26"/>
      <c r="M232" s="117"/>
      <c r="N232" s="48" t="s">
        <v>37</v>
      </c>
      <c r="O232" s="216">
        <v>0.111</v>
      </c>
      <c r="P232" s="219">
        <v>7.2999999999999995E-2</v>
      </c>
      <c r="Q232" s="117"/>
      <c r="R232" s="114"/>
      <c r="S232" s="115"/>
      <c r="T232" s="207" t="s">
        <v>121</v>
      </c>
      <c r="U232" s="220" t="s">
        <v>121</v>
      </c>
      <c r="V232" s="237" t="s">
        <v>182</v>
      </c>
      <c r="W232" s="226"/>
      <c r="X232" s="203">
        <v>0.71399999999999997</v>
      </c>
      <c r="Y232" s="233"/>
    </row>
    <row r="233" spans="2:27" x14ac:dyDescent="0.25">
      <c r="B233" s="30">
        <v>45005</v>
      </c>
      <c r="C233" s="117"/>
      <c r="D233" s="143">
        <v>0.44400000000000001</v>
      </c>
      <c r="E233" s="142"/>
      <c r="F233" s="142"/>
      <c r="G233" s="142"/>
      <c r="H233" s="142"/>
      <c r="I233" s="117"/>
      <c r="J233" s="214">
        <v>0.23</v>
      </c>
      <c r="K233" s="117"/>
      <c r="L233" s="26"/>
      <c r="M233" s="117"/>
      <c r="N233" s="214">
        <v>0.14000000000000001</v>
      </c>
      <c r="O233" s="216">
        <v>0.104</v>
      </c>
      <c r="P233" s="219">
        <v>7.4999999999999997E-2</v>
      </c>
      <c r="Q233" s="117"/>
      <c r="R233" s="114" t="s">
        <v>37</v>
      </c>
      <c r="S233" s="115" t="s">
        <v>37</v>
      </c>
      <c r="T233" s="207" t="s">
        <v>121</v>
      </c>
      <c r="U233" s="220" t="s">
        <v>121</v>
      </c>
      <c r="V233" s="237" t="s">
        <v>182</v>
      </c>
      <c r="W233" s="212" t="s">
        <v>37</v>
      </c>
      <c r="X233" s="203">
        <v>0.17799999999999999</v>
      </c>
      <c r="Y233" s="233" t="s">
        <v>37</v>
      </c>
    </row>
    <row r="234" spans="2:27" x14ac:dyDescent="0.25">
      <c r="B234" s="30">
        <v>45007</v>
      </c>
      <c r="C234" s="117"/>
      <c r="D234" s="143">
        <v>0.38</v>
      </c>
      <c r="E234" s="142"/>
      <c r="F234" s="142"/>
      <c r="G234" s="142"/>
      <c r="H234" s="142"/>
      <c r="I234" s="117"/>
      <c r="J234" s="214">
        <v>0.17599999999999999</v>
      </c>
      <c r="K234" s="117"/>
      <c r="L234" s="26"/>
      <c r="M234" s="117"/>
      <c r="N234" s="48" t="s">
        <v>37</v>
      </c>
      <c r="O234" s="216">
        <v>0.112</v>
      </c>
      <c r="P234" s="219">
        <v>6.5000000000000002E-2</v>
      </c>
      <c r="Q234" s="117"/>
      <c r="R234" s="114"/>
      <c r="S234" s="115"/>
      <c r="T234" s="207" t="s">
        <v>121</v>
      </c>
      <c r="U234" s="220" t="s">
        <v>121</v>
      </c>
      <c r="V234" s="237" t="s">
        <v>182</v>
      </c>
      <c r="W234" s="226"/>
      <c r="X234" s="203">
        <v>0.52400000000000002</v>
      </c>
      <c r="Y234" s="233"/>
    </row>
    <row r="235" spans="2:27" x14ac:dyDescent="0.25">
      <c r="B235" s="30">
        <v>45009</v>
      </c>
      <c r="C235" s="117"/>
      <c r="D235" s="143">
        <v>0.255</v>
      </c>
      <c r="E235" s="142"/>
      <c r="F235" s="142"/>
      <c r="G235" s="142"/>
      <c r="H235" s="142"/>
      <c r="I235" s="117"/>
      <c r="J235" s="214">
        <v>0.19500000000000001</v>
      </c>
      <c r="K235" s="117"/>
      <c r="L235" s="26"/>
      <c r="M235" s="117"/>
      <c r="N235" s="48" t="s">
        <v>37</v>
      </c>
      <c r="O235" s="216">
        <v>0.10299999999999999</v>
      </c>
      <c r="P235" s="219">
        <v>7.2999999999999995E-2</v>
      </c>
      <c r="Q235" s="117"/>
      <c r="R235" s="114"/>
      <c r="S235" s="115"/>
      <c r="T235" s="207" t="s">
        <v>121</v>
      </c>
      <c r="U235" s="220" t="s">
        <v>121</v>
      </c>
      <c r="V235" s="237" t="s">
        <v>182</v>
      </c>
      <c r="W235" s="226"/>
      <c r="X235" s="203">
        <v>0.19400000000000001</v>
      </c>
      <c r="Y235" s="233"/>
    </row>
    <row r="236" spans="2:27" x14ac:dyDescent="0.25">
      <c r="B236" s="30">
        <v>45012</v>
      </c>
      <c r="C236" s="117"/>
      <c r="D236" s="143">
        <v>0.192</v>
      </c>
      <c r="E236" s="142"/>
      <c r="F236" s="142"/>
      <c r="G236" s="142"/>
      <c r="H236" s="142"/>
      <c r="I236" s="117"/>
      <c r="J236" s="214">
        <v>0.251</v>
      </c>
      <c r="K236" s="117"/>
      <c r="L236" s="26"/>
      <c r="M236" s="117"/>
      <c r="N236" s="48" t="s">
        <v>37</v>
      </c>
      <c r="O236" s="216">
        <v>9.9000000000000005E-2</v>
      </c>
      <c r="P236" s="219">
        <v>6.4000000000000001E-2</v>
      </c>
      <c r="Q236" s="117"/>
      <c r="R236" s="114" t="s">
        <v>37</v>
      </c>
      <c r="S236" s="115" t="s">
        <v>37</v>
      </c>
      <c r="T236" s="207" t="s">
        <v>121</v>
      </c>
      <c r="U236" s="220" t="s">
        <v>121</v>
      </c>
      <c r="V236" s="237" t="s">
        <v>182</v>
      </c>
      <c r="W236" s="212" t="s">
        <v>37</v>
      </c>
      <c r="X236" s="265" t="s">
        <v>37</v>
      </c>
      <c r="Y236" s="233" t="s">
        <v>37</v>
      </c>
    </row>
    <row r="237" spans="2:27" x14ac:dyDescent="0.25">
      <c r="B237" s="30">
        <v>45014</v>
      </c>
      <c r="C237" s="117"/>
      <c r="D237" s="143">
        <v>0.27100000000000002</v>
      </c>
      <c r="E237" s="142"/>
      <c r="F237" s="142"/>
      <c r="G237" s="142"/>
      <c r="H237" s="142"/>
      <c r="I237" s="117"/>
      <c r="J237" s="214">
        <v>0.20100000000000001</v>
      </c>
      <c r="K237" s="117"/>
      <c r="L237" s="26"/>
      <c r="M237" s="117"/>
      <c r="N237" s="48" t="s">
        <v>37</v>
      </c>
      <c r="O237" s="216">
        <v>0.10100000000000001</v>
      </c>
      <c r="P237" s="219">
        <v>7.8E-2</v>
      </c>
      <c r="Q237" s="117"/>
      <c r="R237" s="114"/>
      <c r="S237" s="115"/>
      <c r="T237" s="207" t="s">
        <v>121</v>
      </c>
      <c r="U237" s="220" t="s">
        <v>121</v>
      </c>
      <c r="V237" s="237" t="s">
        <v>182</v>
      </c>
      <c r="W237" s="226"/>
      <c r="X237" s="265" t="s">
        <v>37</v>
      </c>
      <c r="Y237" s="233"/>
    </row>
    <row r="238" spans="2:27" x14ac:dyDescent="0.25">
      <c r="B238" s="30">
        <v>45016</v>
      </c>
      <c r="C238" s="117"/>
      <c r="D238" s="143">
        <v>0.27600000000000002</v>
      </c>
      <c r="E238" s="142"/>
      <c r="F238" s="142"/>
      <c r="G238" s="142"/>
      <c r="H238" s="142"/>
      <c r="I238" s="117"/>
      <c r="J238" s="214">
        <v>0.16500000000000001</v>
      </c>
      <c r="K238" s="117"/>
      <c r="L238" s="26"/>
      <c r="M238" s="117"/>
      <c r="N238" s="48" t="s">
        <v>37</v>
      </c>
      <c r="O238" s="216">
        <v>0.1</v>
      </c>
      <c r="P238" s="219">
        <v>9.2999999999999999E-2</v>
      </c>
      <c r="Q238" s="117"/>
      <c r="R238" s="114"/>
      <c r="S238" s="115"/>
      <c r="T238" s="207" t="s">
        <v>121</v>
      </c>
      <c r="U238" s="220" t="s">
        <v>121</v>
      </c>
      <c r="V238" s="237" t="s">
        <v>182</v>
      </c>
      <c r="W238" s="226"/>
      <c r="X238" s="265" t="s">
        <v>37</v>
      </c>
      <c r="Y238" s="233"/>
    </row>
    <row r="239" spans="2:27" x14ac:dyDescent="0.25">
      <c r="B239" s="30">
        <v>45019</v>
      </c>
      <c r="C239" s="117"/>
      <c r="D239" s="143">
        <v>0.36499999999999999</v>
      </c>
      <c r="E239" s="142"/>
      <c r="F239" s="142"/>
      <c r="G239" s="142"/>
      <c r="H239" s="142"/>
      <c r="I239" s="117"/>
      <c r="J239" s="214">
        <v>0.21199999999999999</v>
      </c>
      <c r="K239" s="117"/>
      <c r="L239" s="26"/>
      <c r="M239" s="117"/>
      <c r="N239" s="48" t="s">
        <v>37</v>
      </c>
      <c r="O239" s="216">
        <v>0.109</v>
      </c>
      <c r="P239" s="219">
        <v>7.2999999999999995E-2</v>
      </c>
      <c r="Q239" s="117"/>
      <c r="R239" s="114" t="s">
        <v>37</v>
      </c>
      <c r="S239" s="115" t="s">
        <v>37</v>
      </c>
      <c r="T239" s="207" t="s">
        <v>121</v>
      </c>
      <c r="U239" s="220" t="s">
        <v>121</v>
      </c>
      <c r="V239" s="196" t="s">
        <v>121</v>
      </c>
      <c r="W239" s="212" t="s">
        <v>37</v>
      </c>
      <c r="X239" s="265" t="s">
        <v>37</v>
      </c>
      <c r="Y239" s="233" t="s">
        <v>37</v>
      </c>
    </row>
    <row r="240" spans="2:27" ht="14.25" customHeight="1" x14ac:dyDescent="0.25">
      <c r="B240" s="30">
        <v>45020</v>
      </c>
      <c r="C240" s="117"/>
      <c r="D240" s="143">
        <v>0.32300000000000001</v>
      </c>
      <c r="E240" s="142"/>
      <c r="F240" s="142"/>
      <c r="G240" s="142"/>
      <c r="H240" s="142"/>
      <c r="I240" s="117"/>
      <c r="J240" s="214">
        <v>0.192</v>
      </c>
      <c r="K240" s="117"/>
      <c r="L240" s="26"/>
      <c r="M240" s="117"/>
      <c r="N240" s="48" t="s">
        <v>37</v>
      </c>
      <c r="O240" s="216">
        <v>0.14099999999999999</v>
      </c>
      <c r="P240" s="219">
        <v>9.8000000000000004E-2</v>
      </c>
      <c r="Q240" s="117"/>
      <c r="R240" s="114"/>
      <c r="S240" s="115"/>
      <c r="T240" s="207" t="s">
        <v>121</v>
      </c>
      <c r="U240" s="220" t="s">
        <v>121</v>
      </c>
      <c r="V240" s="196" t="s">
        <v>121</v>
      </c>
      <c r="W240" s="226"/>
      <c r="X240" s="265" t="s">
        <v>37</v>
      </c>
      <c r="Y240" s="233"/>
    </row>
    <row r="241" spans="2:25" x14ac:dyDescent="0.25">
      <c r="B241" s="30">
        <v>45028</v>
      </c>
      <c r="C241" s="117"/>
      <c r="D241" s="143">
        <v>0.24399999999999999</v>
      </c>
      <c r="E241" s="142"/>
      <c r="F241" s="142"/>
      <c r="G241" s="142"/>
      <c r="H241" s="142"/>
      <c r="I241" s="117"/>
      <c r="J241" s="214">
        <v>0.20599999999999999</v>
      </c>
      <c r="K241" s="117"/>
      <c r="L241" s="26"/>
      <c r="M241" s="117"/>
      <c r="N241" s="48" t="s">
        <v>37</v>
      </c>
      <c r="O241" s="216">
        <v>0.10299999999999999</v>
      </c>
      <c r="P241" s="219">
        <v>7.3999999999999996E-2</v>
      </c>
      <c r="Q241" s="117"/>
      <c r="R241" s="114" t="s">
        <v>37</v>
      </c>
      <c r="S241" s="115" t="s">
        <v>37</v>
      </c>
      <c r="T241" s="207" t="s">
        <v>121</v>
      </c>
      <c r="U241" s="220" t="s">
        <v>121</v>
      </c>
      <c r="V241" s="196" t="s">
        <v>121</v>
      </c>
      <c r="W241" s="212" t="s">
        <v>37</v>
      </c>
      <c r="X241" s="265" t="s">
        <v>37</v>
      </c>
      <c r="Y241" s="233" t="s">
        <v>37</v>
      </c>
    </row>
    <row r="242" spans="2:25" x14ac:dyDescent="0.25">
      <c r="B242" s="30">
        <v>45030</v>
      </c>
      <c r="C242" s="117"/>
      <c r="D242" s="143">
        <v>0.22900000000000001</v>
      </c>
      <c r="E242" s="26"/>
      <c r="F242" s="26"/>
      <c r="G242" s="26"/>
      <c r="H242" s="26"/>
      <c r="I242" s="47"/>
      <c r="J242" s="214">
        <v>0.23100000000000001</v>
      </c>
      <c r="K242" s="47"/>
      <c r="L242" s="26"/>
      <c r="M242" s="47"/>
      <c r="N242" s="48" t="s">
        <v>37</v>
      </c>
      <c r="O242" s="216">
        <v>0.128</v>
      </c>
      <c r="P242" s="219">
        <v>8.5000000000000006E-2</v>
      </c>
      <c r="Q242" s="47"/>
      <c r="R242" s="114"/>
      <c r="S242" s="115"/>
      <c r="T242" s="207" t="s">
        <v>121</v>
      </c>
      <c r="U242" s="220" t="s">
        <v>121</v>
      </c>
      <c r="V242" s="196" t="s">
        <v>121</v>
      </c>
      <c r="W242" s="222"/>
      <c r="X242" s="265" t="s">
        <v>37</v>
      </c>
      <c r="Y242" s="233"/>
    </row>
    <row r="243" spans="2:25" x14ac:dyDescent="0.25">
      <c r="B243" s="30">
        <v>45033</v>
      </c>
      <c r="C243" s="47"/>
      <c r="D243" s="143">
        <v>0.13</v>
      </c>
      <c r="E243" s="26"/>
      <c r="F243" s="26"/>
      <c r="G243" s="26"/>
      <c r="H243" s="26"/>
      <c r="I243" s="47"/>
      <c r="J243" s="214">
        <v>0.23200000000000001</v>
      </c>
      <c r="K243" s="47"/>
      <c r="L243" s="26"/>
      <c r="M243" s="47"/>
      <c r="N243" s="48" t="s">
        <v>37</v>
      </c>
      <c r="O243" s="216">
        <v>9.4E-2</v>
      </c>
      <c r="P243" s="219">
        <v>7.2999999999999995E-2</v>
      </c>
      <c r="Q243" s="47"/>
      <c r="R243" s="114" t="s">
        <v>200</v>
      </c>
      <c r="S243" s="115" t="s">
        <v>37</v>
      </c>
      <c r="T243" s="122" t="s">
        <v>121</v>
      </c>
      <c r="U243" s="210" t="s">
        <v>121</v>
      </c>
      <c r="V243" s="196" t="s">
        <v>121</v>
      </c>
      <c r="W243" s="212" t="s">
        <v>37</v>
      </c>
      <c r="X243" s="265" t="s">
        <v>37</v>
      </c>
      <c r="Y243" s="233" t="s">
        <v>37</v>
      </c>
    </row>
    <row r="244" spans="2:25" x14ac:dyDescent="0.25">
      <c r="B244" s="30">
        <v>45035</v>
      </c>
      <c r="C244" s="117"/>
      <c r="D244" s="143">
        <v>0.121</v>
      </c>
      <c r="E244" s="142"/>
      <c r="F244" s="142"/>
      <c r="G244" s="142"/>
      <c r="H244" s="142"/>
      <c r="I244" s="117"/>
      <c r="J244" s="214">
        <v>0.19400000000000001</v>
      </c>
      <c r="K244" s="117"/>
      <c r="L244" s="26"/>
      <c r="M244" s="117"/>
      <c r="N244" s="48" t="s">
        <v>37</v>
      </c>
      <c r="O244" s="216">
        <v>0.104</v>
      </c>
      <c r="P244" s="219">
        <v>7.0999999999999994E-2</v>
      </c>
      <c r="Q244" s="117"/>
      <c r="R244" s="114"/>
      <c r="S244" s="115"/>
      <c r="T244" s="207" t="s">
        <v>121</v>
      </c>
      <c r="U244" s="220" t="s">
        <v>121</v>
      </c>
      <c r="V244" s="163" t="s">
        <v>182</v>
      </c>
      <c r="W244" s="226"/>
      <c r="X244" s="265" t="s">
        <v>37</v>
      </c>
      <c r="Y244" s="233"/>
    </row>
    <row r="245" spans="2:25" x14ac:dyDescent="0.25">
      <c r="B245" s="30">
        <v>45037</v>
      </c>
      <c r="C245" s="117"/>
      <c r="D245" s="143">
        <v>0.13</v>
      </c>
      <c r="E245" s="142"/>
      <c r="F245" s="142"/>
      <c r="G245" s="142"/>
      <c r="H245" s="142"/>
      <c r="I245" s="117"/>
      <c r="J245" s="214">
        <v>0.16700000000000001</v>
      </c>
      <c r="K245" s="117"/>
      <c r="L245" s="26"/>
      <c r="M245" s="117"/>
      <c r="N245" s="48" t="s">
        <v>37</v>
      </c>
      <c r="O245" s="216">
        <v>0.122</v>
      </c>
      <c r="P245" s="219">
        <v>8.4000000000000005E-2</v>
      </c>
      <c r="Q245" s="117"/>
      <c r="R245" s="114"/>
      <c r="S245" s="115"/>
      <c r="T245" s="207" t="s">
        <v>121</v>
      </c>
      <c r="U245" s="220" t="s">
        <v>121</v>
      </c>
      <c r="V245" s="163" t="s">
        <v>182</v>
      </c>
      <c r="W245" s="226"/>
      <c r="X245" s="230" t="s">
        <v>121</v>
      </c>
      <c r="Y245" s="233"/>
    </row>
    <row r="246" spans="2:25" x14ac:dyDescent="0.25">
      <c r="B246" s="30">
        <v>45040</v>
      </c>
      <c r="C246" s="47"/>
      <c r="D246" s="143">
        <v>0.18099999999999999</v>
      </c>
      <c r="E246" s="142"/>
      <c r="F246" s="142"/>
      <c r="G246" s="142"/>
      <c r="H246" s="142"/>
      <c r="I246" s="117"/>
      <c r="J246" s="214">
        <v>0.28699999999999998</v>
      </c>
      <c r="K246" s="117"/>
      <c r="L246" s="26"/>
      <c r="M246" s="117"/>
      <c r="N246" s="48" t="s">
        <v>37</v>
      </c>
      <c r="O246" s="216" t="s">
        <v>46</v>
      </c>
      <c r="P246" s="219">
        <v>0.10299999999999999</v>
      </c>
      <c r="Q246" s="117"/>
      <c r="R246" s="114" t="s">
        <v>37</v>
      </c>
      <c r="S246" s="115" t="s">
        <v>37</v>
      </c>
      <c r="T246" s="207" t="s">
        <v>121</v>
      </c>
      <c r="U246" s="220" t="s">
        <v>121</v>
      </c>
      <c r="V246" s="163" t="s">
        <v>182</v>
      </c>
      <c r="W246" s="212" t="s">
        <v>37</v>
      </c>
      <c r="X246" s="265" t="s">
        <v>37</v>
      </c>
      <c r="Y246" s="233" t="s">
        <v>37</v>
      </c>
    </row>
    <row r="247" spans="2:25" x14ac:dyDescent="0.25">
      <c r="B247" s="30">
        <v>45042</v>
      </c>
      <c r="C247" s="117"/>
      <c r="D247" s="143">
        <v>0.13100000000000001</v>
      </c>
      <c r="E247" s="142"/>
      <c r="F247" s="142"/>
      <c r="G247" s="142"/>
      <c r="H247" s="142"/>
      <c r="I247" s="117"/>
      <c r="J247" s="214">
        <v>8.7999999999999995E-2</v>
      </c>
      <c r="K247" s="117"/>
      <c r="L247" s="26"/>
      <c r="M247" s="117"/>
      <c r="N247" s="48" t="s">
        <v>37</v>
      </c>
      <c r="O247" s="216" t="s">
        <v>46</v>
      </c>
      <c r="P247" s="219">
        <v>6.8000000000000005E-2</v>
      </c>
      <c r="Q247" s="117"/>
      <c r="R247" s="114"/>
      <c r="S247" s="115"/>
      <c r="T247" s="207" t="s">
        <v>121</v>
      </c>
      <c r="U247" s="220" t="s">
        <v>121</v>
      </c>
      <c r="V247" s="163" t="s">
        <v>182</v>
      </c>
      <c r="W247" s="226"/>
      <c r="X247" s="265" t="s">
        <v>37</v>
      </c>
      <c r="Y247" s="233"/>
    </row>
    <row r="248" spans="2:25" x14ac:dyDescent="0.25">
      <c r="B248" s="30">
        <v>45044</v>
      </c>
      <c r="C248" s="47"/>
      <c r="D248" s="143">
        <v>0.121</v>
      </c>
      <c r="E248" s="142"/>
      <c r="F248" s="142"/>
      <c r="G248" s="142"/>
      <c r="H248" s="142"/>
      <c r="I248" s="117"/>
      <c r="J248" s="214">
        <v>9.9000000000000005E-2</v>
      </c>
      <c r="K248" s="117"/>
      <c r="L248" s="26"/>
      <c r="M248" s="117"/>
      <c r="N248" s="48" t="s">
        <v>37</v>
      </c>
      <c r="O248" s="216" t="s">
        <v>46</v>
      </c>
      <c r="P248" s="219">
        <v>9.6000000000000002E-2</v>
      </c>
      <c r="Q248" s="117"/>
      <c r="R248" s="114"/>
      <c r="S248" s="115"/>
      <c r="T248" s="207" t="s">
        <v>121</v>
      </c>
      <c r="U248" s="220" t="s">
        <v>121</v>
      </c>
      <c r="V248" s="163" t="s">
        <v>182</v>
      </c>
      <c r="W248" s="226"/>
      <c r="X248" s="265" t="s">
        <v>37</v>
      </c>
      <c r="Y248" s="233"/>
    </row>
    <row r="249" spans="2:25" x14ac:dyDescent="0.25">
      <c r="B249" s="30">
        <v>45048</v>
      </c>
      <c r="C249" s="47"/>
      <c r="D249" s="143">
        <v>0.14399999999999999</v>
      </c>
      <c r="E249" s="142"/>
      <c r="F249" s="142"/>
      <c r="G249" s="142"/>
      <c r="H249" s="142"/>
      <c r="I249" s="117"/>
      <c r="J249" s="214">
        <v>9.5000000000000001E-2</v>
      </c>
      <c r="K249" s="117"/>
      <c r="L249" s="26"/>
      <c r="M249" s="117"/>
      <c r="N249" s="214">
        <v>0.10199999999999999</v>
      </c>
      <c r="O249" s="216" t="s">
        <v>46</v>
      </c>
      <c r="P249" s="219" t="s">
        <v>121</v>
      </c>
      <c r="Q249" s="117"/>
      <c r="R249" s="114" t="s">
        <v>37</v>
      </c>
      <c r="S249" s="115" t="s">
        <v>37</v>
      </c>
      <c r="T249" s="207" t="s">
        <v>121</v>
      </c>
      <c r="U249" s="220" t="s">
        <v>121</v>
      </c>
      <c r="V249" s="163" t="s">
        <v>182</v>
      </c>
      <c r="W249" s="212" t="s">
        <v>37</v>
      </c>
      <c r="X249" s="230">
        <v>0.16300000000000001</v>
      </c>
      <c r="Y249" s="233" t="s">
        <v>37</v>
      </c>
    </row>
    <row r="250" spans="2:25" x14ac:dyDescent="0.25">
      <c r="B250" s="30">
        <v>45049</v>
      </c>
      <c r="C250" s="117"/>
      <c r="D250" s="143">
        <v>0.129</v>
      </c>
      <c r="E250" s="142"/>
      <c r="F250" s="142"/>
      <c r="G250" s="142"/>
      <c r="H250" s="142"/>
      <c r="I250" s="117"/>
      <c r="J250" s="214">
        <v>8.4000000000000005E-2</v>
      </c>
      <c r="K250" s="117"/>
      <c r="L250" s="26"/>
      <c r="M250" s="117"/>
      <c r="N250" s="214">
        <v>9.2999999999999999E-2</v>
      </c>
      <c r="O250" s="216" t="s">
        <v>46</v>
      </c>
      <c r="P250" s="219" t="s">
        <v>121</v>
      </c>
      <c r="Q250" s="117"/>
      <c r="R250" s="114"/>
      <c r="S250" s="115"/>
      <c r="T250" s="207" t="s">
        <v>121</v>
      </c>
      <c r="U250" s="220" t="s">
        <v>121</v>
      </c>
      <c r="V250" s="163" t="s">
        <v>182</v>
      </c>
      <c r="W250" s="212"/>
      <c r="X250" s="230">
        <v>0.129</v>
      </c>
      <c r="Y250" s="233"/>
    </row>
    <row r="251" spans="2:25" x14ac:dyDescent="0.25">
      <c r="B251" s="30">
        <v>45051</v>
      </c>
      <c r="C251" s="117"/>
      <c r="D251" s="143">
        <v>0.14000000000000001</v>
      </c>
      <c r="E251" s="142"/>
      <c r="F251" s="142"/>
      <c r="G251" s="142"/>
      <c r="H251" s="142"/>
      <c r="I251" s="117"/>
      <c r="J251" s="214">
        <v>0.114</v>
      </c>
      <c r="K251" s="117"/>
      <c r="L251" s="26"/>
      <c r="M251" s="117"/>
      <c r="N251" s="48" t="s">
        <v>37</v>
      </c>
      <c r="O251" s="216" t="s">
        <v>46</v>
      </c>
      <c r="P251" s="219" t="s">
        <v>121</v>
      </c>
      <c r="Q251" s="117"/>
      <c r="R251" s="114"/>
      <c r="S251" s="115"/>
      <c r="T251" s="207" t="s">
        <v>121</v>
      </c>
      <c r="U251" s="220" t="s">
        <v>121</v>
      </c>
      <c r="V251" s="163" t="s">
        <v>182</v>
      </c>
      <c r="W251" s="212"/>
      <c r="X251" s="230" t="s">
        <v>121</v>
      </c>
      <c r="Y251" s="233"/>
    </row>
    <row r="252" spans="2:25" x14ac:dyDescent="0.25">
      <c r="B252" s="30">
        <v>45054</v>
      </c>
      <c r="C252" s="117"/>
      <c r="D252" s="143">
        <v>0.16</v>
      </c>
      <c r="E252" s="142"/>
      <c r="F252" s="142"/>
      <c r="G252" s="142"/>
      <c r="H252" s="142"/>
      <c r="I252" s="117"/>
      <c r="J252" s="214">
        <v>9.8000000000000004E-2</v>
      </c>
      <c r="K252" s="117"/>
      <c r="L252" s="26"/>
      <c r="M252" s="117"/>
      <c r="N252" s="48" t="s">
        <v>37</v>
      </c>
      <c r="O252" s="216" t="s">
        <v>46</v>
      </c>
      <c r="P252" s="219" t="s">
        <v>182</v>
      </c>
      <c r="Q252" s="117"/>
      <c r="R252" s="114" t="s">
        <v>37</v>
      </c>
      <c r="S252" s="115" t="s">
        <v>37</v>
      </c>
      <c r="T252" s="207" t="s">
        <v>121</v>
      </c>
      <c r="U252" s="220" t="s">
        <v>121</v>
      </c>
      <c r="V252" s="163" t="s">
        <v>182</v>
      </c>
      <c r="W252" s="212" t="s">
        <v>37</v>
      </c>
      <c r="X252" s="265" t="s">
        <v>37</v>
      </c>
      <c r="Y252" s="233" t="s">
        <v>37</v>
      </c>
    </row>
    <row r="253" spans="2:25" x14ac:dyDescent="0.25">
      <c r="B253" s="30">
        <v>45056</v>
      </c>
      <c r="C253" s="117"/>
      <c r="D253" s="143">
        <v>0.17899999999999999</v>
      </c>
      <c r="E253" s="142"/>
      <c r="F253" s="142"/>
      <c r="G253" s="142"/>
      <c r="H253" s="142"/>
      <c r="I253" s="117"/>
      <c r="J253" s="214">
        <v>8.7999999999999995E-2</v>
      </c>
      <c r="K253" s="117"/>
      <c r="L253" s="26"/>
      <c r="M253" s="117"/>
      <c r="N253" s="48" t="s">
        <v>37</v>
      </c>
      <c r="O253" s="256" t="s">
        <v>37</v>
      </c>
      <c r="P253" s="219" t="s">
        <v>182</v>
      </c>
      <c r="Q253" s="117"/>
      <c r="R253" s="114"/>
      <c r="S253" s="115"/>
      <c r="T253" s="207" t="s">
        <v>121</v>
      </c>
      <c r="U253" s="208" t="s">
        <v>182</v>
      </c>
      <c r="V253" s="163" t="s">
        <v>182</v>
      </c>
      <c r="W253" s="212"/>
      <c r="X253" s="265" t="s">
        <v>37</v>
      </c>
      <c r="Y253" s="233"/>
    </row>
    <row r="254" spans="2:25" x14ac:dyDescent="0.25">
      <c r="B254" s="30">
        <v>45058</v>
      </c>
      <c r="C254" s="117"/>
      <c r="D254" s="143">
        <v>0.12</v>
      </c>
      <c r="E254" s="142"/>
      <c r="F254" s="142"/>
      <c r="G254" s="142"/>
      <c r="H254" s="142"/>
      <c r="I254" s="117"/>
      <c r="J254" s="214">
        <v>6.4000000000000001E-2</v>
      </c>
      <c r="K254" s="117"/>
      <c r="L254" s="26"/>
      <c r="M254" s="117"/>
      <c r="N254" s="48" t="s">
        <v>37</v>
      </c>
      <c r="O254" s="256" t="s">
        <v>37</v>
      </c>
      <c r="P254" s="219" t="s">
        <v>182</v>
      </c>
      <c r="Q254" s="117"/>
      <c r="R254" s="114"/>
      <c r="S254" s="115"/>
      <c r="T254" s="207" t="s">
        <v>121</v>
      </c>
      <c r="U254" s="208" t="s">
        <v>37</v>
      </c>
      <c r="V254" s="163" t="s">
        <v>182</v>
      </c>
      <c r="W254" s="212"/>
      <c r="X254" s="265" t="s">
        <v>37</v>
      </c>
      <c r="Y254" s="233"/>
    </row>
    <row r="255" spans="2:25" x14ac:dyDescent="0.25">
      <c r="B255" s="30">
        <v>45061</v>
      </c>
      <c r="C255" s="117"/>
      <c r="D255" s="143">
        <v>0.40799999999999997</v>
      </c>
      <c r="E255" s="142"/>
      <c r="F255" s="142"/>
      <c r="G255" s="142"/>
      <c r="H255" s="142"/>
      <c r="I255" s="117"/>
      <c r="J255" s="214">
        <v>0.08</v>
      </c>
      <c r="K255" s="117"/>
      <c r="L255" s="26"/>
      <c r="M255" s="117"/>
      <c r="N255" s="48" t="s">
        <v>37</v>
      </c>
      <c r="O255" s="256" t="s">
        <v>37</v>
      </c>
      <c r="P255" s="219" t="s">
        <v>182</v>
      </c>
      <c r="Q255" s="117"/>
      <c r="R255" s="114" t="s">
        <v>37</v>
      </c>
      <c r="S255" s="115" t="s">
        <v>37</v>
      </c>
      <c r="T255" s="207">
        <v>0.08</v>
      </c>
      <c r="U255" s="208" t="s">
        <v>37</v>
      </c>
      <c r="V255" s="163" t="s">
        <v>182</v>
      </c>
      <c r="W255" s="212" t="s">
        <v>37</v>
      </c>
      <c r="X255" s="265" t="s">
        <v>37</v>
      </c>
      <c r="Y255" s="233" t="s">
        <v>37</v>
      </c>
    </row>
    <row r="256" spans="2:25" x14ac:dyDescent="0.25">
      <c r="B256" s="30">
        <v>45063</v>
      </c>
      <c r="C256" s="117"/>
      <c r="D256" s="143">
        <v>0.442</v>
      </c>
      <c r="E256" s="142"/>
      <c r="F256" s="142"/>
      <c r="G256" s="142"/>
      <c r="H256" s="142"/>
      <c r="I256" s="117"/>
      <c r="J256" s="214">
        <v>0.17399999999999999</v>
      </c>
      <c r="K256" s="117"/>
      <c r="L256" s="26"/>
      <c r="M256" s="117"/>
      <c r="N256" s="48" t="s">
        <v>37</v>
      </c>
      <c r="O256" s="256" t="s">
        <v>37</v>
      </c>
      <c r="P256" s="219" t="s">
        <v>182</v>
      </c>
      <c r="Q256" s="117"/>
      <c r="R256" s="114"/>
      <c r="S256" s="115"/>
      <c r="T256" s="207" t="s">
        <v>182</v>
      </c>
      <c r="U256" s="220" t="s">
        <v>121</v>
      </c>
      <c r="V256" s="163" t="s">
        <v>182</v>
      </c>
      <c r="W256" s="212"/>
      <c r="X256" s="265" t="s">
        <v>37</v>
      </c>
      <c r="Y256" s="233"/>
    </row>
    <row r="257" spans="2:27" hidden="1" x14ac:dyDescent="0.25">
      <c r="B257" s="30"/>
      <c r="C257" s="117"/>
      <c r="D257" s="143"/>
      <c r="E257" s="142"/>
      <c r="F257" s="142"/>
      <c r="G257" s="142"/>
      <c r="H257" s="142"/>
      <c r="I257" s="117"/>
      <c r="J257" s="214"/>
      <c r="K257" s="117"/>
      <c r="L257" s="26"/>
      <c r="M257" s="117"/>
      <c r="N257" s="48"/>
      <c r="O257" s="256"/>
      <c r="P257" s="219"/>
      <c r="Q257" s="117"/>
      <c r="R257" s="114"/>
      <c r="S257" s="115"/>
      <c r="T257" s="207"/>
      <c r="U257" s="208"/>
      <c r="V257" s="163"/>
      <c r="W257" s="212"/>
      <c r="X257" s="265"/>
      <c r="Y257" s="233"/>
    </row>
    <row r="258" spans="2:27" hidden="1" x14ac:dyDescent="0.25">
      <c r="B258" s="30"/>
      <c r="C258" s="117"/>
      <c r="D258" s="143"/>
      <c r="E258" s="26"/>
      <c r="F258" s="26"/>
      <c r="G258" s="26"/>
      <c r="H258" s="26"/>
      <c r="I258" s="47"/>
      <c r="J258" s="214"/>
      <c r="K258" s="47"/>
      <c r="L258" s="26"/>
      <c r="M258" s="47"/>
      <c r="N258" s="48" t="s">
        <v>37</v>
      </c>
      <c r="O258" s="216"/>
      <c r="P258" s="248"/>
      <c r="Q258" s="47"/>
      <c r="R258" s="114"/>
      <c r="S258" s="115"/>
      <c r="T258" s="207"/>
      <c r="U258" s="220"/>
      <c r="V258" s="163"/>
      <c r="W258" s="222"/>
      <c r="X258" s="265" t="s">
        <v>37</v>
      </c>
      <c r="Y258" s="233" t="s">
        <v>37</v>
      </c>
    </row>
    <row r="259" spans="2:27" hidden="1" x14ac:dyDescent="0.25">
      <c r="B259" s="71"/>
      <c r="C259" s="269"/>
      <c r="D259" s="270"/>
      <c r="E259" s="271"/>
      <c r="F259" s="271"/>
      <c r="G259" s="271"/>
      <c r="H259" s="271"/>
      <c r="I259" s="269"/>
      <c r="J259" s="272"/>
      <c r="K259" s="269"/>
      <c r="L259" s="273"/>
      <c r="M259" s="269"/>
      <c r="N259" s="274" t="s">
        <v>37</v>
      </c>
      <c r="O259" s="217"/>
      <c r="P259" s="275"/>
      <c r="Q259" s="269"/>
      <c r="R259" s="276"/>
      <c r="S259" s="277"/>
      <c r="T259" s="278"/>
      <c r="U259" s="279"/>
      <c r="V259" s="201"/>
      <c r="W259" s="280"/>
      <c r="X259" s="281" t="s">
        <v>37</v>
      </c>
      <c r="Y259" s="282" t="s">
        <v>37</v>
      </c>
    </row>
    <row r="260" spans="2:27" x14ac:dyDescent="0.25">
      <c r="B260" s="30">
        <v>45065</v>
      </c>
      <c r="C260" s="47"/>
      <c r="D260" s="143">
        <v>0.35</v>
      </c>
      <c r="E260" s="142"/>
      <c r="F260" s="142"/>
      <c r="G260" s="142"/>
      <c r="H260" s="142"/>
      <c r="I260" s="117"/>
      <c r="J260" s="214">
        <v>0.26100000000000001</v>
      </c>
      <c r="K260" s="117"/>
      <c r="L260" s="26"/>
      <c r="M260" s="117"/>
      <c r="N260" s="48" t="s">
        <v>37</v>
      </c>
      <c r="O260" s="256" t="s">
        <v>37</v>
      </c>
      <c r="P260" s="219" t="s">
        <v>182</v>
      </c>
      <c r="Q260" s="117"/>
      <c r="R260" s="114"/>
      <c r="S260" s="115"/>
      <c r="T260" s="207" t="s">
        <v>121</v>
      </c>
      <c r="U260" s="208" t="s">
        <v>37</v>
      </c>
      <c r="V260" s="163" t="s">
        <v>182</v>
      </c>
      <c r="W260" s="212"/>
      <c r="X260" s="265" t="s">
        <v>37</v>
      </c>
      <c r="Y260" s="233"/>
    </row>
    <row r="261" spans="2:27" x14ac:dyDescent="0.25">
      <c r="B261" s="30">
        <v>45068</v>
      </c>
      <c r="C261" s="47"/>
      <c r="D261" s="143">
        <v>0.65500000000000003</v>
      </c>
      <c r="E261" s="142"/>
      <c r="F261" s="142"/>
      <c r="G261" s="142"/>
      <c r="H261" s="142"/>
      <c r="I261" s="117"/>
      <c r="J261" s="214">
        <v>0.193</v>
      </c>
      <c r="K261" s="117"/>
      <c r="L261" s="26"/>
      <c r="M261" s="117"/>
      <c r="N261" s="48" t="s">
        <v>37</v>
      </c>
      <c r="O261" s="256" t="s">
        <v>46</v>
      </c>
      <c r="P261" s="219" t="s">
        <v>182</v>
      </c>
      <c r="Q261" s="117"/>
      <c r="R261" s="114" t="s">
        <v>37</v>
      </c>
      <c r="S261" s="115" t="s">
        <v>37</v>
      </c>
      <c r="T261" s="207">
        <v>0.26700000000000002</v>
      </c>
      <c r="U261" s="208" t="s">
        <v>37</v>
      </c>
      <c r="V261" s="163" t="s">
        <v>182</v>
      </c>
      <c r="W261" s="212" t="s">
        <v>37</v>
      </c>
      <c r="X261" s="265" t="s">
        <v>37</v>
      </c>
      <c r="Y261" s="233" t="s">
        <v>37</v>
      </c>
    </row>
    <row r="262" spans="2:27" x14ac:dyDescent="0.25">
      <c r="B262" s="30">
        <v>45070</v>
      </c>
      <c r="C262" s="47"/>
      <c r="D262" s="143">
        <v>0.76300000000000001</v>
      </c>
      <c r="E262" s="142"/>
      <c r="F262" s="142"/>
      <c r="G262" s="142"/>
      <c r="H262" s="142"/>
      <c r="I262" s="117"/>
      <c r="J262" s="214">
        <v>0.251</v>
      </c>
      <c r="K262" s="117"/>
      <c r="L262" s="26"/>
      <c r="M262" s="117"/>
      <c r="N262" s="48" t="s">
        <v>37</v>
      </c>
      <c r="O262" s="216">
        <v>0.60599999999999998</v>
      </c>
      <c r="P262" s="219">
        <v>1.2130000000000001</v>
      </c>
      <c r="Q262" s="117"/>
      <c r="R262" s="114"/>
      <c r="S262" s="115"/>
      <c r="T262" s="207">
        <v>0.1</v>
      </c>
      <c r="U262" s="220" t="s">
        <v>121</v>
      </c>
      <c r="V262" s="163" t="s">
        <v>205</v>
      </c>
      <c r="W262" s="212"/>
      <c r="X262" s="230">
        <v>0.34300000000000003</v>
      </c>
      <c r="Y262" s="233"/>
      <c r="AA262" t="s">
        <v>206</v>
      </c>
    </row>
    <row r="263" spans="2:27" x14ac:dyDescent="0.25">
      <c r="B263" s="30">
        <v>45072</v>
      </c>
      <c r="C263" s="47"/>
      <c r="D263" s="143">
        <v>0.65700000000000003</v>
      </c>
      <c r="E263" s="142"/>
      <c r="F263" s="142"/>
      <c r="G263" s="142"/>
      <c r="H263" s="142"/>
      <c r="I263" s="117"/>
      <c r="J263" s="214">
        <v>0.379</v>
      </c>
      <c r="K263" s="117"/>
      <c r="L263" s="26"/>
      <c r="M263" s="117"/>
      <c r="N263" s="48" t="s">
        <v>37</v>
      </c>
      <c r="O263" s="216">
        <v>0.623</v>
      </c>
      <c r="P263" s="219" t="s">
        <v>182</v>
      </c>
      <c r="Q263" s="117"/>
      <c r="R263" s="114"/>
      <c r="S263" s="115"/>
      <c r="T263" s="207">
        <v>0.33400000000000002</v>
      </c>
      <c r="U263" s="220" t="s">
        <v>121</v>
      </c>
      <c r="V263" s="163" t="s">
        <v>205</v>
      </c>
      <c r="W263" s="212"/>
      <c r="X263" s="230">
        <v>0.247</v>
      </c>
      <c r="Y263" s="233"/>
    </row>
    <row r="264" spans="2:27" x14ac:dyDescent="0.25">
      <c r="B264" s="30">
        <v>45075</v>
      </c>
      <c r="C264" s="47"/>
      <c r="D264" s="143">
        <v>0.224</v>
      </c>
      <c r="E264" s="142"/>
      <c r="F264" s="142"/>
      <c r="G264" s="142"/>
      <c r="H264" s="142"/>
      <c r="I264" s="117"/>
      <c r="J264" s="214">
        <v>0.19900000000000001</v>
      </c>
      <c r="K264" s="117"/>
      <c r="L264" s="26"/>
      <c r="M264" s="117"/>
      <c r="N264" s="48" t="s">
        <v>37</v>
      </c>
      <c r="O264" s="216">
        <v>0.624</v>
      </c>
      <c r="P264" s="219">
        <v>0.67400000000000004</v>
      </c>
      <c r="Q264" s="117"/>
      <c r="R264" s="114" t="s">
        <v>37</v>
      </c>
      <c r="S264" s="115" t="s">
        <v>37</v>
      </c>
      <c r="T264" s="207" t="s">
        <v>121</v>
      </c>
      <c r="U264" s="220" t="s">
        <v>121</v>
      </c>
      <c r="V264" s="163" t="s">
        <v>205</v>
      </c>
      <c r="W264" s="212" t="s">
        <v>37</v>
      </c>
      <c r="X264" s="265" t="s">
        <v>37</v>
      </c>
      <c r="Y264" s="233" t="s">
        <v>37</v>
      </c>
    </row>
    <row r="265" spans="2:27" x14ac:dyDescent="0.25">
      <c r="B265" s="30">
        <v>45077</v>
      </c>
      <c r="C265" s="47"/>
      <c r="D265" s="143">
        <v>0.65400000000000003</v>
      </c>
      <c r="E265" s="142"/>
      <c r="F265" s="142"/>
      <c r="G265" s="142"/>
      <c r="H265" s="142"/>
      <c r="I265" s="117"/>
      <c r="J265" s="214">
        <v>0.155</v>
      </c>
      <c r="K265" s="117"/>
      <c r="L265" s="26"/>
      <c r="M265" s="117"/>
      <c r="N265" s="48" t="s">
        <v>37</v>
      </c>
      <c r="O265" s="216">
        <v>0.57799999999999996</v>
      </c>
      <c r="P265" s="219">
        <v>0.186</v>
      </c>
      <c r="Q265" s="117"/>
      <c r="R265" s="114"/>
      <c r="S265" s="115"/>
      <c r="T265" s="207" t="s">
        <v>121</v>
      </c>
      <c r="U265" s="220" t="s">
        <v>121</v>
      </c>
      <c r="V265" s="163" t="s">
        <v>205</v>
      </c>
      <c r="W265" s="212"/>
      <c r="X265" s="265" t="s">
        <v>37</v>
      </c>
      <c r="Y265" s="233"/>
    </row>
    <row r="266" spans="2:27" x14ac:dyDescent="0.25">
      <c r="B266" s="30">
        <v>45079</v>
      </c>
      <c r="C266" s="47"/>
      <c r="D266" s="143">
        <v>0.34399999999999997</v>
      </c>
      <c r="E266" s="142"/>
      <c r="F266" s="142"/>
      <c r="G266" s="142"/>
      <c r="H266" s="142"/>
      <c r="I266" s="117"/>
      <c r="J266" s="214">
        <v>9.6000000000000002E-2</v>
      </c>
      <c r="K266" s="117"/>
      <c r="L266" s="26"/>
      <c r="M266" s="117"/>
      <c r="N266" s="48" t="s">
        <v>37</v>
      </c>
      <c r="O266" s="216">
        <v>0.23400000000000001</v>
      </c>
      <c r="P266" s="219" t="s">
        <v>182</v>
      </c>
      <c r="Q266" s="117"/>
      <c r="R266" s="114"/>
      <c r="S266" s="115"/>
      <c r="T266" s="207" t="s">
        <v>121</v>
      </c>
      <c r="U266" s="220" t="s">
        <v>121</v>
      </c>
      <c r="V266" s="163" t="s">
        <v>205</v>
      </c>
      <c r="W266" s="212"/>
      <c r="X266" s="265" t="s">
        <v>37</v>
      </c>
      <c r="Y266" s="233"/>
    </row>
    <row r="267" spans="2:27" x14ac:dyDescent="0.25">
      <c r="B267" s="30">
        <v>45082</v>
      </c>
      <c r="C267" s="47"/>
      <c r="D267" s="143">
        <v>0.27100000000000002</v>
      </c>
      <c r="E267" s="142"/>
      <c r="F267" s="142"/>
      <c r="G267" s="142"/>
      <c r="H267" s="142"/>
      <c r="I267" s="117"/>
      <c r="J267" s="214">
        <v>6.2E-2</v>
      </c>
      <c r="K267" s="117"/>
      <c r="L267" s="26"/>
      <c r="M267" s="117"/>
      <c r="N267" s="214">
        <v>0.251</v>
      </c>
      <c r="O267" s="216">
        <v>0.29599999999999999</v>
      </c>
      <c r="P267" s="219">
        <v>0.13300000000000001</v>
      </c>
      <c r="Q267" s="117"/>
      <c r="R267" s="114" t="s">
        <v>37</v>
      </c>
      <c r="S267" s="115" t="s">
        <v>37</v>
      </c>
      <c r="T267" s="207" t="s">
        <v>121</v>
      </c>
      <c r="U267" s="220" t="s">
        <v>121</v>
      </c>
      <c r="V267" s="163" t="s">
        <v>205</v>
      </c>
      <c r="W267" s="311" t="s">
        <v>37</v>
      </c>
      <c r="X267" s="230">
        <v>0.26200000000000001</v>
      </c>
      <c r="Y267" s="233" t="s">
        <v>37</v>
      </c>
    </row>
    <row r="268" spans="2:27" x14ac:dyDescent="0.25">
      <c r="B268" s="30">
        <v>45084</v>
      </c>
      <c r="C268" s="47"/>
      <c r="D268" s="143">
        <v>0.186</v>
      </c>
      <c r="E268" s="142"/>
      <c r="F268" s="142"/>
      <c r="G268" s="142"/>
      <c r="H268" s="142"/>
      <c r="I268" s="117"/>
      <c r="J268" s="214" t="s">
        <v>121</v>
      </c>
      <c r="K268" s="117"/>
      <c r="L268" s="26"/>
      <c r="M268" s="117"/>
      <c r="N268" s="48" t="s">
        <v>37</v>
      </c>
      <c r="O268" s="216">
        <v>0.19700000000000001</v>
      </c>
      <c r="P268" s="219" t="s">
        <v>182</v>
      </c>
      <c r="Q268" s="117"/>
      <c r="R268" s="114"/>
      <c r="S268" s="115"/>
      <c r="T268" s="207" t="s">
        <v>121</v>
      </c>
      <c r="U268" s="220" t="s">
        <v>182</v>
      </c>
      <c r="V268" s="163" t="s">
        <v>205</v>
      </c>
      <c r="W268" s="311"/>
      <c r="X268" s="230">
        <v>8.5999999999999993E-2</v>
      </c>
      <c r="Y268" s="233"/>
      <c r="AA268" t="s">
        <v>208</v>
      </c>
    </row>
    <row r="269" spans="2:27" x14ac:dyDescent="0.25">
      <c r="B269" s="30">
        <v>45085</v>
      </c>
      <c r="C269" s="47"/>
      <c r="D269" s="143">
        <v>0.16400000000000001</v>
      </c>
      <c r="E269" s="26"/>
      <c r="F269" s="26"/>
      <c r="G269" s="26"/>
      <c r="H269" s="26"/>
      <c r="I269" s="47"/>
      <c r="J269" s="214" t="s">
        <v>121</v>
      </c>
      <c r="K269" s="47"/>
      <c r="L269" s="26"/>
      <c r="M269" s="47"/>
      <c r="N269" s="214">
        <v>0.16</v>
      </c>
      <c r="O269" s="216">
        <v>0.192</v>
      </c>
      <c r="P269" s="219">
        <v>0.126</v>
      </c>
      <c r="Q269" s="47"/>
      <c r="R269" s="114"/>
      <c r="S269" s="115"/>
      <c r="T269" s="207" t="s">
        <v>121</v>
      </c>
      <c r="U269" s="220" t="s">
        <v>182</v>
      </c>
      <c r="V269" s="163" t="s">
        <v>205</v>
      </c>
      <c r="W269" s="312"/>
      <c r="X269" s="230">
        <v>0.154</v>
      </c>
      <c r="Y269" s="233"/>
    </row>
    <row r="270" spans="2:27" x14ac:dyDescent="0.25">
      <c r="B270" s="30">
        <v>45089</v>
      </c>
      <c r="C270" s="47"/>
      <c r="D270" s="143">
        <v>0.156</v>
      </c>
      <c r="E270" s="26"/>
      <c r="F270" s="26"/>
      <c r="G270" s="26"/>
      <c r="H270" s="26"/>
      <c r="I270" s="47"/>
      <c r="J270" s="214" t="s">
        <v>121</v>
      </c>
      <c r="K270" s="47"/>
      <c r="L270" s="26"/>
      <c r="M270" s="47"/>
      <c r="N270" s="298" t="s">
        <v>37</v>
      </c>
      <c r="O270" s="216">
        <v>0.16500000000000001</v>
      </c>
      <c r="P270" s="219" t="s">
        <v>182</v>
      </c>
      <c r="Q270" s="47"/>
      <c r="R270" s="114" t="s">
        <v>37</v>
      </c>
      <c r="S270" s="115" t="s">
        <v>37</v>
      </c>
      <c r="T270" s="207" t="s">
        <v>121</v>
      </c>
      <c r="U270" s="220" t="s">
        <v>121</v>
      </c>
      <c r="V270" s="163" t="s">
        <v>205</v>
      </c>
      <c r="W270" s="311" t="s">
        <v>37</v>
      </c>
      <c r="X270" s="230">
        <v>8.2000000000000003E-2</v>
      </c>
      <c r="Y270" s="233" t="s">
        <v>37</v>
      </c>
    </row>
    <row r="271" spans="2:27" x14ac:dyDescent="0.25">
      <c r="B271" s="30">
        <v>45091</v>
      </c>
      <c r="C271" s="47"/>
      <c r="D271" s="143">
        <v>0.14799999999999999</v>
      </c>
      <c r="E271" s="26"/>
      <c r="F271" s="26"/>
      <c r="G271" s="26"/>
      <c r="H271" s="26"/>
      <c r="I271" s="47"/>
      <c r="J271" s="214" t="s">
        <v>121</v>
      </c>
      <c r="K271" s="47"/>
      <c r="L271" s="26"/>
      <c r="M271" s="47"/>
      <c r="N271" s="214">
        <v>0.115</v>
      </c>
      <c r="O271" s="216">
        <v>0.14299999999999999</v>
      </c>
      <c r="P271" s="219">
        <v>0.11</v>
      </c>
      <c r="Q271" s="47"/>
      <c r="R271" s="114"/>
      <c r="S271" s="115"/>
      <c r="T271" s="207" t="s">
        <v>121</v>
      </c>
      <c r="U271" s="220" t="s">
        <v>121</v>
      </c>
      <c r="V271" s="163" t="s">
        <v>205</v>
      </c>
      <c r="W271" s="312"/>
      <c r="X271" s="230">
        <v>0.156</v>
      </c>
      <c r="Y271" s="233"/>
    </row>
    <row r="272" spans="2:27" x14ac:dyDescent="0.25">
      <c r="B272" s="30">
        <v>45093</v>
      </c>
      <c r="C272" s="47"/>
      <c r="D272" s="143">
        <v>0.39800000000000002</v>
      </c>
      <c r="E272" s="26"/>
      <c r="F272" s="26"/>
      <c r="G272" s="26"/>
      <c r="H272" s="26"/>
      <c r="I272" s="47"/>
      <c r="J272" s="214" t="s">
        <v>121</v>
      </c>
      <c r="K272" s="47"/>
      <c r="L272" s="26"/>
      <c r="M272" s="47"/>
      <c r="N272" s="308" t="s">
        <v>37</v>
      </c>
      <c r="O272" s="216" t="s">
        <v>46</v>
      </c>
      <c r="P272" s="219">
        <v>0.11700000000000001</v>
      </c>
      <c r="Q272" s="47"/>
      <c r="R272" s="114"/>
      <c r="S272" s="115"/>
      <c r="T272" s="207" t="s">
        <v>121</v>
      </c>
      <c r="U272" s="208" t="s">
        <v>182</v>
      </c>
      <c r="V272" s="163" t="s">
        <v>205</v>
      </c>
      <c r="W272" s="312"/>
      <c r="X272" s="265" t="s">
        <v>37</v>
      </c>
      <c r="Y272" s="233"/>
    </row>
    <row r="273" spans="2:25" x14ac:dyDescent="0.25">
      <c r="B273" s="30">
        <v>45096</v>
      </c>
      <c r="C273" s="47"/>
      <c r="D273" s="143">
        <v>0.35299999999999998</v>
      </c>
      <c r="E273" s="26"/>
      <c r="F273" s="26"/>
      <c r="G273" s="26"/>
      <c r="H273" s="26"/>
      <c r="I273" s="47"/>
      <c r="J273" s="214" t="s">
        <v>121</v>
      </c>
      <c r="K273" s="47"/>
      <c r="L273" s="26"/>
      <c r="M273" s="47"/>
      <c r="N273" s="308" t="s">
        <v>37</v>
      </c>
      <c r="O273" s="216">
        <v>0.114</v>
      </c>
      <c r="P273" s="219">
        <v>0.10299999999999999</v>
      </c>
      <c r="Q273" s="47"/>
      <c r="R273" s="114" t="s">
        <v>37</v>
      </c>
      <c r="S273" s="115" t="s">
        <v>37</v>
      </c>
      <c r="T273" s="207" t="s">
        <v>121</v>
      </c>
      <c r="U273" s="208" t="s">
        <v>182</v>
      </c>
      <c r="V273" s="163" t="s">
        <v>205</v>
      </c>
      <c r="W273" s="311" t="s">
        <v>37</v>
      </c>
      <c r="X273" s="230">
        <v>0.114</v>
      </c>
      <c r="Y273" s="233" t="s">
        <v>37</v>
      </c>
    </row>
    <row r="274" spans="2:25" x14ac:dyDescent="0.25">
      <c r="B274" s="30">
        <v>45098</v>
      </c>
      <c r="C274" s="47"/>
      <c r="D274" s="143">
        <v>0.32700000000000001</v>
      </c>
      <c r="E274" s="26"/>
      <c r="F274" s="26"/>
      <c r="G274" s="26"/>
      <c r="H274" s="26"/>
      <c r="I274" s="47"/>
      <c r="J274" s="214" t="s">
        <v>121</v>
      </c>
      <c r="K274" s="47"/>
      <c r="L274" s="26"/>
      <c r="M274" s="47"/>
      <c r="N274" s="308" t="s">
        <v>37</v>
      </c>
      <c r="O274" s="216">
        <v>0.114</v>
      </c>
      <c r="P274" s="219">
        <v>9.9000000000000005E-2</v>
      </c>
      <c r="Q274" s="47"/>
      <c r="R274" s="114"/>
      <c r="S274" s="115"/>
      <c r="T274" s="209" t="s">
        <v>209</v>
      </c>
      <c r="U274" s="208" t="s">
        <v>182</v>
      </c>
      <c r="V274" s="163" t="s">
        <v>205</v>
      </c>
      <c r="W274" s="311"/>
      <c r="X274" s="265" t="s">
        <v>182</v>
      </c>
      <c r="Y274" s="233"/>
    </row>
    <row r="275" spans="2:25" x14ac:dyDescent="0.25">
      <c r="B275" s="30">
        <v>45100</v>
      </c>
      <c r="C275" s="47"/>
      <c r="D275" s="143">
        <v>0.374</v>
      </c>
      <c r="E275" s="26"/>
      <c r="F275" s="26"/>
      <c r="G275" s="26"/>
      <c r="H275" s="26"/>
      <c r="I275" s="47"/>
      <c r="J275" s="214" t="s">
        <v>121</v>
      </c>
      <c r="K275" s="47"/>
      <c r="L275" s="26"/>
      <c r="M275" s="47"/>
      <c r="N275" s="308" t="s">
        <v>37</v>
      </c>
      <c r="O275" s="216">
        <v>0.14099999999999999</v>
      </c>
      <c r="P275" s="266" t="s">
        <v>182</v>
      </c>
      <c r="Q275" s="47"/>
      <c r="R275" s="114"/>
      <c r="S275" s="115"/>
      <c r="T275" s="209" t="s">
        <v>209</v>
      </c>
      <c r="U275" s="208" t="s">
        <v>182</v>
      </c>
      <c r="V275" s="163" t="s">
        <v>205</v>
      </c>
      <c r="W275" s="311"/>
      <c r="X275" s="265" t="s">
        <v>182</v>
      </c>
      <c r="Y275" s="233"/>
    </row>
    <row r="276" spans="2:25" x14ac:dyDescent="0.25">
      <c r="B276" s="30">
        <v>45103</v>
      </c>
      <c r="C276" s="47"/>
      <c r="D276" s="143">
        <v>0.38300000000000001</v>
      </c>
      <c r="E276" s="26"/>
      <c r="F276" s="26"/>
      <c r="G276" s="26"/>
      <c r="H276" s="26"/>
      <c r="I276" s="47"/>
      <c r="J276" s="214" t="s">
        <v>121</v>
      </c>
      <c r="K276" s="47"/>
      <c r="L276" s="26"/>
      <c r="M276" s="47"/>
      <c r="N276" s="308" t="s">
        <v>37</v>
      </c>
      <c r="O276" s="216">
        <v>0.112</v>
      </c>
      <c r="P276" s="266" t="s">
        <v>182</v>
      </c>
      <c r="Q276" s="47"/>
      <c r="R276" s="114" t="s">
        <v>37</v>
      </c>
      <c r="S276" s="115" t="s">
        <v>37</v>
      </c>
      <c r="T276" s="209" t="s">
        <v>209</v>
      </c>
      <c r="U276" s="208" t="s">
        <v>182</v>
      </c>
      <c r="V276" s="163" t="s">
        <v>205</v>
      </c>
      <c r="W276" s="311" t="s">
        <v>37</v>
      </c>
      <c r="X276" s="265" t="s">
        <v>182</v>
      </c>
      <c r="Y276" s="233" t="s">
        <v>37</v>
      </c>
    </row>
    <row r="277" spans="2:25" x14ac:dyDescent="0.25">
      <c r="B277" s="30">
        <v>45105</v>
      </c>
      <c r="C277" s="47"/>
      <c r="D277" s="143">
        <v>0.32500000000000001</v>
      </c>
      <c r="E277" s="26"/>
      <c r="F277" s="26"/>
      <c r="G277" s="26"/>
      <c r="H277" s="26"/>
      <c r="I277" s="47"/>
      <c r="J277" s="214" t="s">
        <v>121</v>
      </c>
      <c r="K277" s="47"/>
      <c r="L277" s="26"/>
      <c r="M277" s="47"/>
      <c r="N277" s="308" t="s">
        <v>37</v>
      </c>
      <c r="O277" s="216">
        <v>0.11799999999999999</v>
      </c>
      <c r="P277" s="266" t="s">
        <v>182</v>
      </c>
      <c r="Q277" s="47"/>
      <c r="R277" s="114"/>
      <c r="S277" s="115"/>
      <c r="T277" s="209" t="s">
        <v>209</v>
      </c>
      <c r="U277" s="208" t="s">
        <v>182</v>
      </c>
      <c r="V277" s="163" t="s">
        <v>205</v>
      </c>
      <c r="W277" s="311"/>
      <c r="X277" s="265" t="s">
        <v>182</v>
      </c>
      <c r="Y277" s="233"/>
    </row>
    <row r="278" spans="2:25" ht="14.25" customHeight="1" x14ac:dyDescent="0.25">
      <c r="B278" s="30">
        <v>45107</v>
      </c>
      <c r="C278" s="47"/>
      <c r="D278" s="143">
        <v>0.59499999999999997</v>
      </c>
      <c r="E278" s="26"/>
      <c r="F278" s="26"/>
      <c r="G278" s="26"/>
      <c r="H278" s="26"/>
      <c r="I278" s="47"/>
      <c r="J278" s="214" t="s">
        <v>121</v>
      </c>
      <c r="K278" s="47"/>
      <c r="L278" s="26"/>
      <c r="M278" s="47"/>
      <c r="N278" s="308" t="s">
        <v>37</v>
      </c>
      <c r="O278" s="216">
        <v>0.13300000000000001</v>
      </c>
      <c r="P278" s="266" t="s">
        <v>182</v>
      </c>
      <c r="Q278" s="47"/>
      <c r="R278" s="114"/>
      <c r="S278" s="115"/>
      <c r="T278" s="209" t="s">
        <v>209</v>
      </c>
      <c r="U278" s="208" t="s">
        <v>182</v>
      </c>
      <c r="V278" s="163" t="s">
        <v>205</v>
      </c>
      <c r="W278" s="311"/>
      <c r="X278" s="265" t="s">
        <v>182</v>
      </c>
      <c r="Y278" s="233"/>
    </row>
    <row r="279" spans="2:25" x14ac:dyDescent="0.25">
      <c r="B279" s="30">
        <v>45110</v>
      </c>
      <c r="C279" s="47"/>
      <c r="D279" s="143">
        <v>0.79300000000000004</v>
      </c>
      <c r="E279" s="26"/>
      <c r="F279" s="26"/>
      <c r="G279" s="26"/>
      <c r="H279" s="26"/>
      <c r="I279" s="47"/>
      <c r="J279" s="214">
        <v>6.4000000000000001E-2</v>
      </c>
      <c r="K279" s="47"/>
      <c r="L279" s="26"/>
      <c r="M279" s="47"/>
      <c r="N279" s="308" t="s">
        <v>37</v>
      </c>
      <c r="O279" s="307" t="s">
        <v>46</v>
      </c>
      <c r="P279" s="266" t="s">
        <v>182</v>
      </c>
      <c r="Q279" s="47"/>
      <c r="R279" s="114" t="s">
        <v>37</v>
      </c>
      <c r="S279" s="115" t="s">
        <v>37</v>
      </c>
      <c r="T279" s="209" t="s">
        <v>209</v>
      </c>
      <c r="U279" s="309" t="s">
        <v>182</v>
      </c>
      <c r="V279" s="163" t="s">
        <v>205</v>
      </c>
      <c r="W279" s="311" t="s">
        <v>37</v>
      </c>
      <c r="X279" s="310" t="s">
        <v>182</v>
      </c>
      <c r="Y279" s="233" t="s">
        <v>37</v>
      </c>
    </row>
    <row r="280" spans="2:25" x14ac:dyDescent="0.25">
      <c r="B280" s="30">
        <v>45112</v>
      </c>
      <c r="C280" s="47"/>
      <c r="D280" s="143">
        <v>0.61699999999999999</v>
      </c>
      <c r="E280" s="26"/>
      <c r="F280" s="26"/>
      <c r="G280" s="26"/>
      <c r="H280" s="26"/>
      <c r="I280" s="47"/>
      <c r="J280" s="214" t="s">
        <v>121</v>
      </c>
      <c r="K280" s="47"/>
      <c r="L280" s="26"/>
      <c r="M280" s="47"/>
      <c r="N280" s="308" t="s">
        <v>37</v>
      </c>
      <c r="O280" s="307" t="s">
        <v>46</v>
      </c>
      <c r="P280" s="266" t="s">
        <v>182</v>
      </c>
      <c r="Q280" s="47"/>
      <c r="R280" s="114"/>
      <c r="S280" s="115"/>
      <c r="T280" s="209" t="s">
        <v>209</v>
      </c>
      <c r="U280" s="208" t="s">
        <v>182</v>
      </c>
      <c r="V280" s="163" t="s">
        <v>205</v>
      </c>
      <c r="W280" s="312"/>
      <c r="X280" s="265" t="s">
        <v>182</v>
      </c>
      <c r="Y280" s="233"/>
    </row>
    <row r="281" spans="2:25" x14ac:dyDescent="0.25">
      <c r="B281" s="30">
        <v>45114</v>
      </c>
      <c r="C281" s="47"/>
      <c r="D281" s="143">
        <v>0.68</v>
      </c>
      <c r="E281" s="26"/>
      <c r="F281" s="26"/>
      <c r="G281" s="26"/>
      <c r="H281" s="26"/>
      <c r="I281" s="47"/>
      <c r="J281" s="214">
        <v>6.9000000000000006E-2</v>
      </c>
      <c r="K281" s="47"/>
      <c r="L281" s="26"/>
      <c r="M281" s="47"/>
      <c r="N281" s="308" t="s">
        <v>37</v>
      </c>
      <c r="O281" s="307" t="s">
        <v>46</v>
      </c>
      <c r="P281" s="266" t="s">
        <v>182</v>
      </c>
      <c r="Q281" s="47"/>
      <c r="R281" s="114"/>
      <c r="S281" s="115"/>
      <c r="T281" s="209" t="s">
        <v>209</v>
      </c>
      <c r="U281" s="208" t="s">
        <v>182</v>
      </c>
      <c r="V281" s="163" t="s">
        <v>205</v>
      </c>
      <c r="W281" s="312"/>
      <c r="X281" s="265" t="s">
        <v>182</v>
      </c>
      <c r="Y281" s="233"/>
    </row>
    <row r="282" spans="2:25" x14ac:dyDescent="0.25">
      <c r="B282" s="30">
        <v>45117</v>
      </c>
      <c r="C282" s="47"/>
      <c r="D282" s="143">
        <v>0.36199999999999999</v>
      </c>
      <c r="E282" s="26"/>
      <c r="F282" s="26"/>
      <c r="G282" s="26"/>
      <c r="H282" s="26"/>
      <c r="I282" s="47"/>
      <c r="J282" s="214" t="s">
        <v>121</v>
      </c>
      <c r="K282" s="47"/>
      <c r="L282" s="26"/>
      <c r="M282" s="47"/>
      <c r="N282" s="298" t="s">
        <v>37</v>
      </c>
      <c r="O282" s="256" t="s">
        <v>46</v>
      </c>
      <c r="P282" s="248" t="s">
        <v>182</v>
      </c>
      <c r="Q282" s="47"/>
      <c r="R282" s="114" t="s">
        <v>37</v>
      </c>
      <c r="S282" s="115" t="s">
        <v>37</v>
      </c>
      <c r="T282" s="223" t="s">
        <v>209</v>
      </c>
      <c r="U282" s="208" t="s">
        <v>182</v>
      </c>
      <c r="V282" s="163" t="s">
        <v>205</v>
      </c>
      <c r="W282" s="311" t="s">
        <v>37</v>
      </c>
      <c r="X282" s="265" t="s">
        <v>182</v>
      </c>
      <c r="Y282" s="233" t="s">
        <v>37</v>
      </c>
    </row>
    <row r="283" spans="2:25" x14ac:dyDescent="0.25">
      <c r="B283" s="30">
        <v>45119</v>
      </c>
      <c r="C283" s="47"/>
      <c r="D283" s="143">
        <v>0.32700000000000001</v>
      </c>
      <c r="E283" s="26"/>
      <c r="F283" s="26"/>
      <c r="G283" s="26"/>
      <c r="H283" s="26"/>
      <c r="I283" s="47"/>
      <c r="J283" s="214" t="s">
        <v>121</v>
      </c>
      <c r="K283" s="47"/>
      <c r="L283" s="26"/>
      <c r="M283" s="47"/>
      <c r="N283" s="298" t="s">
        <v>37</v>
      </c>
      <c r="O283" s="256" t="s">
        <v>46</v>
      </c>
      <c r="P283" s="248" t="s">
        <v>182</v>
      </c>
      <c r="Q283" s="47"/>
      <c r="R283" s="114"/>
      <c r="S283" s="115"/>
      <c r="T283" s="207" t="s">
        <v>121</v>
      </c>
      <c r="U283" s="208" t="s">
        <v>182</v>
      </c>
      <c r="V283" s="163" t="s">
        <v>205</v>
      </c>
      <c r="W283" s="222"/>
      <c r="X283" s="265" t="s">
        <v>182</v>
      </c>
      <c r="Y283" s="233"/>
    </row>
    <row r="284" spans="2:25" x14ac:dyDescent="0.25">
      <c r="B284" s="30">
        <v>45121</v>
      </c>
      <c r="C284" s="47"/>
      <c r="D284" s="143">
        <v>0.378</v>
      </c>
      <c r="E284" s="26"/>
      <c r="F284" s="26"/>
      <c r="G284" s="26"/>
      <c r="H284" s="26"/>
      <c r="I284" s="47"/>
      <c r="J284" s="214" t="s">
        <v>121</v>
      </c>
      <c r="K284" s="47"/>
      <c r="L284" s="26"/>
      <c r="M284" s="47"/>
      <c r="N284" s="298" t="s">
        <v>37</v>
      </c>
      <c r="O284" s="256" t="s">
        <v>46</v>
      </c>
      <c r="P284" s="248" t="s">
        <v>182</v>
      </c>
      <c r="Q284" s="47"/>
      <c r="R284" s="114"/>
      <c r="S284" s="115"/>
      <c r="T284" s="207" t="s">
        <v>121</v>
      </c>
      <c r="U284" s="208" t="s">
        <v>182</v>
      </c>
      <c r="V284" s="163" t="s">
        <v>205</v>
      </c>
      <c r="W284" s="222"/>
      <c r="X284" s="265" t="s">
        <v>182</v>
      </c>
      <c r="Y284" s="233"/>
    </row>
    <row r="285" spans="2:25" x14ac:dyDescent="0.25">
      <c r="B285" s="30">
        <v>45124</v>
      </c>
      <c r="C285" s="47"/>
      <c r="D285" s="143">
        <v>0.56399999999999995</v>
      </c>
      <c r="E285" s="26"/>
      <c r="F285" s="26"/>
      <c r="G285" s="26"/>
      <c r="H285" s="26"/>
      <c r="I285" s="47"/>
      <c r="J285" s="214">
        <v>7.8E-2</v>
      </c>
      <c r="K285" s="47"/>
      <c r="L285" s="26"/>
      <c r="M285" s="47"/>
      <c r="N285" s="298" t="s">
        <v>37</v>
      </c>
      <c r="O285" s="256" t="s">
        <v>46</v>
      </c>
      <c r="P285" s="248" t="s">
        <v>182</v>
      </c>
      <c r="Q285" s="47"/>
      <c r="R285" s="114" t="s">
        <v>37</v>
      </c>
      <c r="S285" s="115" t="s">
        <v>37</v>
      </c>
      <c r="T285" s="207" t="s">
        <v>121</v>
      </c>
      <c r="U285" s="208" t="s">
        <v>182</v>
      </c>
      <c r="V285" s="163" t="s">
        <v>205</v>
      </c>
      <c r="W285" s="212" t="s">
        <v>37</v>
      </c>
      <c r="X285" s="265" t="s">
        <v>182</v>
      </c>
      <c r="Y285" s="233" t="s">
        <v>37</v>
      </c>
    </row>
    <row r="286" spans="2:25" x14ac:dyDescent="0.25">
      <c r="B286" s="30">
        <v>45126</v>
      </c>
      <c r="C286" s="47"/>
      <c r="D286" s="143">
        <v>0.27700000000000002</v>
      </c>
      <c r="E286" s="26"/>
      <c r="F286" s="26"/>
      <c r="G286" s="26"/>
      <c r="H286" s="26"/>
      <c r="I286" s="47"/>
      <c r="J286" s="214" t="s">
        <v>121</v>
      </c>
      <c r="K286" s="47"/>
      <c r="L286" s="26"/>
      <c r="M286" s="47"/>
      <c r="N286" s="298" t="s">
        <v>37</v>
      </c>
      <c r="O286" s="256" t="s">
        <v>46</v>
      </c>
      <c r="P286" s="248" t="s">
        <v>182</v>
      </c>
      <c r="Q286" s="47"/>
      <c r="R286" s="114"/>
      <c r="S286" s="115"/>
      <c r="T286" s="207" t="s">
        <v>121</v>
      </c>
      <c r="U286" s="208" t="s">
        <v>182</v>
      </c>
      <c r="V286" s="163" t="s">
        <v>205</v>
      </c>
      <c r="W286" s="222"/>
      <c r="X286" s="265" t="s">
        <v>182</v>
      </c>
      <c r="Y286" s="233"/>
    </row>
    <row r="287" spans="2:25" x14ac:dyDescent="0.25">
      <c r="B287" s="30">
        <v>45128</v>
      </c>
      <c r="C287" s="47"/>
      <c r="D287" s="143">
        <v>0.505</v>
      </c>
      <c r="E287" s="26"/>
      <c r="F287" s="26"/>
      <c r="G287" s="26"/>
      <c r="H287" s="26"/>
      <c r="I287" s="47"/>
      <c r="J287" s="214">
        <v>7.6999999999999999E-2</v>
      </c>
      <c r="K287" s="47"/>
      <c r="L287" s="26"/>
      <c r="M287" s="47"/>
      <c r="N287" s="298" t="s">
        <v>37</v>
      </c>
      <c r="O287" s="256" t="s">
        <v>46</v>
      </c>
      <c r="P287" s="248" t="s">
        <v>182</v>
      </c>
      <c r="Q287" s="47"/>
      <c r="R287" s="114"/>
      <c r="S287" s="115"/>
      <c r="T287" s="207" t="s">
        <v>121</v>
      </c>
      <c r="U287" s="208" t="s">
        <v>182</v>
      </c>
      <c r="V287" s="163" t="s">
        <v>205</v>
      </c>
      <c r="W287" s="222"/>
      <c r="X287" s="265" t="s">
        <v>182</v>
      </c>
      <c r="Y287" s="233"/>
    </row>
    <row r="288" spans="2:25" x14ac:dyDescent="0.25">
      <c r="B288" s="30">
        <v>45131</v>
      </c>
      <c r="C288" s="47"/>
      <c r="D288" s="143">
        <v>0.53700000000000003</v>
      </c>
      <c r="E288" s="26"/>
      <c r="F288" s="26"/>
      <c r="G288" s="26"/>
      <c r="H288" s="26"/>
      <c r="I288" s="47"/>
      <c r="J288" s="214" t="s">
        <v>121</v>
      </c>
      <c r="K288" s="47"/>
      <c r="L288" s="26"/>
      <c r="M288" s="47"/>
      <c r="N288" s="298" t="s">
        <v>37</v>
      </c>
      <c r="O288" s="256" t="s">
        <v>46</v>
      </c>
      <c r="P288" s="248" t="s">
        <v>182</v>
      </c>
      <c r="Q288" s="47"/>
      <c r="R288" s="114" t="s">
        <v>37</v>
      </c>
      <c r="S288" s="115" t="s">
        <v>37</v>
      </c>
      <c r="T288" s="207" t="s">
        <v>121</v>
      </c>
      <c r="U288" s="208" t="s">
        <v>182</v>
      </c>
      <c r="V288" s="163" t="s">
        <v>205</v>
      </c>
      <c r="W288" s="212" t="s">
        <v>37</v>
      </c>
      <c r="X288" s="265" t="s">
        <v>182</v>
      </c>
      <c r="Y288" s="233" t="s">
        <v>37</v>
      </c>
    </row>
    <row r="289" spans="2:25" x14ac:dyDescent="0.25">
      <c r="B289" s="30">
        <v>45133</v>
      </c>
      <c r="C289" s="47"/>
      <c r="D289" s="143">
        <v>0.44500000000000001</v>
      </c>
      <c r="E289" s="26"/>
      <c r="F289" s="26"/>
      <c r="G289" s="26"/>
      <c r="H289" s="26"/>
      <c r="I289" s="47"/>
      <c r="J289" s="214">
        <v>7.1999999999999995E-2</v>
      </c>
      <c r="K289" s="47"/>
      <c r="L289" s="26"/>
      <c r="M289" s="47"/>
      <c r="N289" s="298" t="s">
        <v>37</v>
      </c>
      <c r="O289" s="256" t="s">
        <v>46</v>
      </c>
      <c r="P289" s="248" t="s">
        <v>182</v>
      </c>
      <c r="Q289" s="47"/>
      <c r="R289" s="114"/>
      <c r="S289" s="115"/>
      <c r="T289" s="314" t="s">
        <v>121</v>
      </c>
      <c r="U289" s="208" t="s">
        <v>182</v>
      </c>
      <c r="V289" s="163" t="s">
        <v>205</v>
      </c>
      <c r="W289" s="222"/>
      <c r="X289" s="265" t="s">
        <v>182</v>
      </c>
      <c r="Y289" s="233"/>
    </row>
    <row r="290" spans="2:25" x14ac:dyDescent="0.25">
      <c r="B290" s="30">
        <v>45135</v>
      </c>
      <c r="C290" s="47"/>
      <c r="D290" s="143">
        <v>0.438</v>
      </c>
      <c r="E290" s="26"/>
      <c r="F290" s="26"/>
      <c r="G290" s="26"/>
      <c r="H290" s="26"/>
      <c r="I290" s="47"/>
      <c r="J290" s="214" t="s">
        <v>121</v>
      </c>
      <c r="K290" s="47"/>
      <c r="L290" s="26"/>
      <c r="M290" s="47"/>
      <c r="N290" s="298" t="s">
        <v>37</v>
      </c>
      <c r="O290" s="256" t="s">
        <v>46</v>
      </c>
      <c r="P290" s="248" t="s">
        <v>182</v>
      </c>
      <c r="Q290" s="47"/>
      <c r="R290" s="114"/>
      <c r="S290" s="115"/>
      <c r="T290" s="207" t="s">
        <v>121</v>
      </c>
      <c r="U290" s="208" t="s">
        <v>182</v>
      </c>
      <c r="V290" s="163" t="s">
        <v>205</v>
      </c>
      <c r="W290" s="212"/>
      <c r="X290" s="265" t="s">
        <v>182</v>
      </c>
      <c r="Y290" s="233"/>
    </row>
    <row r="291" spans="2:25" x14ac:dyDescent="0.25">
      <c r="B291" s="30">
        <v>45138</v>
      </c>
      <c r="C291" s="47"/>
      <c r="D291" s="143">
        <v>0.54800000000000004</v>
      </c>
      <c r="E291" s="26"/>
      <c r="F291" s="26"/>
      <c r="G291" s="26"/>
      <c r="H291" s="26"/>
      <c r="I291" s="47"/>
      <c r="J291" s="214">
        <v>6.2E-2</v>
      </c>
      <c r="K291" s="47"/>
      <c r="L291" s="26"/>
      <c r="M291" s="47"/>
      <c r="N291" s="298" t="s">
        <v>37</v>
      </c>
      <c r="O291" s="256" t="s">
        <v>37</v>
      </c>
      <c r="P291" s="248" t="s">
        <v>182</v>
      </c>
      <c r="Q291" s="47"/>
      <c r="R291" s="114" t="s">
        <v>37</v>
      </c>
      <c r="S291" s="115" t="s">
        <v>37</v>
      </c>
      <c r="T291" s="207" t="s">
        <v>121</v>
      </c>
      <c r="U291" s="208" t="s">
        <v>182</v>
      </c>
      <c r="V291" s="163" t="s">
        <v>205</v>
      </c>
      <c r="W291" s="212" t="s">
        <v>37</v>
      </c>
      <c r="X291" s="230">
        <v>1.7669999999999999</v>
      </c>
      <c r="Y291" s="233" t="s">
        <v>37</v>
      </c>
    </row>
    <row r="292" spans="2:25" x14ac:dyDescent="0.25">
      <c r="B292" s="30">
        <v>45140</v>
      </c>
      <c r="C292" s="47"/>
      <c r="D292" s="143">
        <v>0.55900000000000005</v>
      </c>
      <c r="E292" s="26"/>
      <c r="F292" s="26"/>
      <c r="G292" s="26"/>
      <c r="H292" s="26"/>
      <c r="I292" s="47"/>
      <c r="J292" s="214" t="s">
        <v>121</v>
      </c>
      <c r="K292" s="47"/>
      <c r="L292" s="26"/>
      <c r="M292" s="47"/>
      <c r="N292" s="298" t="s">
        <v>37</v>
      </c>
      <c r="O292" s="256" t="s">
        <v>37</v>
      </c>
      <c r="P292" s="248" t="s">
        <v>182</v>
      </c>
      <c r="Q292" s="47"/>
      <c r="R292" s="114"/>
      <c r="S292" s="115"/>
      <c r="T292" s="207" t="s">
        <v>121</v>
      </c>
      <c r="U292" s="208" t="s">
        <v>182</v>
      </c>
      <c r="V292" s="163" t="s">
        <v>205</v>
      </c>
      <c r="W292" s="212"/>
      <c r="X292" s="265" t="s">
        <v>182</v>
      </c>
      <c r="Y292" s="233"/>
    </row>
    <row r="293" spans="2:25" x14ac:dyDescent="0.25">
      <c r="B293" s="30">
        <v>45142</v>
      </c>
      <c r="C293" s="47"/>
      <c r="D293" s="143">
        <v>0.52400000000000002</v>
      </c>
      <c r="E293" s="26"/>
      <c r="F293" s="26"/>
      <c r="G293" s="26"/>
      <c r="H293" s="26"/>
      <c r="I293" s="47"/>
      <c r="J293" s="214" t="s">
        <v>121</v>
      </c>
      <c r="K293" s="47"/>
      <c r="L293" s="26"/>
      <c r="M293" s="47"/>
      <c r="N293" s="298" t="s">
        <v>37</v>
      </c>
      <c r="O293" s="256" t="s">
        <v>37</v>
      </c>
      <c r="P293" s="248" t="s">
        <v>182</v>
      </c>
      <c r="Q293" s="47"/>
      <c r="R293" s="114"/>
      <c r="S293" s="115"/>
      <c r="T293" s="316" t="s">
        <v>46</v>
      </c>
      <c r="U293" s="208" t="s">
        <v>182</v>
      </c>
      <c r="V293" s="163" t="s">
        <v>205</v>
      </c>
      <c r="W293" s="222"/>
      <c r="X293" s="265" t="s">
        <v>182</v>
      </c>
      <c r="Y293" s="233"/>
    </row>
    <row r="294" spans="2:25" x14ac:dyDescent="0.25">
      <c r="B294" s="30">
        <v>45145</v>
      </c>
      <c r="C294" s="47"/>
      <c r="D294" s="143">
        <v>0.50900000000000001</v>
      </c>
      <c r="E294" s="26"/>
      <c r="F294" s="26"/>
      <c r="G294" s="26"/>
      <c r="H294" s="26"/>
      <c r="I294" s="47"/>
      <c r="J294" s="214" t="s">
        <v>121</v>
      </c>
      <c r="K294" s="47"/>
      <c r="L294" s="26"/>
      <c r="M294" s="47"/>
      <c r="N294" s="298" t="s">
        <v>37</v>
      </c>
      <c r="O294" s="256" t="s">
        <v>37</v>
      </c>
      <c r="P294" s="248" t="s">
        <v>182</v>
      </c>
      <c r="Q294" s="47"/>
      <c r="R294" s="114" t="s">
        <v>37</v>
      </c>
      <c r="S294" s="115" t="s">
        <v>37</v>
      </c>
      <c r="T294" s="316" t="s">
        <v>46</v>
      </c>
      <c r="U294" s="208" t="s">
        <v>182</v>
      </c>
      <c r="V294" s="163" t="s">
        <v>205</v>
      </c>
      <c r="W294" s="212" t="s">
        <v>37</v>
      </c>
      <c r="X294" s="230">
        <v>0.16400000000000001</v>
      </c>
      <c r="Y294" s="233" t="s">
        <v>37</v>
      </c>
    </row>
    <row r="295" spans="2:25" x14ac:dyDescent="0.25">
      <c r="B295" s="30">
        <v>45147</v>
      </c>
      <c r="C295" s="47"/>
      <c r="D295" s="143">
        <v>0.33700000000000002</v>
      </c>
      <c r="E295" s="26"/>
      <c r="F295" s="26"/>
      <c r="G295" s="26"/>
      <c r="H295" s="26"/>
      <c r="I295" s="47"/>
      <c r="J295" s="214" t="s">
        <v>121</v>
      </c>
      <c r="K295" s="47"/>
      <c r="L295" s="26"/>
      <c r="M295" s="47"/>
      <c r="N295" s="298" t="s">
        <v>37</v>
      </c>
      <c r="O295" s="256" t="s">
        <v>37</v>
      </c>
      <c r="P295" s="248" t="s">
        <v>182</v>
      </c>
      <c r="Q295" s="47"/>
      <c r="R295" s="114"/>
      <c r="S295" s="115"/>
      <c r="T295" s="316" t="s">
        <v>46</v>
      </c>
      <c r="U295" s="208" t="s">
        <v>182</v>
      </c>
      <c r="V295" s="163" t="s">
        <v>205</v>
      </c>
      <c r="W295" s="222"/>
      <c r="X295" s="265" t="s">
        <v>182</v>
      </c>
      <c r="Y295" s="233"/>
    </row>
    <row r="296" spans="2:25" x14ac:dyDescent="0.25">
      <c r="B296" s="30">
        <v>45149</v>
      </c>
      <c r="C296" s="47"/>
      <c r="D296" s="143">
        <v>1.0589999999999999</v>
      </c>
      <c r="E296" s="26"/>
      <c r="F296" s="26"/>
      <c r="G296" s="26"/>
      <c r="H296" s="26"/>
      <c r="I296" s="47"/>
      <c r="J296" s="214">
        <v>7.1999999999999995E-2</v>
      </c>
      <c r="K296" s="47"/>
      <c r="L296" s="26"/>
      <c r="M296" s="47"/>
      <c r="N296" s="298" t="s">
        <v>37</v>
      </c>
      <c r="O296" s="256" t="s">
        <v>37</v>
      </c>
      <c r="P296" s="248" t="s">
        <v>182</v>
      </c>
      <c r="Q296" s="47"/>
      <c r="R296" s="114"/>
      <c r="S296" s="115"/>
      <c r="T296" s="316" t="s">
        <v>46</v>
      </c>
      <c r="U296" s="208" t="s">
        <v>182</v>
      </c>
      <c r="V296" s="163" t="s">
        <v>205</v>
      </c>
      <c r="W296" s="222"/>
      <c r="X296" s="265" t="s">
        <v>182</v>
      </c>
      <c r="Y296" s="233"/>
    </row>
    <row r="297" spans="2:25" x14ac:dyDescent="0.25">
      <c r="B297" s="30">
        <v>45154</v>
      </c>
      <c r="C297" s="47"/>
      <c r="D297" s="143">
        <v>0.50600000000000001</v>
      </c>
      <c r="E297" s="26"/>
      <c r="F297" s="26"/>
      <c r="G297" s="26"/>
      <c r="H297" s="26"/>
      <c r="I297" s="47"/>
      <c r="J297" s="214" t="s">
        <v>121</v>
      </c>
      <c r="K297" s="47"/>
      <c r="L297" s="26"/>
      <c r="M297" s="47"/>
      <c r="N297" s="298" t="s">
        <v>37</v>
      </c>
      <c r="O297" s="256" t="s">
        <v>37</v>
      </c>
      <c r="P297" s="248" t="s">
        <v>182</v>
      </c>
      <c r="Q297" s="47"/>
      <c r="R297" s="114" t="s">
        <v>37</v>
      </c>
      <c r="S297" s="115" t="s">
        <v>37</v>
      </c>
      <c r="T297" s="314" t="s">
        <v>121</v>
      </c>
      <c r="U297" s="208" t="s">
        <v>182</v>
      </c>
      <c r="V297" s="163" t="s">
        <v>205</v>
      </c>
      <c r="W297" s="212" t="s">
        <v>37</v>
      </c>
      <c r="X297" s="265" t="s">
        <v>182</v>
      </c>
      <c r="Y297" s="233" t="s">
        <v>37</v>
      </c>
    </row>
    <row r="298" spans="2:25" x14ac:dyDescent="0.25">
      <c r="B298" s="30">
        <v>45156</v>
      </c>
      <c r="C298" s="47"/>
      <c r="D298" s="143">
        <v>0.57899999999999996</v>
      </c>
      <c r="E298" s="26"/>
      <c r="F298" s="26"/>
      <c r="G298" s="26"/>
      <c r="H298" s="26"/>
      <c r="I298" s="47"/>
      <c r="J298" s="214" t="s">
        <v>121</v>
      </c>
      <c r="K298" s="47"/>
      <c r="L298" s="26"/>
      <c r="M298" s="47"/>
      <c r="N298" s="298" t="s">
        <v>37</v>
      </c>
      <c r="O298" s="256" t="s">
        <v>37</v>
      </c>
      <c r="P298" s="248" t="s">
        <v>182</v>
      </c>
      <c r="Q298" s="47"/>
      <c r="R298" s="114"/>
      <c r="S298" s="115"/>
      <c r="T298" s="316" t="s">
        <v>46</v>
      </c>
      <c r="U298" s="208" t="s">
        <v>182</v>
      </c>
      <c r="V298" s="163" t="s">
        <v>205</v>
      </c>
      <c r="W298" s="222"/>
      <c r="X298" s="265" t="s">
        <v>182</v>
      </c>
      <c r="Y298" s="233"/>
    </row>
    <row r="299" spans="2:25" x14ac:dyDescent="0.25">
      <c r="B299" s="30">
        <v>45159</v>
      </c>
      <c r="C299" s="47"/>
      <c r="D299" s="143">
        <v>0.64100000000000001</v>
      </c>
      <c r="E299" s="26"/>
      <c r="F299" s="26"/>
      <c r="G299" s="26"/>
      <c r="H299" s="26"/>
      <c r="I299" s="47"/>
      <c r="J299" s="214">
        <v>7.0999999999999994E-2</v>
      </c>
      <c r="K299" s="47"/>
      <c r="L299" s="26"/>
      <c r="M299" s="47"/>
      <c r="N299" s="298" t="s">
        <v>37</v>
      </c>
      <c r="O299" s="256" t="s">
        <v>37</v>
      </c>
      <c r="P299" s="248" t="s">
        <v>182</v>
      </c>
      <c r="Q299" s="47"/>
      <c r="R299" s="114" t="s">
        <v>37</v>
      </c>
      <c r="S299" s="115" t="s">
        <v>37</v>
      </c>
      <c r="T299" s="314" t="s">
        <v>121</v>
      </c>
      <c r="U299" s="208" t="s">
        <v>182</v>
      </c>
      <c r="V299" s="163" t="s">
        <v>205</v>
      </c>
      <c r="W299" s="212" t="s">
        <v>37</v>
      </c>
      <c r="X299" s="265" t="s">
        <v>37</v>
      </c>
      <c r="Y299" s="233" t="s">
        <v>37</v>
      </c>
    </row>
    <row r="300" spans="2:25" x14ac:dyDescent="0.25">
      <c r="B300" s="30">
        <v>45161</v>
      </c>
      <c r="C300" s="47"/>
      <c r="D300" s="143">
        <v>0.63300000000000001</v>
      </c>
      <c r="E300" s="26"/>
      <c r="F300" s="26"/>
      <c r="G300" s="26"/>
      <c r="H300" s="26"/>
      <c r="I300" s="47"/>
      <c r="J300" s="214" t="s">
        <v>121</v>
      </c>
      <c r="K300" s="47"/>
      <c r="L300" s="26"/>
      <c r="M300" s="47"/>
      <c r="N300" s="298" t="s">
        <v>37</v>
      </c>
      <c r="O300" s="256" t="s">
        <v>37</v>
      </c>
      <c r="P300" s="248" t="s">
        <v>182</v>
      </c>
      <c r="Q300" s="47"/>
      <c r="R300" s="114"/>
      <c r="S300" s="115"/>
      <c r="T300" s="314" t="s">
        <v>121</v>
      </c>
      <c r="U300" s="208" t="s">
        <v>182</v>
      </c>
      <c r="V300" s="163" t="s">
        <v>205</v>
      </c>
      <c r="W300" s="222"/>
      <c r="X300" s="265" t="s">
        <v>37</v>
      </c>
      <c r="Y300" s="233"/>
    </row>
    <row r="301" spans="2:25" x14ac:dyDescent="0.25">
      <c r="B301" s="30">
        <v>45163</v>
      </c>
      <c r="C301" s="47"/>
      <c r="D301" s="143">
        <v>0.66100000000000003</v>
      </c>
      <c r="E301" s="26"/>
      <c r="F301" s="26"/>
      <c r="G301" s="26"/>
      <c r="H301" s="26"/>
      <c r="I301" s="47"/>
      <c r="J301" s="214"/>
      <c r="K301" s="47"/>
      <c r="L301" s="26"/>
      <c r="M301" s="47"/>
      <c r="N301" s="298" t="s">
        <v>37</v>
      </c>
      <c r="O301" s="256" t="s">
        <v>37</v>
      </c>
      <c r="P301" s="248" t="s">
        <v>182</v>
      </c>
      <c r="Q301" s="47"/>
      <c r="R301" s="114"/>
      <c r="S301" s="115"/>
      <c r="T301" s="314" t="s">
        <v>121</v>
      </c>
      <c r="U301" s="208" t="s">
        <v>182</v>
      </c>
      <c r="V301" s="163" t="s">
        <v>205</v>
      </c>
      <c r="W301" s="222"/>
      <c r="X301" s="265" t="s">
        <v>37</v>
      </c>
      <c r="Y301" s="233"/>
    </row>
    <row r="302" spans="2:25" x14ac:dyDescent="0.25">
      <c r="B302" s="30">
        <v>45166</v>
      </c>
      <c r="C302" s="47"/>
      <c r="D302" s="143">
        <v>0.44</v>
      </c>
      <c r="E302" s="26"/>
      <c r="F302" s="26"/>
      <c r="G302" s="26"/>
      <c r="H302" s="26"/>
      <c r="I302" s="47"/>
      <c r="J302" s="214"/>
      <c r="K302" s="47"/>
      <c r="L302" s="26"/>
      <c r="M302" s="47"/>
      <c r="N302" s="298" t="s">
        <v>37</v>
      </c>
      <c r="O302" s="256" t="s">
        <v>37</v>
      </c>
      <c r="P302" s="248" t="s">
        <v>182</v>
      </c>
      <c r="Q302" s="47"/>
      <c r="R302" s="114" t="s">
        <v>37</v>
      </c>
      <c r="S302" s="115" t="s">
        <v>37</v>
      </c>
      <c r="T302" s="316" t="s">
        <v>46</v>
      </c>
      <c r="U302" s="208" t="s">
        <v>182</v>
      </c>
      <c r="V302" s="163" t="s">
        <v>205</v>
      </c>
      <c r="W302" s="212" t="s">
        <v>37</v>
      </c>
      <c r="X302" s="265" t="s">
        <v>37</v>
      </c>
      <c r="Y302" s="233" t="s">
        <v>37</v>
      </c>
    </row>
    <row r="303" spans="2:25" x14ac:dyDescent="0.25">
      <c r="B303" s="30">
        <v>45168</v>
      </c>
      <c r="C303" s="47"/>
      <c r="D303" s="143">
        <v>0.55000000000000004</v>
      </c>
      <c r="E303" s="26"/>
      <c r="F303" s="26"/>
      <c r="G303" s="26"/>
      <c r="H303" s="26"/>
      <c r="I303" s="47"/>
      <c r="J303" s="214" t="s">
        <v>121</v>
      </c>
      <c r="K303" s="47"/>
      <c r="L303" s="26"/>
      <c r="M303" s="47"/>
      <c r="N303" s="298" t="s">
        <v>37</v>
      </c>
      <c r="O303" s="256" t="s">
        <v>37</v>
      </c>
      <c r="P303" s="248" t="s">
        <v>182</v>
      </c>
      <c r="Q303" s="47"/>
      <c r="R303" s="114"/>
      <c r="S303" s="115"/>
      <c r="T303" s="316" t="s">
        <v>46</v>
      </c>
      <c r="U303" s="208" t="s">
        <v>182</v>
      </c>
      <c r="V303" s="163" t="s">
        <v>205</v>
      </c>
      <c r="W303" s="222"/>
      <c r="X303" s="265" t="s">
        <v>37</v>
      </c>
      <c r="Y303" s="233"/>
    </row>
    <row r="304" spans="2:25" x14ac:dyDescent="0.25">
      <c r="B304" s="30">
        <v>45170</v>
      </c>
      <c r="C304" s="47"/>
      <c r="D304" s="143">
        <v>0.309</v>
      </c>
      <c r="E304" s="26"/>
      <c r="F304" s="26"/>
      <c r="G304" s="26"/>
      <c r="H304" s="26"/>
      <c r="I304" s="47"/>
      <c r="J304" s="214" t="s">
        <v>121</v>
      </c>
      <c r="K304" s="47"/>
      <c r="L304" s="26"/>
      <c r="M304" s="47"/>
      <c r="N304" s="298" t="s">
        <v>37</v>
      </c>
      <c r="O304" s="256" t="s">
        <v>37</v>
      </c>
      <c r="P304" s="248" t="s">
        <v>182</v>
      </c>
      <c r="Q304" s="47"/>
      <c r="R304" s="114"/>
      <c r="S304" s="115"/>
      <c r="T304" s="314" t="s">
        <v>46</v>
      </c>
      <c r="U304" s="208" t="s">
        <v>182</v>
      </c>
      <c r="V304" s="163" t="s">
        <v>205</v>
      </c>
      <c r="W304" s="222"/>
      <c r="X304" s="265" t="s">
        <v>37</v>
      </c>
      <c r="Y304" s="233"/>
    </row>
    <row r="305" spans="2:25" x14ac:dyDescent="0.25">
      <c r="B305" s="30">
        <v>45173</v>
      </c>
      <c r="C305" s="47"/>
      <c r="D305" s="143">
        <v>0.42099999999999999</v>
      </c>
      <c r="E305" s="26"/>
      <c r="F305" s="26"/>
      <c r="G305" s="26"/>
      <c r="H305" s="26"/>
      <c r="I305" s="47"/>
      <c r="J305" s="214" t="s">
        <v>121</v>
      </c>
      <c r="K305" s="47"/>
      <c r="L305" s="26"/>
      <c r="M305" s="47"/>
      <c r="N305" s="298" t="s">
        <v>37</v>
      </c>
      <c r="O305" s="216">
        <v>0.252</v>
      </c>
      <c r="P305" s="248" t="s">
        <v>182</v>
      </c>
      <c r="Q305" s="47"/>
      <c r="R305" s="114" t="s">
        <v>37</v>
      </c>
      <c r="S305" s="115" t="s">
        <v>37</v>
      </c>
      <c r="T305" s="314" t="s">
        <v>121</v>
      </c>
      <c r="U305" s="220" t="s">
        <v>121</v>
      </c>
      <c r="V305" s="163" t="s">
        <v>205</v>
      </c>
      <c r="W305" s="212" t="s">
        <v>37</v>
      </c>
      <c r="X305" s="265" t="s">
        <v>37</v>
      </c>
      <c r="Y305" s="233" t="s">
        <v>37</v>
      </c>
    </row>
    <row r="306" spans="2:25" x14ac:dyDescent="0.25">
      <c r="B306" s="30">
        <v>45175</v>
      </c>
      <c r="C306" s="47"/>
      <c r="D306" s="143">
        <v>0.40899999999999997</v>
      </c>
      <c r="E306" s="26"/>
      <c r="F306" s="26"/>
      <c r="G306" s="26"/>
      <c r="H306" s="26"/>
      <c r="I306" s="47"/>
      <c r="J306" s="214" t="s">
        <v>121</v>
      </c>
      <c r="K306" s="47"/>
      <c r="L306" s="26"/>
      <c r="M306" s="47"/>
      <c r="N306" s="298" t="s">
        <v>37</v>
      </c>
      <c r="O306" s="216">
        <v>0.14499999999999999</v>
      </c>
      <c r="P306" s="248" t="s">
        <v>182</v>
      </c>
      <c r="Q306" s="47"/>
      <c r="R306" s="114"/>
      <c r="S306" s="115"/>
      <c r="T306" s="207" t="s">
        <v>121</v>
      </c>
      <c r="U306" s="220" t="s">
        <v>121</v>
      </c>
      <c r="V306" s="163" t="s">
        <v>205</v>
      </c>
      <c r="W306" s="212"/>
      <c r="X306" s="265" t="s">
        <v>37</v>
      </c>
      <c r="Y306" s="233"/>
    </row>
    <row r="307" spans="2:25" x14ac:dyDescent="0.25">
      <c r="B307" s="30">
        <v>45177</v>
      </c>
      <c r="C307" s="47"/>
      <c r="D307" s="143">
        <v>0.26300000000000001</v>
      </c>
      <c r="E307" s="26"/>
      <c r="F307" s="26"/>
      <c r="G307" s="26"/>
      <c r="H307" s="26"/>
      <c r="I307" s="47"/>
      <c r="J307" s="214" t="s">
        <v>121</v>
      </c>
      <c r="K307" s="47"/>
      <c r="L307" s="26"/>
      <c r="M307" s="47"/>
      <c r="N307" s="298" t="s">
        <v>37</v>
      </c>
      <c r="O307" s="216">
        <v>0.11799999999999999</v>
      </c>
      <c r="P307" s="248" t="s">
        <v>182</v>
      </c>
      <c r="Q307" s="47"/>
      <c r="R307" s="114"/>
      <c r="S307" s="115"/>
      <c r="T307" s="314" t="s">
        <v>121</v>
      </c>
      <c r="U307" s="220" t="s">
        <v>121</v>
      </c>
      <c r="V307" s="163" t="s">
        <v>205</v>
      </c>
      <c r="W307" s="222"/>
      <c r="X307" s="265" t="s">
        <v>37</v>
      </c>
      <c r="Y307" s="233"/>
    </row>
    <row r="308" spans="2:25" x14ac:dyDescent="0.25">
      <c r="B308" s="30">
        <v>45182</v>
      </c>
      <c r="C308" s="47"/>
      <c r="D308" s="143">
        <v>0.26800000000000002</v>
      </c>
      <c r="E308" s="26"/>
      <c r="F308" s="26"/>
      <c r="G308" s="26"/>
      <c r="H308" s="26"/>
      <c r="I308" s="47"/>
      <c r="J308" s="214">
        <v>0.223</v>
      </c>
      <c r="K308" s="47"/>
      <c r="L308" s="26"/>
      <c r="M308" s="47"/>
      <c r="N308" s="298" t="s">
        <v>37</v>
      </c>
      <c r="O308" s="216">
        <v>0.154</v>
      </c>
      <c r="P308" s="248" t="s">
        <v>182</v>
      </c>
      <c r="Q308" s="47"/>
      <c r="R308" s="114" t="s">
        <v>37</v>
      </c>
      <c r="S308" s="115" t="s">
        <v>37</v>
      </c>
      <c r="T308" s="207" t="s">
        <v>121</v>
      </c>
      <c r="U308" s="220" t="s">
        <v>121</v>
      </c>
      <c r="V308" s="163" t="s">
        <v>205</v>
      </c>
      <c r="W308" s="212" t="s">
        <v>37</v>
      </c>
      <c r="X308" s="265" t="s">
        <v>37</v>
      </c>
      <c r="Y308" s="233" t="s">
        <v>37</v>
      </c>
    </row>
    <row r="309" spans="2:25" x14ac:dyDescent="0.25">
      <c r="B309" s="30">
        <v>45184</v>
      </c>
      <c r="C309" s="47"/>
      <c r="D309" s="214" t="s">
        <v>121</v>
      </c>
      <c r="E309" s="26"/>
      <c r="F309" s="26"/>
      <c r="G309" s="26"/>
      <c r="H309" s="26"/>
      <c r="I309" s="47"/>
      <c r="J309" s="214">
        <v>0.307</v>
      </c>
      <c r="K309" s="47"/>
      <c r="L309" s="26"/>
      <c r="M309" s="47"/>
      <c r="N309" s="298" t="s">
        <v>37</v>
      </c>
      <c r="O309" s="216">
        <v>0.122</v>
      </c>
      <c r="P309" s="248" t="s">
        <v>182</v>
      </c>
      <c r="Q309" s="47"/>
      <c r="R309" s="114"/>
      <c r="S309" s="115"/>
      <c r="T309" s="314" t="s">
        <v>121</v>
      </c>
      <c r="U309" s="220" t="s">
        <v>121</v>
      </c>
      <c r="V309" s="163" t="s">
        <v>205</v>
      </c>
      <c r="W309" s="222"/>
      <c r="X309" s="265" t="s">
        <v>37</v>
      </c>
      <c r="Y309" s="233"/>
    </row>
    <row r="310" spans="2:25" x14ac:dyDescent="0.25">
      <c r="B310" s="30">
        <v>45187</v>
      </c>
      <c r="C310" s="47"/>
      <c r="D310" s="143">
        <v>0.29899999999999999</v>
      </c>
      <c r="E310" s="26"/>
      <c r="F310" s="26"/>
      <c r="G310" s="26"/>
      <c r="H310" s="26"/>
      <c r="I310" s="47"/>
      <c r="J310" s="214" t="s">
        <v>121</v>
      </c>
      <c r="K310" s="47"/>
      <c r="L310" s="26"/>
      <c r="M310" s="47"/>
      <c r="N310" s="298" t="s">
        <v>37</v>
      </c>
      <c r="O310" s="216">
        <v>0.11799999999999999</v>
      </c>
      <c r="P310" s="248" t="s">
        <v>182</v>
      </c>
      <c r="Q310" s="47"/>
      <c r="R310" s="114" t="s">
        <v>37</v>
      </c>
      <c r="S310" s="115" t="s">
        <v>37</v>
      </c>
      <c r="T310" s="314" t="s">
        <v>121</v>
      </c>
      <c r="U310" s="220" t="s">
        <v>121</v>
      </c>
      <c r="V310" s="163" t="s">
        <v>205</v>
      </c>
      <c r="W310" s="212" t="s">
        <v>37</v>
      </c>
      <c r="X310" s="230">
        <v>7.2999999999999995E-2</v>
      </c>
      <c r="Y310" s="233" t="s">
        <v>37</v>
      </c>
    </row>
    <row r="311" spans="2:25" x14ac:dyDescent="0.25">
      <c r="B311" s="30">
        <v>45189</v>
      </c>
      <c r="C311" s="47"/>
      <c r="D311" s="143">
        <v>0.246</v>
      </c>
      <c r="E311" s="26"/>
      <c r="F311" s="26"/>
      <c r="G311" s="26"/>
      <c r="H311" s="26"/>
      <c r="I311" s="47"/>
      <c r="J311" s="214" t="s">
        <v>121</v>
      </c>
      <c r="K311" s="47"/>
      <c r="L311" s="26"/>
      <c r="M311" s="47"/>
      <c r="N311" s="298" t="s">
        <v>37</v>
      </c>
      <c r="O311" s="216">
        <v>0.129</v>
      </c>
      <c r="P311" s="248" t="s">
        <v>182</v>
      </c>
      <c r="Q311" s="47"/>
      <c r="R311" s="114"/>
      <c r="S311" s="115"/>
      <c r="T311" s="314" t="s">
        <v>121</v>
      </c>
      <c r="U311" s="220" t="s">
        <v>121</v>
      </c>
      <c r="V311" s="163" t="s">
        <v>205</v>
      </c>
      <c r="W311" s="222"/>
      <c r="X311" s="230">
        <v>0.20399999999999999</v>
      </c>
      <c r="Y311" s="233"/>
    </row>
    <row r="312" spans="2:25" x14ac:dyDescent="0.25">
      <c r="B312" s="30">
        <v>45191</v>
      </c>
      <c r="C312" s="47"/>
      <c r="D312" s="143">
        <v>0.23</v>
      </c>
      <c r="E312" s="26"/>
      <c r="F312" s="26"/>
      <c r="G312" s="26"/>
      <c r="H312" s="26"/>
      <c r="I312" s="47"/>
      <c r="J312" s="214" t="s">
        <v>121</v>
      </c>
      <c r="K312" s="47"/>
      <c r="L312" s="26"/>
      <c r="M312" s="47"/>
      <c r="N312" s="298" t="s">
        <v>37</v>
      </c>
      <c r="O312" s="216">
        <v>0.124</v>
      </c>
      <c r="P312" s="248" t="s">
        <v>182</v>
      </c>
      <c r="Q312" s="47"/>
      <c r="R312" s="114"/>
      <c r="S312" s="115"/>
      <c r="T312" s="314" t="s">
        <v>121</v>
      </c>
      <c r="U312" s="220" t="s">
        <v>121</v>
      </c>
      <c r="V312" s="163" t="s">
        <v>205</v>
      </c>
      <c r="W312" s="222"/>
      <c r="X312" s="230">
        <v>0.26700000000000002</v>
      </c>
      <c r="Y312" s="233"/>
    </row>
    <row r="313" spans="2:25" x14ac:dyDescent="0.25">
      <c r="B313" s="30">
        <v>45194</v>
      </c>
      <c r="C313" s="47"/>
      <c r="D313" s="143">
        <v>0.17599999999999999</v>
      </c>
      <c r="E313" s="26"/>
      <c r="F313" s="26"/>
      <c r="G313" s="26"/>
      <c r="H313" s="26"/>
      <c r="I313" s="47"/>
      <c r="J313" s="214" t="s">
        <v>121</v>
      </c>
      <c r="K313" s="47"/>
      <c r="L313" s="26"/>
      <c r="M313" s="47"/>
      <c r="N313" s="298" t="s">
        <v>37</v>
      </c>
      <c r="O313" s="216">
        <v>0.106</v>
      </c>
      <c r="P313" s="248" t="s">
        <v>182</v>
      </c>
      <c r="Q313" s="47"/>
      <c r="R313" s="114" t="s">
        <v>37</v>
      </c>
      <c r="S313" s="115" t="s">
        <v>37</v>
      </c>
      <c r="T313" s="314" t="s">
        <v>121</v>
      </c>
      <c r="U313" s="220" t="s">
        <v>121</v>
      </c>
      <c r="V313" s="163" t="s">
        <v>205</v>
      </c>
      <c r="W313" s="212" t="s">
        <v>37</v>
      </c>
      <c r="X313" s="230">
        <v>0.13300000000000001</v>
      </c>
      <c r="Y313" s="233" t="s">
        <v>37</v>
      </c>
    </row>
    <row r="314" spans="2:25" x14ac:dyDescent="0.25">
      <c r="B314" s="30">
        <v>45196</v>
      </c>
      <c r="C314" s="47"/>
      <c r="D314" s="143">
        <v>0.183</v>
      </c>
      <c r="E314" s="26"/>
      <c r="F314" s="26"/>
      <c r="G314" s="26"/>
      <c r="H314" s="26"/>
      <c r="I314" s="47"/>
      <c r="J314" s="214" t="s">
        <v>121</v>
      </c>
      <c r="K314" s="47"/>
      <c r="L314" s="26"/>
      <c r="M314" s="47"/>
      <c r="N314" s="298" t="s">
        <v>37</v>
      </c>
      <c r="O314" s="216">
        <v>0.10100000000000001</v>
      </c>
      <c r="P314" s="248" t="s">
        <v>182</v>
      </c>
      <c r="Q314" s="47"/>
      <c r="R314" s="114"/>
      <c r="S314" s="115"/>
      <c r="T314" s="314" t="s">
        <v>121</v>
      </c>
      <c r="U314" s="220" t="s">
        <v>121</v>
      </c>
      <c r="V314" s="163" t="s">
        <v>205</v>
      </c>
      <c r="W314" s="222"/>
      <c r="X314" s="265" t="s">
        <v>182</v>
      </c>
      <c r="Y314" s="233"/>
    </row>
    <row r="315" spans="2:25" x14ac:dyDescent="0.25">
      <c r="B315" s="30">
        <v>45198</v>
      </c>
      <c r="C315" s="47"/>
      <c r="D315" s="143">
        <v>0.32</v>
      </c>
      <c r="E315" s="26"/>
      <c r="F315" s="26"/>
      <c r="G315" s="26"/>
      <c r="H315" s="26"/>
      <c r="I315" s="47"/>
      <c r="J315" s="214" t="s">
        <v>121</v>
      </c>
      <c r="K315" s="47"/>
      <c r="L315" s="26"/>
      <c r="M315" s="47"/>
      <c r="N315" s="298" t="s">
        <v>37</v>
      </c>
      <c r="O315" s="216">
        <v>0.11899999999999999</v>
      </c>
      <c r="P315" s="248" t="s">
        <v>182</v>
      </c>
      <c r="Q315" s="47"/>
      <c r="R315" s="114"/>
      <c r="S315" s="115"/>
      <c r="T315" s="314" t="s">
        <v>121</v>
      </c>
      <c r="U315" s="220" t="s">
        <v>121</v>
      </c>
      <c r="V315" s="163" t="s">
        <v>205</v>
      </c>
      <c r="W315" s="222"/>
      <c r="X315" s="230">
        <v>0.189</v>
      </c>
      <c r="Y315" s="233"/>
    </row>
    <row r="316" spans="2:25" x14ac:dyDescent="0.25">
      <c r="B316" s="30">
        <v>45201</v>
      </c>
      <c r="C316" s="47"/>
      <c r="D316" s="143">
        <v>0.14599999999999999</v>
      </c>
      <c r="E316" s="26"/>
      <c r="F316" s="26"/>
      <c r="G316" s="26"/>
      <c r="H316" s="26"/>
      <c r="I316" s="47"/>
      <c r="J316" s="214" t="s">
        <v>121</v>
      </c>
      <c r="K316" s="47"/>
      <c r="L316" s="26"/>
      <c r="M316" s="47"/>
      <c r="N316" s="298" t="s">
        <v>37</v>
      </c>
      <c r="O316" s="216">
        <v>0.109</v>
      </c>
      <c r="P316" s="248" t="s">
        <v>182</v>
      </c>
      <c r="Q316" s="47"/>
      <c r="R316" s="114" t="s">
        <v>37</v>
      </c>
      <c r="S316" s="115" t="s">
        <v>37</v>
      </c>
      <c r="T316" s="314" t="s">
        <v>121</v>
      </c>
      <c r="U316" s="220" t="s">
        <v>121</v>
      </c>
      <c r="V316" s="163" t="s">
        <v>182</v>
      </c>
      <c r="W316" s="212" t="s">
        <v>37</v>
      </c>
      <c r="X316" s="265" t="s">
        <v>37</v>
      </c>
      <c r="Y316" s="233" t="s">
        <v>37</v>
      </c>
    </row>
    <row r="317" spans="2:25" x14ac:dyDescent="0.25">
      <c r="B317" s="30">
        <v>45203</v>
      </c>
      <c r="C317" s="47"/>
      <c r="D317" s="143">
        <v>0.23599999999999999</v>
      </c>
      <c r="E317" s="26"/>
      <c r="F317" s="26"/>
      <c r="G317" s="26"/>
      <c r="H317" s="26"/>
      <c r="I317" s="47"/>
      <c r="J317" s="214" t="s">
        <v>121</v>
      </c>
      <c r="K317" s="47"/>
      <c r="L317" s="26"/>
      <c r="M317" s="47"/>
      <c r="N317" s="298" t="s">
        <v>37</v>
      </c>
      <c r="O317" s="216">
        <v>0.11899999999999999</v>
      </c>
      <c r="P317" s="248" t="s">
        <v>182</v>
      </c>
      <c r="Q317" s="47"/>
      <c r="R317" s="114"/>
      <c r="S317" s="115"/>
      <c r="T317" s="314" t="s">
        <v>121</v>
      </c>
      <c r="U317" s="220" t="s">
        <v>121</v>
      </c>
      <c r="V317" s="163" t="s">
        <v>182</v>
      </c>
      <c r="W317" s="222"/>
      <c r="X317" s="265" t="s">
        <v>37</v>
      </c>
      <c r="Y317" s="233"/>
    </row>
    <row r="318" spans="2:25" x14ac:dyDescent="0.25">
      <c r="B318" s="30">
        <v>45205</v>
      </c>
      <c r="C318" s="47"/>
      <c r="D318" s="143">
        <v>0.189</v>
      </c>
      <c r="E318" s="26"/>
      <c r="F318" s="26"/>
      <c r="G318" s="26"/>
      <c r="H318" s="26"/>
      <c r="I318" s="47"/>
      <c r="J318" s="214" t="s">
        <v>121</v>
      </c>
      <c r="K318" s="47"/>
      <c r="L318" s="26"/>
      <c r="M318" s="47"/>
      <c r="N318" s="298" t="s">
        <v>37</v>
      </c>
      <c r="O318" s="216">
        <v>0.11700000000000001</v>
      </c>
      <c r="P318" s="248" t="s">
        <v>182</v>
      </c>
      <c r="Q318" s="47"/>
      <c r="R318" s="114"/>
      <c r="S318" s="115"/>
      <c r="T318" s="314" t="s">
        <v>121</v>
      </c>
      <c r="U318" s="220" t="s">
        <v>121</v>
      </c>
      <c r="V318" s="163" t="s">
        <v>182</v>
      </c>
      <c r="W318" s="222"/>
      <c r="X318" s="265" t="s">
        <v>37</v>
      </c>
      <c r="Y318" s="233"/>
    </row>
    <row r="319" spans="2:25" x14ac:dyDescent="0.25">
      <c r="B319" s="30">
        <v>45208</v>
      </c>
      <c r="C319" s="47"/>
      <c r="D319" s="143">
        <v>0.16200000000000001</v>
      </c>
      <c r="E319" s="26"/>
      <c r="F319" s="26"/>
      <c r="G319" s="26"/>
      <c r="H319" s="26"/>
      <c r="I319" s="47"/>
      <c r="J319" s="214" t="s">
        <v>121</v>
      </c>
      <c r="K319" s="47"/>
      <c r="L319" s="26"/>
      <c r="M319" s="47"/>
      <c r="N319" s="298" t="s">
        <v>37</v>
      </c>
      <c r="O319" s="216">
        <v>0.111</v>
      </c>
      <c r="P319" s="266" t="s">
        <v>182</v>
      </c>
      <c r="Q319" s="47"/>
      <c r="R319" s="114" t="s">
        <v>37</v>
      </c>
      <c r="S319" s="115" t="s">
        <v>37</v>
      </c>
      <c r="T319" s="314" t="s">
        <v>121</v>
      </c>
      <c r="U319" s="220" t="s">
        <v>121</v>
      </c>
      <c r="V319" s="163" t="s">
        <v>182</v>
      </c>
      <c r="W319" s="212" t="s">
        <v>37</v>
      </c>
      <c r="X319" s="265" t="s">
        <v>37</v>
      </c>
      <c r="Y319" s="233" t="s">
        <v>37</v>
      </c>
    </row>
    <row r="320" spans="2:25" x14ac:dyDescent="0.25">
      <c r="B320" s="30">
        <v>45210</v>
      </c>
      <c r="C320" s="47"/>
      <c r="D320" s="143">
        <v>0.29799999999999999</v>
      </c>
      <c r="E320" s="26"/>
      <c r="F320" s="26"/>
      <c r="G320" s="26"/>
      <c r="H320" s="26"/>
      <c r="I320" s="47"/>
      <c r="J320" s="214" t="s">
        <v>121</v>
      </c>
      <c r="K320" s="47"/>
      <c r="L320" s="26"/>
      <c r="M320" s="47"/>
      <c r="N320" s="298" t="s">
        <v>37</v>
      </c>
      <c r="O320" s="216">
        <v>0.11</v>
      </c>
      <c r="P320" s="248" t="s">
        <v>182</v>
      </c>
      <c r="Q320" s="47"/>
      <c r="R320" s="114"/>
      <c r="S320" s="115"/>
      <c r="T320" s="314" t="s">
        <v>121</v>
      </c>
      <c r="U320" s="220" t="s">
        <v>121</v>
      </c>
      <c r="V320" s="163" t="s">
        <v>182</v>
      </c>
      <c r="W320" s="222"/>
      <c r="X320" s="265" t="s">
        <v>37</v>
      </c>
      <c r="Y320" s="233"/>
    </row>
    <row r="321" spans="2:25" x14ac:dyDescent="0.25">
      <c r="B321" s="30">
        <v>45215</v>
      </c>
      <c r="C321" s="47"/>
      <c r="D321" s="143">
        <v>0.40300000000000002</v>
      </c>
      <c r="E321" s="26"/>
      <c r="F321" s="26"/>
      <c r="G321" s="26"/>
      <c r="H321" s="26"/>
      <c r="I321" s="47"/>
      <c r="J321" s="214" t="s">
        <v>121</v>
      </c>
      <c r="K321" s="47"/>
      <c r="L321" s="26"/>
      <c r="M321" s="47"/>
      <c r="N321" s="298" t="s">
        <v>37</v>
      </c>
      <c r="O321" s="216">
        <v>0.111</v>
      </c>
      <c r="P321" s="248" t="s">
        <v>182</v>
      </c>
      <c r="Q321" s="47"/>
      <c r="R321" s="114" t="s">
        <v>37</v>
      </c>
      <c r="S321" s="115" t="s">
        <v>37</v>
      </c>
      <c r="T321" s="314" t="s">
        <v>121</v>
      </c>
      <c r="U321" s="220" t="s">
        <v>121</v>
      </c>
      <c r="V321" s="163" t="s">
        <v>182</v>
      </c>
      <c r="W321" s="212" t="s">
        <v>37</v>
      </c>
      <c r="X321" s="265" t="s">
        <v>37</v>
      </c>
      <c r="Y321" s="233" t="s">
        <v>37</v>
      </c>
    </row>
    <row r="322" spans="2:25" x14ac:dyDescent="0.25">
      <c r="B322" s="30">
        <v>45217</v>
      </c>
      <c r="C322" s="47"/>
      <c r="D322" s="143">
        <v>0.253</v>
      </c>
      <c r="E322" s="26"/>
      <c r="F322" s="26"/>
      <c r="G322" s="26"/>
      <c r="H322" s="26"/>
      <c r="I322" s="47"/>
      <c r="J322" s="214" t="s">
        <v>121</v>
      </c>
      <c r="K322" s="47"/>
      <c r="L322" s="26"/>
      <c r="M322" s="47"/>
      <c r="N322" s="298" t="s">
        <v>37</v>
      </c>
      <c r="O322" s="216">
        <v>0.11700000000000001</v>
      </c>
      <c r="P322" s="248" t="s">
        <v>182</v>
      </c>
      <c r="Q322" s="47"/>
      <c r="R322" s="114"/>
      <c r="S322" s="115"/>
      <c r="T322" s="314" t="s">
        <v>121</v>
      </c>
      <c r="U322" s="220" t="s">
        <v>121</v>
      </c>
      <c r="V322" s="163" t="s">
        <v>182</v>
      </c>
      <c r="W322" s="222"/>
      <c r="X322" s="230">
        <v>0.114</v>
      </c>
      <c r="Y322" s="233"/>
    </row>
    <row r="323" spans="2:25" x14ac:dyDescent="0.25">
      <c r="B323" s="30">
        <v>45219</v>
      </c>
      <c r="C323" s="47"/>
      <c r="D323" s="143">
        <v>0.29399999999999998</v>
      </c>
      <c r="E323" s="26"/>
      <c r="F323" s="26"/>
      <c r="G323" s="26"/>
      <c r="H323" s="26"/>
      <c r="I323" s="47"/>
      <c r="J323" s="214" t="s">
        <v>121</v>
      </c>
      <c r="K323" s="47"/>
      <c r="L323" s="26"/>
      <c r="M323" s="47"/>
      <c r="N323" s="298" t="s">
        <v>37</v>
      </c>
      <c r="O323" s="216">
        <v>0.17100000000000001</v>
      </c>
      <c r="P323" s="248" t="s">
        <v>182</v>
      </c>
      <c r="Q323" s="47"/>
      <c r="R323" s="114"/>
      <c r="S323" s="115"/>
      <c r="T323" s="207" t="s">
        <v>121</v>
      </c>
      <c r="U323" s="220" t="s">
        <v>121</v>
      </c>
      <c r="V323" s="163" t="s">
        <v>182</v>
      </c>
      <c r="W323" s="222"/>
      <c r="X323" s="230">
        <v>0.15</v>
      </c>
      <c r="Y323" s="233"/>
    </row>
    <row r="324" spans="2:25" x14ac:dyDescent="0.25">
      <c r="B324" s="30">
        <v>45232</v>
      </c>
      <c r="C324" s="47"/>
      <c r="D324" s="143">
        <v>0.26800000000000002</v>
      </c>
      <c r="E324" s="26"/>
      <c r="F324" s="26"/>
      <c r="G324" s="26"/>
      <c r="H324" s="26"/>
      <c r="I324" s="47"/>
      <c r="J324" s="214">
        <v>6.6000000000000003E-2</v>
      </c>
      <c r="K324" s="47"/>
      <c r="L324" s="26"/>
      <c r="M324" s="47"/>
      <c r="N324" s="298" t="s">
        <v>37</v>
      </c>
      <c r="O324" s="216">
        <v>0.11700000000000001</v>
      </c>
      <c r="P324" s="248" t="s">
        <v>182</v>
      </c>
      <c r="Q324" s="47"/>
      <c r="R324" s="114" t="s">
        <v>37</v>
      </c>
      <c r="S324" s="115" t="s">
        <v>37</v>
      </c>
      <c r="T324" s="314" t="s">
        <v>121</v>
      </c>
      <c r="U324" s="220" t="s">
        <v>121</v>
      </c>
      <c r="V324" s="163" t="s">
        <v>182</v>
      </c>
      <c r="W324" s="212" t="s">
        <v>37</v>
      </c>
      <c r="X324" s="265" t="s">
        <v>37</v>
      </c>
      <c r="Y324" s="233" t="s">
        <v>37</v>
      </c>
    </row>
    <row r="325" spans="2:25" x14ac:dyDescent="0.25">
      <c r="B325" s="30">
        <v>45233</v>
      </c>
      <c r="C325" s="47"/>
      <c r="D325" s="143">
        <v>0.25600000000000001</v>
      </c>
      <c r="E325" s="26"/>
      <c r="F325" s="26"/>
      <c r="G325" s="26"/>
      <c r="H325" s="26"/>
      <c r="I325" s="47"/>
      <c r="J325" s="214" t="s">
        <v>121</v>
      </c>
      <c r="K325" s="47"/>
      <c r="L325" s="26"/>
      <c r="M325" s="47"/>
      <c r="N325" s="298" t="s">
        <v>37</v>
      </c>
      <c r="O325" s="216">
        <v>0.115</v>
      </c>
      <c r="P325" s="248" t="s">
        <v>182</v>
      </c>
      <c r="Q325" s="47"/>
      <c r="R325" s="114"/>
      <c r="S325" s="115"/>
      <c r="T325" s="314" t="s">
        <v>121</v>
      </c>
      <c r="U325" s="220" t="s">
        <v>121</v>
      </c>
      <c r="V325" s="163" t="s">
        <v>182</v>
      </c>
      <c r="W325" s="222"/>
      <c r="X325" s="265" t="s">
        <v>37</v>
      </c>
      <c r="Y325" s="233"/>
    </row>
    <row r="326" spans="2:25" x14ac:dyDescent="0.25">
      <c r="B326" s="30">
        <v>45236</v>
      </c>
      <c r="C326" s="47"/>
      <c r="D326" s="143">
        <v>0.307</v>
      </c>
      <c r="E326" s="26"/>
      <c r="F326" s="26"/>
      <c r="G326" s="26"/>
      <c r="H326" s="26"/>
      <c r="I326" s="47"/>
      <c r="J326" s="214" t="s">
        <v>121</v>
      </c>
      <c r="K326" s="47"/>
      <c r="L326" s="26"/>
      <c r="M326" s="47"/>
      <c r="N326" s="298" t="s">
        <v>37</v>
      </c>
      <c r="O326" s="216">
        <v>0.111</v>
      </c>
      <c r="P326" s="248" t="s">
        <v>182</v>
      </c>
      <c r="Q326" s="47"/>
      <c r="R326" s="114" t="s">
        <v>37</v>
      </c>
      <c r="S326" s="115" t="s">
        <v>37</v>
      </c>
      <c r="T326" s="314" t="s">
        <v>121</v>
      </c>
      <c r="U326" s="220" t="s">
        <v>121</v>
      </c>
      <c r="V326" s="163" t="s">
        <v>182</v>
      </c>
      <c r="W326" s="212" t="s">
        <v>37</v>
      </c>
      <c r="X326" s="230" t="s">
        <v>121</v>
      </c>
      <c r="Y326" s="233" t="s">
        <v>37</v>
      </c>
    </row>
    <row r="327" spans="2:25" x14ac:dyDescent="0.25">
      <c r="B327" s="30">
        <v>45238</v>
      </c>
      <c r="C327" s="47"/>
      <c r="D327" s="143">
        <v>0.41099999999999998</v>
      </c>
      <c r="E327" s="26"/>
      <c r="F327" s="26"/>
      <c r="G327" s="26"/>
      <c r="H327" s="26"/>
      <c r="I327" s="47"/>
      <c r="J327" s="214" t="s">
        <v>121</v>
      </c>
      <c r="K327" s="47"/>
      <c r="L327" s="26"/>
      <c r="M327" s="47"/>
      <c r="N327" s="298" t="s">
        <v>37</v>
      </c>
      <c r="O327" s="216">
        <v>0.12</v>
      </c>
      <c r="P327" s="266" t="s">
        <v>182</v>
      </c>
      <c r="Q327" s="47"/>
      <c r="R327" s="114"/>
      <c r="S327" s="115"/>
      <c r="T327" s="207" t="s">
        <v>121</v>
      </c>
      <c r="U327" s="220" t="s">
        <v>121</v>
      </c>
      <c r="V327" s="163" t="s">
        <v>182</v>
      </c>
      <c r="W327" s="222"/>
      <c r="X327" s="230" t="s">
        <v>121</v>
      </c>
      <c r="Y327" s="233"/>
    </row>
    <row r="328" spans="2:25" x14ac:dyDescent="0.25">
      <c r="B328" s="30">
        <v>45240</v>
      </c>
      <c r="C328" s="47"/>
      <c r="D328" s="143">
        <v>0.218</v>
      </c>
      <c r="E328" s="26"/>
      <c r="F328" s="26"/>
      <c r="G328" s="26"/>
      <c r="H328" s="26"/>
      <c r="I328" s="47"/>
      <c r="J328" s="214" t="s">
        <v>121</v>
      </c>
      <c r="K328" s="47"/>
      <c r="L328" s="26"/>
      <c r="M328" s="47"/>
      <c r="N328" s="298" t="s">
        <v>37</v>
      </c>
      <c r="O328" s="216">
        <v>0.115</v>
      </c>
      <c r="P328" s="266" t="s">
        <v>182</v>
      </c>
      <c r="Q328" s="47"/>
      <c r="R328" s="114"/>
      <c r="S328" s="115"/>
      <c r="T328" s="207" t="s">
        <v>121</v>
      </c>
      <c r="U328" s="220" t="s">
        <v>121</v>
      </c>
      <c r="V328" s="163" t="s">
        <v>182</v>
      </c>
      <c r="W328" s="222"/>
      <c r="X328" s="230" t="s">
        <v>121</v>
      </c>
      <c r="Y328" s="233"/>
    </row>
    <row r="329" spans="2:25" x14ac:dyDescent="0.25">
      <c r="B329" s="30">
        <v>45243</v>
      </c>
      <c r="C329" s="47"/>
      <c r="D329" s="143">
        <v>0.379</v>
      </c>
      <c r="E329" s="26"/>
      <c r="F329" s="26"/>
      <c r="G329" s="26"/>
      <c r="H329" s="26"/>
      <c r="I329" s="47"/>
      <c r="J329" s="214" t="s">
        <v>121</v>
      </c>
      <c r="K329" s="47"/>
      <c r="L329" s="26"/>
      <c r="M329" s="47"/>
      <c r="N329" s="298" t="s">
        <v>37</v>
      </c>
      <c r="O329" s="216">
        <v>0.11600000000000001</v>
      </c>
      <c r="P329" s="248" t="s">
        <v>182</v>
      </c>
      <c r="Q329" s="47"/>
      <c r="R329" s="114" t="s">
        <v>37</v>
      </c>
      <c r="S329" s="115" t="s">
        <v>37</v>
      </c>
      <c r="T329" s="314" t="s">
        <v>121</v>
      </c>
      <c r="U329" s="220" t="s">
        <v>121</v>
      </c>
      <c r="V329" s="163" t="s">
        <v>182</v>
      </c>
      <c r="W329" s="226" t="s">
        <v>121</v>
      </c>
      <c r="X329" s="230" t="s">
        <v>121</v>
      </c>
      <c r="Y329" s="233" t="s">
        <v>182</v>
      </c>
    </row>
    <row r="330" spans="2:25" x14ac:dyDescent="0.25">
      <c r="B330" s="30">
        <v>45245</v>
      </c>
      <c r="C330" s="47"/>
      <c r="D330" s="143">
        <v>0.56299999999999994</v>
      </c>
      <c r="E330" s="26"/>
      <c r="F330" s="26"/>
      <c r="G330" s="26"/>
      <c r="H330" s="26"/>
      <c r="I330" s="47"/>
      <c r="J330" s="214" t="s">
        <v>121</v>
      </c>
      <c r="K330" s="47"/>
      <c r="L330" s="26"/>
      <c r="M330" s="47"/>
      <c r="N330" s="298" t="s">
        <v>37</v>
      </c>
      <c r="O330" s="216">
        <v>0.30199999999999999</v>
      </c>
      <c r="P330" s="266" t="s">
        <v>182</v>
      </c>
      <c r="Q330" s="47"/>
      <c r="R330" s="114"/>
      <c r="S330" s="115"/>
      <c r="T330" s="207" t="s">
        <v>121</v>
      </c>
      <c r="U330" s="220" t="s">
        <v>121</v>
      </c>
      <c r="V330" s="163" t="s">
        <v>182</v>
      </c>
      <c r="W330" s="222"/>
      <c r="X330" s="230">
        <v>0.186</v>
      </c>
      <c r="Y330" s="233"/>
    </row>
    <row r="331" spans="2:25" x14ac:dyDescent="0.25">
      <c r="B331" s="30">
        <v>45247</v>
      </c>
      <c r="C331" s="47"/>
      <c r="D331" s="143">
        <v>0.316</v>
      </c>
      <c r="E331" s="26"/>
      <c r="F331" s="26"/>
      <c r="G331" s="26"/>
      <c r="H331" s="26"/>
      <c r="I331" s="47"/>
      <c r="J331" s="214" t="s">
        <v>121</v>
      </c>
      <c r="K331" s="47"/>
      <c r="L331" s="26"/>
      <c r="M331" s="47"/>
      <c r="N331" s="298" t="s">
        <v>37</v>
      </c>
      <c r="O331" s="216">
        <v>0.10100000000000001</v>
      </c>
      <c r="P331" s="248" t="s">
        <v>182</v>
      </c>
      <c r="Q331" s="47"/>
      <c r="R331" s="114"/>
      <c r="S331" s="115"/>
      <c r="T331" s="314" t="s">
        <v>121</v>
      </c>
      <c r="U331" s="220" t="s">
        <v>121</v>
      </c>
      <c r="V331" s="163" t="s">
        <v>182</v>
      </c>
      <c r="W331" s="222"/>
      <c r="X331" s="230">
        <v>0.23699999999999999</v>
      </c>
      <c r="Y331" s="233"/>
    </row>
    <row r="332" spans="2:25" x14ac:dyDescent="0.25">
      <c r="B332" s="30">
        <v>45250</v>
      </c>
      <c r="C332" s="47"/>
      <c r="D332" s="143">
        <v>0.254</v>
      </c>
      <c r="E332" s="26"/>
      <c r="F332" s="26"/>
      <c r="G332" s="26"/>
      <c r="H332" s="26"/>
      <c r="I332" s="47"/>
      <c r="J332" s="214" t="s">
        <v>121</v>
      </c>
      <c r="K332" s="47"/>
      <c r="L332" s="26"/>
      <c r="M332" s="47"/>
      <c r="N332" s="298" t="s">
        <v>37</v>
      </c>
      <c r="O332" s="216">
        <v>0.115</v>
      </c>
      <c r="P332" s="266" t="s">
        <v>182</v>
      </c>
      <c r="Q332" s="47"/>
      <c r="R332" s="114" t="s">
        <v>37</v>
      </c>
      <c r="S332" s="115" t="s">
        <v>37</v>
      </c>
      <c r="T332" s="314" t="s">
        <v>121</v>
      </c>
      <c r="U332" s="220" t="s">
        <v>121</v>
      </c>
      <c r="V332" s="163" t="s">
        <v>182</v>
      </c>
      <c r="W332" s="212" t="s">
        <v>37</v>
      </c>
      <c r="X332" s="265" t="s">
        <v>37</v>
      </c>
      <c r="Y332" s="233" t="s">
        <v>37</v>
      </c>
    </row>
    <row r="333" spans="2:25" x14ac:dyDescent="0.25">
      <c r="B333" s="30">
        <v>45252</v>
      </c>
      <c r="C333" s="47"/>
      <c r="D333" s="143">
        <v>0.151</v>
      </c>
      <c r="E333" s="26"/>
      <c r="F333" s="26"/>
      <c r="G333" s="26"/>
      <c r="H333" s="26"/>
      <c r="I333" s="47"/>
      <c r="J333" s="214" t="s">
        <v>121</v>
      </c>
      <c r="K333" s="47"/>
      <c r="L333" s="26"/>
      <c r="M333" s="47"/>
      <c r="N333" s="298" t="s">
        <v>37</v>
      </c>
      <c r="O333" s="216">
        <v>9.0999999999999998E-2</v>
      </c>
      <c r="P333" s="248" t="s">
        <v>182</v>
      </c>
      <c r="Q333" s="47"/>
      <c r="R333" s="114"/>
      <c r="S333" s="115"/>
      <c r="T333" s="314" t="s">
        <v>121</v>
      </c>
      <c r="U333" s="220" t="s">
        <v>121</v>
      </c>
      <c r="V333" s="163" t="s">
        <v>182</v>
      </c>
      <c r="W333" s="222"/>
      <c r="X333" s="265" t="s">
        <v>37</v>
      </c>
      <c r="Y333" s="233"/>
    </row>
    <row r="334" spans="2:25" x14ac:dyDescent="0.25">
      <c r="B334" s="30">
        <v>45254</v>
      </c>
      <c r="C334" s="47"/>
      <c r="D334" s="143">
        <v>0.18</v>
      </c>
      <c r="E334" s="26"/>
      <c r="F334" s="26"/>
      <c r="G334" s="26"/>
      <c r="H334" s="26"/>
      <c r="I334" s="47"/>
      <c r="J334" s="214" t="s">
        <v>121</v>
      </c>
      <c r="K334" s="47"/>
      <c r="L334" s="26"/>
      <c r="M334" s="47"/>
      <c r="N334" s="298" t="s">
        <v>37</v>
      </c>
      <c r="O334" s="216">
        <v>0.104</v>
      </c>
      <c r="P334" s="266" t="s">
        <v>182</v>
      </c>
      <c r="Q334" s="47"/>
      <c r="R334" s="114"/>
      <c r="S334" s="115"/>
      <c r="T334" s="207" t="s">
        <v>121</v>
      </c>
      <c r="U334" s="220" t="s">
        <v>121</v>
      </c>
      <c r="V334" s="163" t="s">
        <v>182</v>
      </c>
      <c r="W334" s="222"/>
      <c r="X334" s="265" t="s">
        <v>37</v>
      </c>
      <c r="Y334" s="233"/>
    </row>
    <row r="335" spans="2:25" x14ac:dyDescent="0.25">
      <c r="B335" s="30">
        <v>45257</v>
      </c>
      <c r="C335" s="47"/>
      <c r="D335" s="143">
        <v>0.29299999999999998</v>
      </c>
      <c r="E335" s="26"/>
      <c r="F335" s="26"/>
      <c r="G335" s="26"/>
      <c r="H335" s="26"/>
      <c r="I335" s="47"/>
      <c r="J335" s="214" t="s">
        <v>121</v>
      </c>
      <c r="K335" s="47"/>
      <c r="L335" s="26"/>
      <c r="M335" s="47"/>
      <c r="N335" s="298" t="s">
        <v>37</v>
      </c>
      <c r="O335" s="216">
        <v>0.129</v>
      </c>
      <c r="P335" s="248" t="s">
        <v>182</v>
      </c>
      <c r="Q335" s="47"/>
      <c r="R335" s="114" t="s">
        <v>37</v>
      </c>
      <c r="S335" s="115" t="s">
        <v>37</v>
      </c>
      <c r="T335" s="314" t="s">
        <v>121</v>
      </c>
      <c r="U335" s="220" t="s">
        <v>121</v>
      </c>
      <c r="V335" s="163" t="s">
        <v>182</v>
      </c>
      <c r="W335" s="212" t="s">
        <v>37</v>
      </c>
      <c r="X335" s="230">
        <v>0.14799999999999999</v>
      </c>
      <c r="Y335" s="233" t="s">
        <v>37</v>
      </c>
    </row>
    <row r="336" spans="2:25" x14ac:dyDescent="0.25">
      <c r="B336" s="30">
        <v>45259</v>
      </c>
      <c r="C336" s="47"/>
      <c r="D336" s="143">
        <v>0.30299999999999999</v>
      </c>
      <c r="E336" s="26"/>
      <c r="F336" s="26"/>
      <c r="G336" s="26"/>
      <c r="H336" s="26"/>
      <c r="I336" s="47"/>
      <c r="J336" s="214" t="s">
        <v>121</v>
      </c>
      <c r="K336" s="47"/>
      <c r="L336" s="26"/>
      <c r="M336" s="47"/>
      <c r="N336" s="298" t="s">
        <v>37</v>
      </c>
      <c r="O336" s="216">
        <v>9.7000000000000003E-2</v>
      </c>
      <c r="P336" s="266" t="s">
        <v>182</v>
      </c>
      <c r="Q336" s="47"/>
      <c r="R336" s="114"/>
      <c r="S336" s="115"/>
      <c r="T336" s="207" t="s">
        <v>121</v>
      </c>
      <c r="U336" s="220" t="s">
        <v>121</v>
      </c>
      <c r="V336" s="163" t="s">
        <v>182</v>
      </c>
      <c r="W336" s="222"/>
      <c r="X336" s="265" t="s">
        <v>37</v>
      </c>
      <c r="Y336" s="233"/>
    </row>
    <row r="337" spans="2:25" x14ac:dyDescent="0.25">
      <c r="B337" s="30">
        <v>45261</v>
      </c>
      <c r="C337" s="47"/>
      <c r="D337" s="143">
        <v>0.28399999999999997</v>
      </c>
      <c r="E337" s="26"/>
      <c r="F337" s="26"/>
      <c r="G337" s="26"/>
      <c r="H337" s="26"/>
      <c r="I337" s="47"/>
      <c r="J337" s="214" t="s">
        <v>121</v>
      </c>
      <c r="K337" s="47"/>
      <c r="L337" s="26"/>
      <c r="M337" s="47"/>
      <c r="N337" s="298" t="s">
        <v>37</v>
      </c>
      <c r="O337" s="216">
        <v>7.9000000000000001E-2</v>
      </c>
      <c r="P337" s="248" t="s">
        <v>182</v>
      </c>
      <c r="Q337" s="47"/>
      <c r="R337" s="114"/>
      <c r="S337" s="115"/>
      <c r="T337" s="207" t="s">
        <v>121</v>
      </c>
      <c r="U337" s="220" t="s">
        <v>121</v>
      </c>
      <c r="V337" s="163" t="s">
        <v>182</v>
      </c>
      <c r="W337" s="222"/>
      <c r="X337" s="265" t="s">
        <v>37</v>
      </c>
      <c r="Y337" s="233"/>
    </row>
    <row r="338" spans="2:25" x14ac:dyDescent="0.25">
      <c r="B338" s="30">
        <v>45264</v>
      </c>
      <c r="C338" s="47"/>
      <c r="D338" s="143">
        <v>0.23100000000000001</v>
      </c>
      <c r="E338" s="26"/>
      <c r="F338" s="26"/>
      <c r="G338" s="26"/>
      <c r="H338" s="26"/>
      <c r="I338" s="47"/>
      <c r="J338" s="214" t="s">
        <v>121</v>
      </c>
      <c r="K338" s="47"/>
      <c r="L338" s="26"/>
      <c r="M338" s="47"/>
      <c r="N338" s="298" t="s">
        <v>37</v>
      </c>
      <c r="O338" s="216">
        <v>8.3000000000000004E-2</v>
      </c>
      <c r="P338" s="266" t="s">
        <v>182</v>
      </c>
      <c r="Q338" s="47"/>
      <c r="R338" s="114" t="s">
        <v>37</v>
      </c>
      <c r="S338" s="115" t="s">
        <v>37</v>
      </c>
      <c r="T338" s="207" t="s">
        <v>121</v>
      </c>
      <c r="U338" s="220" t="s">
        <v>121</v>
      </c>
      <c r="V338" s="163" t="s">
        <v>182</v>
      </c>
      <c r="W338" s="212" t="s">
        <v>37</v>
      </c>
      <c r="X338" s="265" t="s">
        <v>37</v>
      </c>
      <c r="Y338" s="233" t="s">
        <v>37</v>
      </c>
    </row>
    <row r="339" spans="2:25" x14ac:dyDescent="0.25">
      <c r="B339" s="30">
        <v>45265</v>
      </c>
      <c r="C339" s="47"/>
      <c r="D339" s="143">
        <v>0.21299999999999999</v>
      </c>
      <c r="E339" s="26"/>
      <c r="F339" s="26"/>
      <c r="G339" s="26"/>
      <c r="H339" s="26"/>
      <c r="I339" s="47"/>
      <c r="J339" s="214" t="s">
        <v>121</v>
      </c>
      <c r="K339" s="47"/>
      <c r="L339" s="26"/>
      <c r="M339" s="47"/>
      <c r="N339" s="298" t="s">
        <v>37</v>
      </c>
      <c r="O339" s="216">
        <v>9.5000000000000001E-2</v>
      </c>
      <c r="P339" s="266" t="s">
        <v>182</v>
      </c>
      <c r="Q339" s="47"/>
      <c r="R339" s="114"/>
      <c r="S339" s="115"/>
      <c r="T339" s="207" t="s">
        <v>121</v>
      </c>
      <c r="U339" s="220" t="s">
        <v>121</v>
      </c>
      <c r="V339" s="163" t="s">
        <v>182</v>
      </c>
      <c r="W339" s="222"/>
      <c r="X339" s="265" t="s">
        <v>37</v>
      </c>
      <c r="Y339" s="233"/>
    </row>
    <row r="340" spans="2:25" x14ac:dyDescent="0.25">
      <c r="B340" s="30">
        <v>45271</v>
      </c>
      <c r="C340" s="47"/>
      <c r="D340" s="143">
        <v>0.38600000000000001</v>
      </c>
      <c r="E340" s="26"/>
      <c r="F340" s="26"/>
      <c r="G340" s="26"/>
      <c r="H340" s="26"/>
      <c r="I340" s="47"/>
      <c r="J340" s="214" t="s">
        <v>121</v>
      </c>
      <c r="K340" s="47"/>
      <c r="L340" s="26"/>
      <c r="M340" s="47"/>
      <c r="N340" s="214">
        <v>0.14499999999999999</v>
      </c>
      <c r="O340" s="216">
        <v>0.11</v>
      </c>
      <c r="P340" s="266" t="s">
        <v>182</v>
      </c>
      <c r="Q340" s="47"/>
      <c r="R340" s="114" t="s">
        <v>37</v>
      </c>
      <c r="S340" s="115" t="s">
        <v>37</v>
      </c>
      <c r="T340" s="207" t="s">
        <v>121</v>
      </c>
      <c r="U340" s="220" t="s">
        <v>121</v>
      </c>
      <c r="V340" s="163" t="s">
        <v>182</v>
      </c>
      <c r="W340" s="212" t="s">
        <v>37</v>
      </c>
      <c r="X340" s="265">
        <v>0.317</v>
      </c>
      <c r="Y340" s="233" t="s">
        <v>37</v>
      </c>
    </row>
    <row r="341" spans="2:25" x14ac:dyDescent="0.25">
      <c r="B341" s="30">
        <v>45273</v>
      </c>
      <c r="C341" s="47"/>
      <c r="D341" s="143">
        <v>0.316</v>
      </c>
      <c r="E341" s="26"/>
      <c r="F341" s="26"/>
      <c r="G341" s="26"/>
      <c r="H341" s="26"/>
      <c r="I341" s="47"/>
      <c r="J341" s="214" t="s">
        <v>121</v>
      </c>
      <c r="K341" s="47"/>
      <c r="L341" s="26"/>
      <c r="M341" s="47"/>
      <c r="N341" s="298" t="s">
        <v>37</v>
      </c>
      <c r="O341" s="216">
        <v>0.107</v>
      </c>
      <c r="P341" s="266" t="s">
        <v>182</v>
      </c>
      <c r="Q341" s="47"/>
      <c r="R341" s="114"/>
      <c r="S341" s="115"/>
      <c r="T341" s="207" t="s">
        <v>121</v>
      </c>
      <c r="U341" s="220" t="s">
        <v>121</v>
      </c>
      <c r="V341" s="163" t="s">
        <v>182</v>
      </c>
      <c r="W341" s="222"/>
      <c r="X341" s="230">
        <v>0.13500000000000001</v>
      </c>
      <c r="Y341" s="233"/>
    </row>
    <row r="342" spans="2:25" x14ac:dyDescent="0.25">
      <c r="B342" s="30">
        <v>45275</v>
      </c>
      <c r="C342" s="47"/>
      <c r="D342" s="143">
        <v>0.27100000000000002</v>
      </c>
      <c r="E342" s="26"/>
      <c r="F342" s="26"/>
      <c r="G342" s="26"/>
      <c r="H342" s="26"/>
      <c r="I342" s="47"/>
      <c r="J342" s="214">
        <v>0.27100000000000002</v>
      </c>
      <c r="K342" s="47"/>
      <c r="L342" s="26"/>
      <c r="M342" s="47"/>
      <c r="N342" s="298" t="s">
        <v>37</v>
      </c>
      <c r="O342" s="216">
        <v>0.10299999999999999</v>
      </c>
      <c r="P342" s="248" t="s">
        <v>182</v>
      </c>
      <c r="Q342" s="47"/>
      <c r="R342" s="114"/>
      <c r="S342" s="115"/>
      <c r="T342" s="207" t="s">
        <v>121</v>
      </c>
      <c r="U342" s="220" t="s">
        <v>121</v>
      </c>
      <c r="V342" s="163" t="s">
        <v>182</v>
      </c>
      <c r="W342" s="222"/>
      <c r="X342" s="230">
        <v>0.13400000000000001</v>
      </c>
      <c r="Y342" s="233"/>
    </row>
    <row r="343" spans="2:25" x14ac:dyDescent="0.25">
      <c r="B343" s="30">
        <v>45278</v>
      </c>
      <c r="C343" s="47"/>
      <c r="D343" s="143">
        <v>0.40799999999999997</v>
      </c>
      <c r="E343" s="26"/>
      <c r="F343" s="26"/>
      <c r="G343" s="26"/>
      <c r="H343" s="26"/>
      <c r="I343" s="47"/>
      <c r="J343" s="214" t="s">
        <v>121</v>
      </c>
      <c r="K343" s="47"/>
      <c r="L343" s="26"/>
      <c r="M343" s="47"/>
      <c r="N343" s="298" t="s">
        <v>37</v>
      </c>
      <c r="O343" s="216">
        <v>9.0999999999999998E-2</v>
      </c>
      <c r="P343" s="248" t="s">
        <v>182</v>
      </c>
      <c r="Q343" s="47"/>
      <c r="R343" s="114" t="s">
        <v>37</v>
      </c>
      <c r="S343" s="115" t="s">
        <v>37</v>
      </c>
      <c r="T343" s="207" t="s">
        <v>121</v>
      </c>
      <c r="U343" s="220" t="s">
        <v>121</v>
      </c>
      <c r="V343" s="163" t="s">
        <v>182</v>
      </c>
      <c r="W343" s="212" t="s">
        <v>37</v>
      </c>
      <c r="X343" s="265" t="s">
        <v>37</v>
      </c>
      <c r="Y343" s="233" t="s">
        <v>37</v>
      </c>
    </row>
    <row r="344" spans="2:25" x14ac:dyDescent="0.25">
      <c r="B344" s="30">
        <v>45280</v>
      </c>
      <c r="C344" s="47"/>
      <c r="D344" s="143">
        <v>0.38900000000000001</v>
      </c>
      <c r="E344" s="26"/>
      <c r="F344" s="26"/>
      <c r="G344" s="26"/>
      <c r="H344" s="26"/>
      <c r="I344" s="47"/>
      <c r="J344" s="214" t="s">
        <v>121</v>
      </c>
      <c r="K344" s="47"/>
      <c r="L344" s="26"/>
      <c r="M344" s="47"/>
      <c r="N344" s="214">
        <v>8.8999999999999996E-2</v>
      </c>
      <c r="O344" s="216">
        <v>0.105</v>
      </c>
      <c r="P344" s="248" t="s">
        <v>182</v>
      </c>
      <c r="Q344" s="47"/>
      <c r="R344" s="114"/>
      <c r="S344" s="115"/>
      <c r="T344" s="207" t="s">
        <v>121</v>
      </c>
      <c r="U344" s="220" t="s">
        <v>121</v>
      </c>
      <c r="V344" s="163" t="s">
        <v>182</v>
      </c>
      <c r="W344" s="222"/>
      <c r="X344" s="230">
        <v>0.121</v>
      </c>
      <c r="Y344" s="233"/>
    </row>
    <row r="345" spans="2:25" x14ac:dyDescent="0.25">
      <c r="B345" s="30">
        <v>45282</v>
      </c>
      <c r="C345" s="47"/>
      <c r="D345" s="143">
        <v>0.35899999999999999</v>
      </c>
      <c r="E345" s="26"/>
      <c r="F345" s="26"/>
      <c r="G345" s="26"/>
      <c r="H345" s="26"/>
      <c r="I345" s="47"/>
      <c r="J345" s="214" t="s">
        <v>121</v>
      </c>
      <c r="K345" s="47"/>
      <c r="L345" s="26"/>
      <c r="M345" s="47"/>
      <c r="N345" s="214" t="s">
        <v>121</v>
      </c>
      <c r="O345" s="216" t="s">
        <v>121</v>
      </c>
      <c r="P345" s="248" t="s">
        <v>182</v>
      </c>
      <c r="Q345" s="47"/>
      <c r="R345" s="114"/>
      <c r="S345" s="115"/>
      <c r="T345" s="207" t="s">
        <v>121</v>
      </c>
      <c r="U345" s="220" t="s">
        <v>121</v>
      </c>
      <c r="V345" s="163" t="s">
        <v>182</v>
      </c>
      <c r="W345" s="222"/>
      <c r="X345" s="230">
        <v>7.8E-2</v>
      </c>
      <c r="Y345" s="233"/>
    </row>
    <row r="346" spans="2:25" x14ac:dyDescent="0.25">
      <c r="B346" s="30">
        <v>45286</v>
      </c>
      <c r="C346" s="47"/>
      <c r="D346" s="143">
        <v>0.18099999999999999</v>
      </c>
      <c r="E346" s="26"/>
      <c r="F346" s="26"/>
      <c r="G346" s="26"/>
      <c r="H346" s="26"/>
      <c r="I346" s="47"/>
      <c r="J346" s="214" t="s">
        <v>121</v>
      </c>
      <c r="K346" s="47"/>
      <c r="L346" s="26"/>
      <c r="M346" s="47"/>
      <c r="N346" s="214">
        <v>0.104</v>
      </c>
      <c r="O346" s="216">
        <v>0.12</v>
      </c>
      <c r="P346" s="248" t="s">
        <v>182</v>
      </c>
      <c r="Q346" s="47"/>
      <c r="R346" s="114" t="s">
        <v>37</v>
      </c>
      <c r="S346" s="115" t="s">
        <v>37</v>
      </c>
      <c r="T346" s="207" t="s">
        <v>121</v>
      </c>
      <c r="U346" s="220">
        <v>7.2999999999999995E-2</v>
      </c>
      <c r="V346" s="163" t="s">
        <v>182</v>
      </c>
      <c r="W346" s="212" t="s">
        <v>37</v>
      </c>
      <c r="X346" s="230">
        <v>0.13200000000000001</v>
      </c>
      <c r="Y346" s="233" t="s">
        <v>37</v>
      </c>
    </row>
    <row r="347" spans="2:25" x14ac:dyDescent="0.25">
      <c r="B347" s="30">
        <v>45287</v>
      </c>
      <c r="C347" s="47"/>
      <c r="D347" s="143">
        <v>0.17599999999999999</v>
      </c>
      <c r="E347" s="26"/>
      <c r="F347" s="26"/>
      <c r="G347" s="26"/>
      <c r="H347" s="26"/>
      <c r="I347" s="47"/>
      <c r="J347" s="214" t="s">
        <v>121</v>
      </c>
      <c r="K347" s="47"/>
      <c r="L347" s="26"/>
      <c r="M347" s="47"/>
      <c r="N347" s="214">
        <v>9.4E-2</v>
      </c>
      <c r="O347" s="216">
        <v>0.107</v>
      </c>
      <c r="P347" s="248" t="s">
        <v>182</v>
      </c>
      <c r="Q347" s="47"/>
      <c r="R347" s="114"/>
      <c r="S347" s="115"/>
      <c r="T347" s="207" t="s">
        <v>121</v>
      </c>
      <c r="U347" s="220" t="s">
        <v>121</v>
      </c>
      <c r="V347" s="163" t="s">
        <v>182</v>
      </c>
      <c r="W347" s="222"/>
      <c r="X347" s="230">
        <v>0.10199999999999999</v>
      </c>
      <c r="Y347" s="233"/>
    </row>
    <row r="348" spans="2:25" x14ac:dyDescent="0.25">
      <c r="B348" s="30">
        <v>45289</v>
      </c>
      <c r="C348" s="47"/>
      <c r="D348" s="143">
        <v>0.51500000000000001</v>
      </c>
      <c r="E348" s="26"/>
      <c r="F348" s="26"/>
      <c r="G348" s="26"/>
      <c r="H348" s="26"/>
      <c r="I348" s="47"/>
      <c r="J348" s="214" t="s">
        <v>121</v>
      </c>
      <c r="K348" s="47"/>
      <c r="L348" s="26"/>
      <c r="M348" s="47"/>
      <c r="N348" s="214">
        <v>9.9000000000000005E-2</v>
      </c>
      <c r="O348" s="216">
        <v>0.108</v>
      </c>
      <c r="P348" s="248" t="s">
        <v>182</v>
      </c>
      <c r="Q348" s="47"/>
      <c r="R348" s="114"/>
      <c r="S348" s="115"/>
      <c r="T348" s="207" t="s">
        <v>121</v>
      </c>
      <c r="U348" s="220" t="s">
        <v>121</v>
      </c>
      <c r="V348" s="163" t="s">
        <v>182</v>
      </c>
      <c r="W348" s="222"/>
      <c r="X348" s="230">
        <v>8.5999999999999993E-2</v>
      </c>
      <c r="Y348" s="233"/>
    </row>
    <row r="349" spans="2:25" x14ac:dyDescent="0.25">
      <c r="B349" s="30">
        <v>45317</v>
      </c>
      <c r="C349" s="47"/>
      <c r="D349" s="143">
        <v>0.52100000000000002</v>
      </c>
      <c r="E349" s="26"/>
      <c r="F349" s="26"/>
      <c r="G349" s="26"/>
      <c r="H349" s="26"/>
      <c r="I349" s="47"/>
      <c r="J349" s="214" t="s">
        <v>121</v>
      </c>
      <c r="K349" s="47"/>
      <c r="L349" s="26"/>
      <c r="M349" s="47"/>
      <c r="N349" s="298" t="s">
        <v>37</v>
      </c>
      <c r="O349" s="216">
        <v>9.1999999999999998E-2</v>
      </c>
      <c r="P349" s="266" t="s">
        <v>182</v>
      </c>
      <c r="Q349" s="47"/>
      <c r="R349" s="114" t="s">
        <v>37</v>
      </c>
      <c r="S349" s="115" t="s">
        <v>37</v>
      </c>
      <c r="T349" s="207" t="s">
        <v>121</v>
      </c>
      <c r="U349" s="220" t="s">
        <v>121</v>
      </c>
      <c r="V349" s="163" t="s">
        <v>182</v>
      </c>
      <c r="W349" s="212" t="s">
        <v>37</v>
      </c>
      <c r="X349" s="265" t="s">
        <v>37</v>
      </c>
      <c r="Y349" s="233" t="s">
        <v>37</v>
      </c>
    </row>
    <row r="350" spans="2:25" x14ac:dyDescent="0.25">
      <c r="B350" s="30">
        <v>45321</v>
      </c>
      <c r="C350" s="47"/>
      <c r="D350" s="143">
        <v>0.35799999999999998</v>
      </c>
      <c r="E350" s="26"/>
      <c r="F350" s="26"/>
      <c r="G350" s="26"/>
      <c r="H350" s="26"/>
      <c r="I350" s="47"/>
      <c r="J350" s="214">
        <v>9.1999999999999998E-2</v>
      </c>
      <c r="K350" s="47"/>
      <c r="L350" s="26"/>
      <c r="M350" s="47"/>
      <c r="N350" s="298" t="s">
        <v>37</v>
      </c>
      <c r="O350" s="216">
        <v>8.8999999999999996E-2</v>
      </c>
      <c r="P350" s="266" t="s">
        <v>182</v>
      </c>
      <c r="Q350" s="47"/>
      <c r="R350" s="114"/>
      <c r="S350" s="115"/>
      <c r="T350" s="207" t="s">
        <v>121</v>
      </c>
      <c r="U350" s="220" t="s">
        <v>121</v>
      </c>
      <c r="V350" s="163" t="s">
        <v>182</v>
      </c>
      <c r="W350" s="212" t="s">
        <v>37</v>
      </c>
      <c r="X350" s="265" t="s">
        <v>37</v>
      </c>
      <c r="Y350" s="233" t="s">
        <v>37</v>
      </c>
    </row>
    <row r="351" spans="2:25" x14ac:dyDescent="0.25">
      <c r="B351" s="30">
        <v>45322</v>
      </c>
      <c r="C351" s="47"/>
      <c r="D351" s="143">
        <v>0.38</v>
      </c>
      <c r="E351" s="26"/>
      <c r="F351" s="26"/>
      <c r="G351" s="26"/>
      <c r="H351" s="26"/>
      <c r="I351" s="47"/>
      <c r="J351" s="214">
        <v>0.21199999999999999</v>
      </c>
      <c r="K351" s="47"/>
      <c r="L351" s="26"/>
      <c r="M351" s="47"/>
      <c r="N351" s="298" t="s">
        <v>37</v>
      </c>
      <c r="O351" s="216">
        <v>0.10100000000000001</v>
      </c>
      <c r="P351" s="248" t="s">
        <v>182</v>
      </c>
      <c r="Q351" s="47"/>
      <c r="R351" s="114" t="s">
        <v>37</v>
      </c>
      <c r="S351" s="115" t="s">
        <v>37</v>
      </c>
      <c r="T351" s="207" t="s">
        <v>121</v>
      </c>
      <c r="U351" s="220" t="s">
        <v>121</v>
      </c>
      <c r="V351" s="163" t="s">
        <v>182</v>
      </c>
      <c r="W351" s="212" t="s">
        <v>37</v>
      </c>
      <c r="X351" s="265" t="s">
        <v>37</v>
      </c>
      <c r="Y351" s="233" t="s">
        <v>37</v>
      </c>
    </row>
    <row r="352" spans="2:25" x14ac:dyDescent="0.25">
      <c r="B352" s="30">
        <v>45324</v>
      </c>
      <c r="C352" s="47"/>
      <c r="D352" s="143">
        <v>0.38300000000000001</v>
      </c>
      <c r="E352" s="26"/>
      <c r="F352" s="26"/>
      <c r="G352" s="26"/>
      <c r="H352" s="26"/>
      <c r="I352" s="47"/>
      <c r="J352" s="214">
        <v>0.153</v>
      </c>
      <c r="K352" s="47"/>
      <c r="L352" s="26"/>
      <c r="M352" s="47"/>
      <c r="N352" s="298" t="s">
        <v>37</v>
      </c>
      <c r="O352" s="216">
        <v>0.1</v>
      </c>
      <c r="P352" s="248" t="s">
        <v>182</v>
      </c>
      <c r="Q352" s="47"/>
      <c r="R352" s="114" t="s">
        <v>37</v>
      </c>
      <c r="S352" s="115" t="s">
        <v>37</v>
      </c>
      <c r="T352" s="207" t="s">
        <v>121</v>
      </c>
      <c r="U352" s="220" t="s">
        <v>121</v>
      </c>
      <c r="V352" s="163" t="s">
        <v>182</v>
      </c>
      <c r="W352" s="212" t="s">
        <v>37</v>
      </c>
      <c r="X352" s="265" t="s">
        <v>37</v>
      </c>
      <c r="Y352" s="233" t="s">
        <v>37</v>
      </c>
    </row>
    <row r="353" spans="2:27" x14ac:dyDescent="0.25">
      <c r="B353" s="30">
        <v>45327</v>
      </c>
      <c r="C353" s="47"/>
      <c r="D353" s="143">
        <v>0.38</v>
      </c>
      <c r="E353" s="26"/>
      <c r="F353" s="26"/>
      <c r="G353" s="26"/>
      <c r="H353" s="26"/>
      <c r="I353" s="47"/>
      <c r="J353" s="214">
        <v>6.5000000000000002E-2</v>
      </c>
      <c r="K353" s="47"/>
      <c r="L353" s="26"/>
      <c r="M353" s="47"/>
      <c r="N353" s="298" t="s">
        <v>37</v>
      </c>
      <c r="O353" s="216">
        <v>0.109</v>
      </c>
      <c r="P353" s="266" t="s">
        <v>182</v>
      </c>
      <c r="Q353" s="47"/>
      <c r="R353" s="114" t="s">
        <v>37</v>
      </c>
      <c r="S353" s="115" t="s">
        <v>37</v>
      </c>
      <c r="T353" s="207" t="s">
        <v>121</v>
      </c>
      <c r="U353" s="220" t="s">
        <v>121</v>
      </c>
      <c r="V353" s="163" t="s">
        <v>182</v>
      </c>
      <c r="W353" s="212" t="s">
        <v>37</v>
      </c>
      <c r="X353" s="230">
        <v>0.21199999999999999</v>
      </c>
      <c r="Y353" s="233" t="s">
        <v>37</v>
      </c>
    </row>
    <row r="354" spans="2:27" x14ac:dyDescent="0.25">
      <c r="B354" s="30">
        <v>45329</v>
      </c>
      <c r="C354" s="47"/>
      <c r="D354" s="143">
        <v>0.373</v>
      </c>
      <c r="E354" s="26"/>
      <c r="F354" s="26"/>
      <c r="G354" s="26"/>
      <c r="H354" s="26"/>
      <c r="I354" s="47"/>
      <c r="J354" s="214">
        <v>6.4000000000000001E-2</v>
      </c>
      <c r="K354" s="47"/>
      <c r="L354" s="26"/>
      <c r="M354" s="47"/>
      <c r="N354" s="298" t="s">
        <v>37</v>
      </c>
      <c r="O354" s="216">
        <v>0.114</v>
      </c>
      <c r="P354" s="266" t="s">
        <v>182</v>
      </c>
      <c r="Q354" s="47"/>
      <c r="R354" s="114" t="s">
        <v>37</v>
      </c>
      <c r="S354" s="115" t="s">
        <v>37</v>
      </c>
      <c r="T354" s="207" t="s">
        <v>121</v>
      </c>
      <c r="U354" s="220" t="s">
        <v>121</v>
      </c>
      <c r="V354" s="163" t="s">
        <v>182</v>
      </c>
      <c r="W354" s="212" t="s">
        <v>37</v>
      </c>
      <c r="X354" s="230">
        <v>0.17499999999999999</v>
      </c>
      <c r="Y354" s="233" t="s">
        <v>37</v>
      </c>
    </row>
    <row r="355" spans="2:27" x14ac:dyDescent="0.25">
      <c r="B355" s="30">
        <v>45331</v>
      </c>
      <c r="C355" s="47"/>
      <c r="D355" s="143">
        <v>0.53900000000000003</v>
      </c>
      <c r="E355" s="26"/>
      <c r="F355" s="26"/>
      <c r="G355" s="26"/>
      <c r="H355" s="26"/>
      <c r="I355" s="47"/>
      <c r="J355" s="214">
        <v>6.2E-2</v>
      </c>
      <c r="K355" s="47"/>
      <c r="L355" s="26"/>
      <c r="M355" s="47"/>
      <c r="N355" s="298" t="s">
        <v>37</v>
      </c>
      <c r="O355" s="216">
        <v>0.11899999999999999</v>
      </c>
      <c r="P355" s="266" t="s">
        <v>182</v>
      </c>
      <c r="Q355" s="47"/>
      <c r="R355" s="114" t="s">
        <v>37</v>
      </c>
      <c r="S355" s="115" t="s">
        <v>37</v>
      </c>
      <c r="T355" s="207" t="s">
        <v>121</v>
      </c>
      <c r="U355" s="220" t="s">
        <v>121</v>
      </c>
      <c r="V355" s="163" t="s">
        <v>182</v>
      </c>
      <c r="W355" s="212" t="s">
        <v>37</v>
      </c>
      <c r="X355" s="230">
        <v>0.158</v>
      </c>
      <c r="Y355" s="233" t="s">
        <v>37</v>
      </c>
      <c r="AA355" t="s">
        <v>211</v>
      </c>
    </row>
    <row r="356" spans="2:27" x14ac:dyDescent="0.25">
      <c r="B356" s="30">
        <v>45334</v>
      </c>
      <c r="C356" s="47"/>
      <c r="D356" s="143">
        <v>0.50900000000000001</v>
      </c>
      <c r="E356" s="26"/>
      <c r="F356" s="26"/>
      <c r="G356" s="26"/>
      <c r="H356" s="26"/>
      <c r="I356" s="47"/>
      <c r="J356" s="214">
        <v>9.9000000000000005E-2</v>
      </c>
      <c r="K356" s="47"/>
      <c r="L356" s="26"/>
      <c r="M356" s="47"/>
      <c r="N356" s="298" t="s">
        <v>37</v>
      </c>
      <c r="O356" s="216">
        <v>0.13700000000000001</v>
      </c>
      <c r="P356" s="266" t="s">
        <v>182</v>
      </c>
      <c r="Q356" s="47"/>
      <c r="R356" s="114" t="s">
        <v>199</v>
      </c>
      <c r="S356" s="115" t="s">
        <v>37</v>
      </c>
      <c r="T356" s="207" t="s">
        <v>121</v>
      </c>
      <c r="U356" s="220" t="s">
        <v>121</v>
      </c>
      <c r="V356" s="163" t="s">
        <v>182</v>
      </c>
      <c r="W356" s="212" t="s">
        <v>37</v>
      </c>
      <c r="X356" s="230">
        <v>0.20499999999999999</v>
      </c>
      <c r="Y356" s="233" t="s">
        <v>37</v>
      </c>
    </row>
    <row r="357" spans="2:27" x14ac:dyDescent="0.25">
      <c r="B357" s="30">
        <v>45336</v>
      </c>
      <c r="C357" s="47"/>
      <c r="D357" s="143">
        <v>0.40200000000000002</v>
      </c>
      <c r="E357" s="26"/>
      <c r="F357" s="26"/>
      <c r="G357" s="26"/>
      <c r="H357" s="26"/>
      <c r="I357" s="47"/>
      <c r="J357" s="214">
        <v>0.27800000000000002</v>
      </c>
      <c r="K357" s="47"/>
      <c r="L357" s="26"/>
      <c r="M357" s="47"/>
      <c r="N357" s="298" t="s">
        <v>37</v>
      </c>
      <c r="O357" s="216">
        <v>0.14899999999999999</v>
      </c>
      <c r="P357" s="266" t="s">
        <v>182</v>
      </c>
      <c r="Q357" s="47"/>
      <c r="R357" s="114" t="s">
        <v>37</v>
      </c>
      <c r="S357" s="115" t="s">
        <v>37</v>
      </c>
      <c r="T357" s="207" t="s">
        <v>121</v>
      </c>
      <c r="U357" s="220" t="s">
        <v>121</v>
      </c>
      <c r="V357" s="163" t="s">
        <v>182</v>
      </c>
      <c r="W357" s="212" t="s">
        <v>37</v>
      </c>
      <c r="X357" s="230">
        <v>0.189</v>
      </c>
      <c r="Y357" s="233" t="s">
        <v>37</v>
      </c>
    </row>
    <row r="358" spans="2:27" x14ac:dyDescent="0.25">
      <c r="B358" s="30">
        <v>45338</v>
      </c>
      <c r="C358" s="47"/>
      <c r="D358" s="143">
        <v>0.38</v>
      </c>
      <c r="E358" s="26"/>
      <c r="F358" s="26"/>
      <c r="G358" s="26"/>
      <c r="H358" s="26"/>
      <c r="I358" s="47"/>
      <c r="J358" s="214">
        <v>0.219</v>
      </c>
      <c r="K358" s="47"/>
      <c r="L358" s="26"/>
      <c r="M358" s="47"/>
      <c r="N358" s="298" t="s">
        <v>37</v>
      </c>
      <c r="O358" s="216">
        <v>9.9000000000000005E-2</v>
      </c>
      <c r="P358" s="266" t="s">
        <v>182</v>
      </c>
      <c r="Q358" s="47"/>
      <c r="R358" s="114" t="s">
        <v>37</v>
      </c>
      <c r="S358" s="115" t="s">
        <v>37</v>
      </c>
      <c r="T358" s="207" t="s">
        <v>121</v>
      </c>
      <c r="U358" s="220" t="s">
        <v>121</v>
      </c>
      <c r="V358" s="163" t="s">
        <v>182</v>
      </c>
      <c r="W358" s="212" t="s">
        <v>37</v>
      </c>
      <c r="X358" s="230">
        <v>0.16900000000000001</v>
      </c>
      <c r="Y358" s="233" t="s">
        <v>37</v>
      </c>
    </row>
    <row r="359" spans="2:27" x14ac:dyDescent="0.25">
      <c r="B359" s="30">
        <v>45342</v>
      </c>
      <c r="C359" s="47"/>
      <c r="D359" s="143">
        <v>0.36399999999999999</v>
      </c>
      <c r="E359" s="26"/>
      <c r="F359" s="26"/>
      <c r="G359" s="26"/>
      <c r="H359" s="26"/>
      <c r="I359" s="47"/>
      <c r="J359" s="214">
        <v>6.0999999999999999E-2</v>
      </c>
      <c r="K359" s="47"/>
      <c r="L359" s="26"/>
      <c r="M359" s="47"/>
      <c r="N359" s="214">
        <v>6.0999999999999999E-2</v>
      </c>
      <c r="O359" s="216">
        <v>0.105</v>
      </c>
      <c r="P359" s="266" t="s">
        <v>182</v>
      </c>
      <c r="Q359" s="47"/>
      <c r="R359" s="114" t="s">
        <v>37</v>
      </c>
      <c r="S359" s="115" t="s">
        <v>37</v>
      </c>
      <c r="T359" s="207" t="s">
        <v>213</v>
      </c>
      <c r="U359" s="220" t="s">
        <v>213</v>
      </c>
      <c r="V359" s="163" t="s">
        <v>182</v>
      </c>
      <c r="W359" s="212" t="s">
        <v>37</v>
      </c>
      <c r="X359" s="230">
        <v>7.3999999999999996E-2</v>
      </c>
      <c r="Y359" s="233" t="s">
        <v>37</v>
      </c>
    </row>
    <row r="360" spans="2:27" x14ac:dyDescent="0.25">
      <c r="B360" s="30">
        <v>45343</v>
      </c>
      <c r="C360" s="47"/>
      <c r="D360" s="143">
        <v>0.39100000000000001</v>
      </c>
      <c r="E360" s="26"/>
      <c r="F360" s="26"/>
      <c r="G360" s="26"/>
      <c r="H360" s="26"/>
      <c r="I360" s="47"/>
      <c r="J360" s="214">
        <v>3.0499999999999999E-2</v>
      </c>
      <c r="K360" s="47"/>
      <c r="L360" s="26"/>
      <c r="M360" s="47"/>
      <c r="N360" s="214">
        <v>7.6999999999999999E-2</v>
      </c>
      <c r="O360" s="216">
        <v>0.111</v>
      </c>
      <c r="P360" s="266" t="s">
        <v>182</v>
      </c>
      <c r="Q360" s="47"/>
      <c r="R360" s="114" t="s">
        <v>37</v>
      </c>
      <c r="S360" s="115" t="s">
        <v>37</v>
      </c>
      <c r="T360" s="207" t="s">
        <v>121</v>
      </c>
      <c r="U360" s="220" t="s">
        <v>121</v>
      </c>
      <c r="V360" s="163" t="s">
        <v>182</v>
      </c>
      <c r="W360" s="212" t="s">
        <v>37</v>
      </c>
      <c r="X360" s="230">
        <v>8.7999999999999995E-2</v>
      </c>
      <c r="Y360" s="233" t="s">
        <v>37</v>
      </c>
    </row>
    <row r="361" spans="2:27" x14ac:dyDescent="0.25">
      <c r="B361" s="30">
        <v>45345</v>
      </c>
      <c r="C361" s="47"/>
      <c r="D361" s="143">
        <v>0.33400000000000002</v>
      </c>
      <c r="E361" s="26"/>
      <c r="F361" s="26"/>
      <c r="G361" s="26"/>
      <c r="H361" s="26"/>
      <c r="I361" s="47"/>
      <c r="J361" s="214">
        <v>6.4000000000000001E-2</v>
      </c>
      <c r="K361" s="47"/>
      <c r="L361" s="26"/>
      <c r="M361" s="47"/>
      <c r="N361" s="298" t="s">
        <v>37</v>
      </c>
      <c r="O361" s="216">
        <v>0.108</v>
      </c>
      <c r="P361" s="266" t="s">
        <v>182</v>
      </c>
      <c r="Q361" s="47"/>
      <c r="R361" s="114" t="s">
        <v>37</v>
      </c>
      <c r="S361" s="115" t="s">
        <v>37</v>
      </c>
      <c r="T361" s="207" t="s">
        <v>121</v>
      </c>
      <c r="U361" s="220" t="s">
        <v>121</v>
      </c>
      <c r="V361" s="163" t="s">
        <v>182</v>
      </c>
      <c r="W361" s="212" t="s">
        <v>37</v>
      </c>
      <c r="X361" s="230">
        <v>6.6000000000000003E-2</v>
      </c>
      <c r="Y361" s="233"/>
    </row>
    <row r="362" spans="2:27" x14ac:dyDescent="0.25">
      <c r="B362" s="30">
        <v>45348</v>
      </c>
      <c r="C362" s="47"/>
      <c r="D362" s="143">
        <v>0.32600000000000001</v>
      </c>
      <c r="E362" s="26"/>
      <c r="F362" s="26"/>
      <c r="G362" s="26"/>
      <c r="H362" s="26"/>
      <c r="I362" s="47"/>
      <c r="J362" s="214">
        <v>8.5000000000000006E-2</v>
      </c>
      <c r="K362" s="47"/>
      <c r="L362" s="26"/>
      <c r="M362" s="47"/>
      <c r="N362" s="298" t="s">
        <v>37</v>
      </c>
      <c r="O362" s="216">
        <v>0.11799999999999999</v>
      </c>
      <c r="P362" s="266" t="s">
        <v>182</v>
      </c>
      <c r="Q362" s="47"/>
      <c r="R362" s="114" t="s">
        <v>37</v>
      </c>
      <c r="S362" s="115" t="s">
        <v>37</v>
      </c>
      <c r="T362" s="207" t="s">
        <v>121</v>
      </c>
      <c r="U362" s="220" t="s">
        <v>121</v>
      </c>
      <c r="V362" s="163" t="s">
        <v>182</v>
      </c>
      <c r="W362" s="212" t="s">
        <v>37</v>
      </c>
      <c r="X362" s="230" t="s">
        <v>37</v>
      </c>
      <c r="Y362" s="233" t="s">
        <v>37</v>
      </c>
    </row>
    <row r="363" spans="2:27" x14ac:dyDescent="0.25">
      <c r="B363" s="30">
        <v>45350</v>
      </c>
      <c r="C363" s="47"/>
      <c r="D363" s="143">
        <v>0.29499999999999998</v>
      </c>
      <c r="E363" s="26"/>
      <c r="F363" s="26"/>
      <c r="G363" s="26"/>
      <c r="H363" s="26"/>
      <c r="I363" s="47"/>
      <c r="J363" s="214">
        <v>7.8E-2</v>
      </c>
      <c r="K363" s="47"/>
      <c r="L363" s="26"/>
      <c r="M363" s="47"/>
      <c r="N363" s="298" t="s">
        <v>37</v>
      </c>
      <c r="O363" s="216">
        <v>0.128</v>
      </c>
      <c r="P363" s="266" t="s">
        <v>182</v>
      </c>
      <c r="Q363" s="47"/>
      <c r="R363" s="114" t="s">
        <v>37</v>
      </c>
      <c r="S363" s="115" t="s">
        <v>37</v>
      </c>
      <c r="T363" s="207" t="s">
        <v>121</v>
      </c>
      <c r="U363" s="220" t="s">
        <v>121</v>
      </c>
      <c r="V363" s="163" t="s">
        <v>182</v>
      </c>
      <c r="W363" s="212" t="s">
        <v>37</v>
      </c>
      <c r="X363" s="265" t="s">
        <v>37</v>
      </c>
      <c r="Y363" s="233" t="s">
        <v>37</v>
      </c>
    </row>
    <row r="364" spans="2:27" x14ac:dyDescent="0.25">
      <c r="B364" s="30">
        <v>45352</v>
      </c>
      <c r="C364" s="47"/>
      <c r="D364" s="143">
        <v>0.34899999999999998</v>
      </c>
      <c r="E364" s="26"/>
      <c r="F364" s="26"/>
      <c r="G364" s="26"/>
      <c r="H364" s="26"/>
      <c r="I364" s="47"/>
      <c r="J364" s="214">
        <v>7.4999999999999997E-2</v>
      </c>
      <c r="K364" s="47"/>
      <c r="L364" s="26"/>
      <c r="M364" s="47"/>
      <c r="N364" s="298" t="s">
        <v>37</v>
      </c>
      <c r="O364" s="216">
        <v>0.105</v>
      </c>
      <c r="P364" s="266" t="s">
        <v>182</v>
      </c>
      <c r="Q364" s="47"/>
      <c r="R364" s="114" t="s">
        <v>199</v>
      </c>
      <c r="S364" s="115" t="s">
        <v>37</v>
      </c>
      <c r="T364" s="207" t="s">
        <v>121</v>
      </c>
      <c r="U364" s="187" t="s">
        <v>182</v>
      </c>
      <c r="V364" s="163" t="s">
        <v>182</v>
      </c>
      <c r="W364" s="212" t="s">
        <v>37</v>
      </c>
      <c r="X364" s="265" t="s">
        <v>37</v>
      </c>
      <c r="Y364" s="233" t="s">
        <v>37</v>
      </c>
    </row>
    <row r="365" spans="2:27" x14ac:dyDescent="0.25">
      <c r="B365" s="30">
        <v>45355</v>
      </c>
      <c r="C365" s="47"/>
      <c r="D365" s="143">
        <v>0.152</v>
      </c>
      <c r="E365" s="26"/>
      <c r="F365" s="26"/>
      <c r="G365" s="26"/>
      <c r="H365" s="26"/>
      <c r="I365" s="47"/>
      <c r="J365" s="214">
        <v>3.0499999999999999E-2</v>
      </c>
      <c r="K365" s="47"/>
      <c r="L365" s="26"/>
      <c r="M365" s="47"/>
      <c r="N365" s="298" t="s">
        <v>37</v>
      </c>
      <c r="O365" s="216">
        <v>9.0999999999999998E-2</v>
      </c>
      <c r="P365" s="266" t="s">
        <v>182</v>
      </c>
      <c r="Q365" s="47"/>
      <c r="R365" s="114" t="s">
        <v>199</v>
      </c>
      <c r="S365" s="115" t="s">
        <v>37</v>
      </c>
      <c r="T365" s="207" t="s">
        <v>121</v>
      </c>
      <c r="U365" s="220" t="s">
        <v>121</v>
      </c>
      <c r="V365" s="163" t="s">
        <v>182</v>
      </c>
      <c r="W365" s="212" t="s">
        <v>37</v>
      </c>
      <c r="X365" s="265" t="s">
        <v>37</v>
      </c>
      <c r="Y365" s="233" t="s">
        <v>37</v>
      </c>
    </row>
    <row r="366" spans="2:27" x14ac:dyDescent="0.25">
      <c r="B366" s="30">
        <v>45357</v>
      </c>
      <c r="C366" s="47"/>
      <c r="D366" s="143">
        <v>0.42199999999999999</v>
      </c>
      <c r="E366" s="26"/>
      <c r="F366" s="26"/>
      <c r="G366" s="26"/>
      <c r="H366" s="26"/>
      <c r="I366" s="47"/>
      <c r="J366" s="214">
        <v>3.0499999999999999E-2</v>
      </c>
      <c r="K366" s="47"/>
      <c r="L366" s="26"/>
      <c r="M366" s="47"/>
      <c r="N366" s="298" t="s">
        <v>37</v>
      </c>
      <c r="O366" s="216">
        <v>8.5000000000000006E-2</v>
      </c>
      <c r="P366" s="266" t="s">
        <v>182</v>
      </c>
      <c r="Q366" s="47"/>
      <c r="R366" s="114" t="s">
        <v>37</v>
      </c>
      <c r="S366" s="115" t="s">
        <v>37</v>
      </c>
      <c r="T366" s="207" t="s">
        <v>121</v>
      </c>
      <c r="U366" s="220" t="s">
        <v>121</v>
      </c>
      <c r="V366" s="163" t="s">
        <v>182</v>
      </c>
      <c r="W366" s="212" t="s">
        <v>37</v>
      </c>
      <c r="X366" s="230">
        <v>0.156</v>
      </c>
      <c r="Y366" s="233" t="s">
        <v>37</v>
      </c>
    </row>
    <row r="367" spans="2:27" x14ac:dyDescent="0.25">
      <c r="B367" s="30">
        <v>45359</v>
      </c>
      <c r="C367" s="47"/>
      <c r="D367" s="143">
        <v>0.38300000000000001</v>
      </c>
      <c r="E367" s="26"/>
      <c r="F367" s="26"/>
      <c r="G367" s="26"/>
      <c r="H367" s="26"/>
      <c r="I367" s="47"/>
      <c r="J367" s="214" t="s">
        <v>121</v>
      </c>
      <c r="K367" s="47"/>
      <c r="L367" s="26"/>
      <c r="M367" s="47"/>
      <c r="N367" s="298" t="s">
        <v>37</v>
      </c>
      <c r="O367" s="216" t="s">
        <v>121</v>
      </c>
      <c r="P367" s="266" t="s">
        <v>182</v>
      </c>
      <c r="Q367" s="47"/>
      <c r="R367" s="114" t="s">
        <v>37</v>
      </c>
      <c r="S367" s="115" t="s">
        <v>37</v>
      </c>
      <c r="T367" s="207" t="s">
        <v>121</v>
      </c>
      <c r="U367" s="220" t="s">
        <v>121</v>
      </c>
      <c r="V367" s="163" t="s">
        <v>182</v>
      </c>
      <c r="W367" s="212" t="s">
        <v>37</v>
      </c>
      <c r="X367" s="230">
        <v>0.10100000000000001</v>
      </c>
      <c r="Y367" s="233" t="s">
        <v>37</v>
      </c>
    </row>
    <row r="368" spans="2:27" x14ac:dyDescent="0.25">
      <c r="B368" s="30">
        <v>45362</v>
      </c>
      <c r="C368" s="47"/>
      <c r="D368" s="143">
        <v>0.59699999999999998</v>
      </c>
      <c r="E368" s="26"/>
      <c r="F368" s="26"/>
      <c r="G368" s="26"/>
      <c r="H368" s="26"/>
      <c r="I368" s="47"/>
      <c r="J368" s="214">
        <v>0.188</v>
      </c>
      <c r="K368" s="47"/>
      <c r="L368" s="26"/>
      <c r="M368" s="47"/>
      <c r="N368" s="298" t="s">
        <v>37</v>
      </c>
      <c r="O368" s="256" t="s">
        <v>37</v>
      </c>
      <c r="P368" s="266" t="s">
        <v>182</v>
      </c>
      <c r="Q368" s="47"/>
      <c r="R368" s="114" t="s">
        <v>37</v>
      </c>
      <c r="S368" s="115" t="s">
        <v>37</v>
      </c>
      <c r="T368" s="207" t="s">
        <v>121</v>
      </c>
      <c r="U368" s="220" t="s">
        <v>121</v>
      </c>
      <c r="V368" s="163" t="s">
        <v>182</v>
      </c>
      <c r="W368" s="212" t="s">
        <v>37</v>
      </c>
      <c r="X368" s="230">
        <v>0.154</v>
      </c>
      <c r="Y368" s="233" t="s">
        <v>37</v>
      </c>
    </row>
    <row r="369" spans="2:25" x14ac:dyDescent="0.25">
      <c r="B369" s="30">
        <v>45364</v>
      </c>
      <c r="C369" s="47"/>
      <c r="D369" s="143">
        <v>0.64</v>
      </c>
      <c r="E369" s="26"/>
      <c r="F369" s="26"/>
      <c r="G369" s="26"/>
      <c r="H369" s="26"/>
      <c r="I369" s="47"/>
      <c r="J369" s="214">
        <v>0.17599999999999999</v>
      </c>
      <c r="K369" s="47"/>
      <c r="L369" s="26"/>
      <c r="M369" s="47"/>
      <c r="N369" s="298" t="s">
        <v>37</v>
      </c>
      <c r="O369" s="256" t="s">
        <v>37</v>
      </c>
      <c r="P369" s="266" t="s">
        <v>182</v>
      </c>
      <c r="Q369" s="47"/>
      <c r="R369" s="114" t="s">
        <v>37</v>
      </c>
      <c r="S369" s="115" t="s">
        <v>37</v>
      </c>
      <c r="T369" s="207" t="s">
        <v>121</v>
      </c>
      <c r="U369" s="220" t="s">
        <v>121</v>
      </c>
      <c r="V369" s="163" t="s">
        <v>182</v>
      </c>
      <c r="W369" s="212" t="s">
        <v>37</v>
      </c>
      <c r="X369" s="230">
        <v>0.14699999999999999</v>
      </c>
      <c r="Y369" s="233" t="s">
        <v>37</v>
      </c>
    </row>
    <row r="370" spans="2:25" x14ac:dyDescent="0.25">
      <c r="B370" s="30">
        <v>45366</v>
      </c>
      <c r="C370" s="47"/>
      <c r="D370" s="143">
        <v>0.32200000000000001</v>
      </c>
      <c r="E370" s="26"/>
      <c r="F370" s="26"/>
      <c r="G370" s="26"/>
      <c r="H370" s="26"/>
      <c r="I370" s="47"/>
      <c r="J370" s="214" t="s">
        <v>121</v>
      </c>
      <c r="K370" s="47"/>
      <c r="L370" s="26"/>
      <c r="M370" s="47"/>
      <c r="N370" s="298" t="s">
        <v>37</v>
      </c>
      <c r="O370" s="256" t="s">
        <v>37</v>
      </c>
      <c r="P370" s="266" t="s">
        <v>182</v>
      </c>
      <c r="Q370" s="47"/>
      <c r="R370" s="114" t="s">
        <v>37</v>
      </c>
      <c r="S370" s="115" t="s">
        <v>37</v>
      </c>
      <c r="T370" s="207" t="s">
        <v>121</v>
      </c>
      <c r="U370" s="220" t="s">
        <v>121</v>
      </c>
      <c r="V370" s="163" t="s">
        <v>182</v>
      </c>
      <c r="W370" s="212" t="s">
        <v>37</v>
      </c>
      <c r="X370" s="265" t="s">
        <v>37</v>
      </c>
      <c r="Y370" s="233" t="s">
        <v>37</v>
      </c>
    </row>
    <row r="371" spans="2:25" x14ac:dyDescent="0.25">
      <c r="B371" s="30">
        <v>45371</v>
      </c>
      <c r="C371" s="47"/>
      <c r="D371" s="143">
        <v>0.38400000000000001</v>
      </c>
      <c r="E371" s="26"/>
      <c r="F371" s="26"/>
      <c r="G371" s="26"/>
      <c r="H371" s="26"/>
      <c r="I371" s="47"/>
      <c r="J371" s="214" t="s">
        <v>121</v>
      </c>
      <c r="K371" s="47"/>
      <c r="L371" s="26"/>
      <c r="M371" s="47"/>
      <c r="N371" s="298" t="s">
        <v>37</v>
      </c>
      <c r="O371" s="256" t="s">
        <v>37</v>
      </c>
      <c r="P371" s="266" t="s">
        <v>182</v>
      </c>
      <c r="Q371" s="47"/>
      <c r="R371" s="114" t="s">
        <v>37</v>
      </c>
      <c r="S371" s="115" t="s">
        <v>37</v>
      </c>
      <c r="T371" s="207" t="s">
        <v>121</v>
      </c>
      <c r="U371" s="220" t="s">
        <v>121</v>
      </c>
      <c r="V371" s="163" t="s">
        <v>182</v>
      </c>
      <c r="W371" s="212" t="s">
        <v>37</v>
      </c>
      <c r="X371" s="265" t="s">
        <v>37</v>
      </c>
      <c r="Y371" s="233" t="s">
        <v>37</v>
      </c>
    </row>
    <row r="372" spans="2:25" x14ac:dyDescent="0.25">
      <c r="B372" s="30">
        <v>45373</v>
      </c>
      <c r="C372" s="47"/>
      <c r="D372" s="143">
        <v>0.38100000000000001</v>
      </c>
      <c r="E372" s="26"/>
      <c r="F372" s="26"/>
      <c r="G372" s="26"/>
      <c r="H372" s="26"/>
      <c r="I372" s="47"/>
      <c r="J372" s="214" t="s">
        <v>121</v>
      </c>
      <c r="K372" s="47"/>
      <c r="L372" s="26"/>
      <c r="M372" s="47"/>
      <c r="N372" s="298" t="s">
        <v>37</v>
      </c>
      <c r="O372" s="256" t="s">
        <v>37</v>
      </c>
      <c r="P372" s="248" t="s">
        <v>182</v>
      </c>
      <c r="Q372" s="47"/>
      <c r="R372" s="114" t="s">
        <v>37</v>
      </c>
      <c r="S372" s="115" t="s">
        <v>37</v>
      </c>
      <c r="T372" s="207" t="s">
        <v>121</v>
      </c>
      <c r="U372" s="220" t="s">
        <v>121</v>
      </c>
      <c r="V372" s="163" t="s">
        <v>182</v>
      </c>
      <c r="W372" s="212" t="s">
        <v>37</v>
      </c>
      <c r="X372" s="265" t="s">
        <v>37</v>
      </c>
      <c r="Y372" s="233" t="s">
        <v>37</v>
      </c>
    </row>
    <row r="373" spans="2:25" x14ac:dyDescent="0.25">
      <c r="B373" s="30">
        <v>45376</v>
      </c>
      <c r="C373" s="47"/>
      <c r="D373" s="143">
        <v>0.48</v>
      </c>
      <c r="E373" s="26"/>
      <c r="F373" s="26"/>
      <c r="G373" s="26"/>
      <c r="H373" s="26"/>
      <c r="I373" s="47"/>
      <c r="J373" s="214" t="s">
        <v>121</v>
      </c>
      <c r="K373" s="47"/>
      <c r="L373" s="26"/>
      <c r="M373" s="47"/>
      <c r="N373" s="298"/>
      <c r="O373" s="256"/>
      <c r="P373" s="266"/>
      <c r="Q373" s="47"/>
      <c r="R373" s="114"/>
      <c r="S373" s="207" t="s">
        <v>121</v>
      </c>
      <c r="T373" s="207" t="s">
        <v>121</v>
      </c>
      <c r="U373" s="220" t="s">
        <v>121</v>
      </c>
      <c r="V373" s="163"/>
      <c r="W373" s="212"/>
      <c r="X373" s="230">
        <v>0.114</v>
      </c>
      <c r="Y373" s="233"/>
    </row>
    <row r="374" spans="2:25" x14ac:dyDescent="0.25">
      <c r="B374" s="30">
        <v>45397</v>
      </c>
      <c r="C374" s="47"/>
      <c r="D374" s="143">
        <v>0.37</v>
      </c>
      <c r="E374" s="26"/>
      <c r="F374" s="26"/>
      <c r="G374" s="26"/>
      <c r="H374" s="26"/>
      <c r="I374" s="47"/>
      <c r="J374" s="214" t="s">
        <v>182</v>
      </c>
      <c r="K374" s="47"/>
      <c r="L374" s="26"/>
      <c r="M374" s="47"/>
      <c r="N374" s="298" t="s">
        <v>37</v>
      </c>
      <c r="O374" s="256" t="s">
        <v>37</v>
      </c>
      <c r="P374" s="266" t="s">
        <v>37</v>
      </c>
      <c r="Q374" s="47"/>
      <c r="R374" s="114" t="s">
        <v>37</v>
      </c>
      <c r="S374" s="115" t="s">
        <v>37</v>
      </c>
      <c r="T374" s="115" t="s">
        <v>182</v>
      </c>
      <c r="U374" s="187" t="s">
        <v>182</v>
      </c>
      <c r="V374" s="163" t="s">
        <v>182</v>
      </c>
      <c r="W374" s="212" t="s">
        <v>182</v>
      </c>
      <c r="X374" s="265" t="s">
        <v>37</v>
      </c>
      <c r="Y374" s="231">
        <v>0.31</v>
      </c>
    </row>
    <row r="375" spans="2:25" hidden="1" x14ac:dyDescent="0.25">
      <c r="B375" s="30"/>
      <c r="C375" s="47"/>
      <c r="D375" s="143"/>
      <c r="E375" s="26"/>
      <c r="F375" s="26"/>
      <c r="G375" s="26"/>
      <c r="H375" s="26"/>
      <c r="I375" s="47"/>
      <c r="J375" s="214" t="s">
        <v>182</v>
      </c>
      <c r="K375" s="47"/>
      <c r="L375" s="26"/>
      <c r="M375" s="47"/>
      <c r="N375" s="298"/>
      <c r="O375" s="256"/>
      <c r="P375" s="266"/>
      <c r="Q375" s="47"/>
      <c r="R375" s="114"/>
      <c r="S375" s="115"/>
      <c r="T375" s="207"/>
      <c r="U375" s="187" t="s">
        <v>182</v>
      </c>
      <c r="V375" s="163"/>
      <c r="W375" s="212"/>
      <c r="X375" s="265"/>
      <c r="Y375" s="233"/>
    </row>
    <row r="376" spans="2:25" hidden="1" x14ac:dyDescent="0.25">
      <c r="B376" s="30"/>
      <c r="C376" s="47"/>
      <c r="D376" s="143"/>
      <c r="E376" s="26"/>
      <c r="F376" s="26"/>
      <c r="G376" s="26"/>
      <c r="H376" s="26"/>
      <c r="I376" s="47"/>
      <c r="J376" s="214" t="s">
        <v>182</v>
      </c>
      <c r="K376" s="47"/>
      <c r="L376" s="26"/>
      <c r="M376" s="47"/>
      <c r="N376" s="298"/>
      <c r="O376" s="256"/>
      <c r="P376" s="266"/>
      <c r="Q376" s="47"/>
      <c r="R376" s="114"/>
      <c r="S376" s="115"/>
      <c r="T376" s="207"/>
      <c r="U376" s="187" t="s">
        <v>182</v>
      </c>
      <c r="V376" s="163"/>
      <c r="W376" s="212"/>
      <c r="X376" s="265"/>
      <c r="Y376" s="233"/>
    </row>
    <row r="377" spans="2:25" hidden="1" x14ac:dyDescent="0.25">
      <c r="B377" s="30"/>
      <c r="C377" s="47"/>
      <c r="D377" s="143"/>
      <c r="E377" s="26"/>
      <c r="F377" s="26"/>
      <c r="G377" s="26"/>
      <c r="H377" s="26"/>
      <c r="I377" s="47"/>
      <c r="J377" s="214" t="s">
        <v>182</v>
      </c>
      <c r="K377" s="47"/>
      <c r="L377" s="26"/>
      <c r="M377" s="47"/>
      <c r="N377" s="298"/>
      <c r="O377" s="256"/>
      <c r="P377" s="266"/>
      <c r="Q377" s="47"/>
      <c r="R377" s="114"/>
      <c r="S377" s="115"/>
      <c r="T377" s="207"/>
      <c r="U377" s="187" t="s">
        <v>182</v>
      </c>
      <c r="V377" s="163"/>
      <c r="W377" s="212"/>
      <c r="X377" s="265"/>
      <c r="Y377" s="233"/>
    </row>
    <row r="378" spans="2:25" hidden="1" x14ac:dyDescent="0.25">
      <c r="B378" s="30"/>
      <c r="C378" s="47"/>
      <c r="D378" s="143"/>
      <c r="E378" s="26"/>
      <c r="F378" s="26"/>
      <c r="G378" s="26"/>
      <c r="H378" s="26"/>
      <c r="I378" s="47"/>
      <c r="J378" s="214" t="s">
        <v>182</v>
      </c>
      <c r="K378" s="47"/>
      <c r="L378" s="26"/>
      <c r="M378" s="47"/>
      <c r="N378" s="298"/>
      <c r="O378" s="256"/>
      <c r="P378" s="266"/>
      <c r="Q378" s="47"/>
      <c r="R378" s="114"/>
      <c r="S378" s="115"/>
      <c r="T378" s="207"/>
      <c r="U378" s="187" t="s">
        <v>182</v>
      </c>
      <c r="V378" s="163"/>
      <c r="W378" s="212"/>
      <c r="X378" s="265"/>
      <c r="Y378" s="233"/>
    </row>
    <row r="379" spans="2:25" hidden="1" x14ac:dyDescent="0.25">
      <c r="B379" s="30"/>
      <c r="C379" s="47"/>
      <c r="D379" s="143"/>
      <c r="E379" s="26"/>
      <c r="F379" s="26"/>
      <c r="G379" s="26"/>
      <c r="H379" s="26"/>
      <c r="I379" s="47"/>
      <c r="J379" s="214" t="s">
        <v>182</v>
      </c>
      <c r="K379" s="47"/>
      <c r="L379" s="26"/>
      <c r="M379" s="47"/>
      <c r="N379" s="298"/>
      <c r="O379" s="256"/>
      <c r="P379" s="266"/>
      <c r="Q379" s="47"/>
      <c r="R379" s="114"/>
      <c r="S379" s="115"/>
      <c r="T379" s="207"/>
      <c r="U379" s="187" t="s">
        <v>182</v>
      </c>
      <c r="V379" s="163"/>
      <c r="W379" s="212"/>
      <c r="X379" s="265"/>
      <c r="Y379" s="233"/>
    </row>
    <row r="380" spans="2:25" hidden="1" x14ac:dyDescent="0.25">
      <c r="B380" s="30"/>
      <c r="C380" s="47"/>
      <c r="D380" s="143"/>
      <c r="E380" s="118"/>
      <c r="F380" s="118"/>
      <c r="G380" s="118"/>
      <c r="H380" s="118"/>
      <c r="I380" s="47"/>
      <c r="J380" s="214" t="s">
        <v>182</v>
      </c>
      <c r="K380" s="47"/>
      <c r="L380" s="26"/>
      <c r="M380" s="47"/>
      <c r="N380" s="48"/>
      <c r="O380" s="216"/>
      <c r="P380" s="266" t="s">
        <v>182</v>
      </c>
      <c r="Q380" s="47"/>
      <c r="R380" s="114"/>
      <c r="S380" s="115"/>
      <c r="T380" s="207" t="s">
        <v>121</v>
      </c>
      <c r="U380" s="187" t="s">
        <v>182</v>
      </c>
      <c r="V380" s="196"/>
      <c r="W380" s="212" t="s">
        <v>37</v>
      </c>
      <c r="X380" s="265" t="s">
        <v>37</v>
      </c>
      <c r="Y380" s="233" t="s">
        <v>37</v>
      </c>
    </row>
    <row r="381" spans="2:25" x14ac:dyDescent="0.25">
      <c r="B381" s="30">
        <v>45399</v>
      </c>
      <c r="C381" s="117"/>
      <c r="D381" s="143">
        <v>0.83</v>
      </c>
      <c r="E381" s="55"/>
      <c r="F381" s="55"/>
      <c r="G381" s="55"/>
      <c r="H381" s="55"/>
      <c r="I381" s="117"/>
      <c r="J381" s="214" t="s">
        <v>182</v>
      </c>
      <c r="K381" s="117"/>
      <c r="L381" s="26"/>
      <c r="M381" s="117"/>
      <c r="N381" s="48" t="s">
        <v>37</v>
      </c>
      <c r="O381" s="116" t="s">
        <v>37</v>
      </c>
      <c r="P381" s="50" t="s">
        <v>37</v>
      </c>
      <c r="Q381" s="117"/>
      <c r="R381" s="114" t="s">
        <v>37</v>
      </c>
      <c r="S381" s="115" t="s">
        <v>37</v>
      </c>
      <c r="T381" s="115" t="s">
        <v>182</v>
      </c>
      <c r="U381" s="187" t="s">
        <v>182</v>
      </c>
      <c r="V381" s="237" t="s">
        <v>182</v>
      </c>
      <c r="W381" s="188" t="s">
        <v>182</v>
      </c>
      <c r="X381" s="189" t="s">
        <v>37</v>
      </c>
      <c r="Y381" s="190" t="s">
        <v>37</v>
      </c>
    </row>
    <row r="382" spans="2:25" x14ac:dyDescent="0.25">
      <c r="B382" s="30">
        <v>45401</v>
      </c>
      <c r="C382" s="117"/>
      <c r="D382" s="26">
        <v>0.71</v>
      </c>
      <c r="E382" s="55"/>
      <c r="F382" s="55"/>
      <c r="G382" s="55"/>
      <c r="H382" s="55"/>
      <c r="I382" s="117"/>
      <c r="J382" s="214" t="s">
        <v>182</v>
      </c>
      <c r="K382" s="117"/>
      <c r="L382" s="26"/>
      <c r="M382" s="117"/>
      <c r="N382" s="48" t="s">
        <v>37</v>
      </c>
      <c r="O382" s="116" t="s">
        <v>37</v>
      </c>
      <c r="P382" s="50" t="s">
        <v>37</v>
      </c>
      <c r="Q382" s="117"/>
      <c r="R382" s="114" t="s">
        <v>37</v>
      </c>
      <c r="S382" s="115" t="s">
        <v>37</v>
      </c>
      <c r="T382" s="115" t="s">
        <v>182</v>
      </c>
      <c r="U382" s="187" t="s">
        <v>182</v>
      </c>
      <c r="V382" s="237" t="s">
        <v>182</v>
      </c>
      <c r="W382" s="188" t="s">
        <v>182</v>
      </c>
      <c r="X382" s="189" t="s">
        <v>37</v>
      </c>
      <c r="Y382" s="341">
        <v>0.34</v>
      </c>
    </row>
    <row r="383" spans="2:25" x14ac:dyDescent="0.25">
      <c r="B383" s="30">
        <v>45404</v>
      </c>
      <c r="C383" s="117"/>
      <c r="D383" s="26">
        <v>0.8</v>
      </c>
      <c r="E383" s="55"/>
      <c r="F383" s="55"/>
      <c r="G383" s="55"/>
      <c r="H383" s="55"/>
      <c r="I383" s="117"/>
      <c r="J383" s="214" t="s">
        <v>182</v>
      </c>
      <c r="K383" s="117"/>
      <c r="L383" s="26">
        <v>1.7</v>
      </c>
      <c r="M383" s="117"/>
      <c r="N383" s="48" t="s">
        <v>37</v>
      </c>
      <c r="O383" s="116" t="s">
        <v>37</v>
      </c>
      <c r="P383" s="50" t="s">
        <v>37</v>
      </c>
      <c r="Q383" s="117"/>
      <c r="R383" s="114" t="s">
        <v>37</v>
      </c>
      <c r="S383" s="115" t="s">
        <v>37</v>
      </c>
      <c r="T383" s="115" t="s">
        <v>182</v>
      </c>
      <c r="U383" s="187" t="s">
        <v>182</v>
      </c>
      <c r="V383" s="237" t="s">
        <v>182</v>
      </c>
      <c r="W383" s="188" t="s">
        <v>182</v>
      </c>
      <c r="X383" s="264">
        <v>0.37</v>
      </c>
      <c r="Y383" s="190" t="s">
        <v>37</v>
      </c>
    </row>
    <row r="384" spans="2:25" x14ac:dyDescent="0.25">
      <c r="B384" s="30">
        <v>45406</v>
      </c>
      <c r="C384" s="117"/>
      <c r="D384" s="26">
        <v>0.67</v>
      </c>
      <c r="E384" s="55"/>
      <c r="F384" s="55"/>
      <c r="G384" s="55"/>
      <c r="H384" s="55"/>
      <c r="I384" s="117"/>
      <c r="J384" s="214" t="s">
        <v>182</v>
      </c>
      <c r="K384" s="117"/>
      <c r="L384" s="26">
        <v>12</v>
      </c>
      <c r="M384" s="117"/>
      <c r="N384" s="48" t="s">
        <v>37</v>
      </c>
      <c r="O384" s="116" t="s">
        <v>37</v>
      </c>
      <c r="P384" s="50" t="s">
        <v>37</v>
      </c>
      <c r="Q384" s="117"/>
      <c r="R384" s="114" t="s">
        <v>37</v>
      </c>
      <c r="S384" s="115" t="s">
        <v>37</v>
      </c>
      <c r="T384" s="115" t="s">
        <v>182</v>
      </c>
      <c r="U384" s="187" t="s">
        <v>182</v>
      </c>
      <c r="V384" s="237" t="s">
        <v>182</v>
      </c>
      <c r="W384" s="188" t="s">
        <v>182</v>
      </c>
      <c r="X384" s="189" t="s">
        <v>37</v>
      </c>
      <c r="Y384" s="190" t="s">
        <v>37</v>
      </c>
    </row>
    <row r="385" spans="2:25" x14ac:dyDescent="0.25">
      <c r="B385" s="30">
        <v>45408</v>
      </c>
      <c r="C385" s="117"/>
      <c r="D385" s="26">
        <v>1.2</v>
      </c>
      <c r="E385" s="55"/>
      <c r="F385" s="55"/>
      <c r="G385" s="55"/>
      <c r="H385" s="55"/>
      <c r="I385" s="117"/>
      <c r="J385" s="214" t="s">
        <v>182</v>
      </c>
      <c r="K385" s="117"/>
      <c r="L385" s="26">
        <v>4</v>
      </c>
      <c r="M385" s="117"/>
      <c r="N385" s="48" t="s">
        <v>37</v>
      </c>
      <c r="O385" s="116" t="s">
        <v>37</v>
      </c>
      <c r="P385" s="50" t="s">
        <v>37</v>
      </c>
      <c r="Q385" s="117"/>
      <c r="R385" s="114" t="s">
        <v>37</v>
      </c>
      <c r="S385" s="115" t="s">
        <v>37</v>
      </c>
      <c r="T385" s="115" t="s">
        <v>182</v>
      </c>
      <c r="U385" s="187" t="s">
        <v>182</v>
      </c>
      <c r="V385" s="237" t="s">
        <v>182</v>
      </c>
      <c r="W385" s="188" t="s">
        <v>182</v>
      </c>
      <c r="X385" s="264">
        <v>0.61</v>
      </c>
      <c r="Y385" s="190" t="s">
        <v>37</v>
      </c>
    </row>
    <row r="386" spans="2:25" x14ac:dyDescent="0.25">
      <c r="B386" s="30">
        <v>45412</v>
      </c>
      <c r="C386" s="117"/>
      <c r="D386" s="26">
        <v>1.3</v>
      </c>
      <c r="E386" s="55"/>
      <c r="F386" s="55"/>
      <c r="G386" s="55"/>
      <c r="H386" s="55"/>
      <c r="I386" s="117"/>
      <c r="J386" s="214" t="s">
        <v>182</v>
      </c>
      <c r="K386" s="117"/>
      <c r="L386" s="26">
        <v>1.4</v>
      </c>
      <c r="M386" s="117"/>
      <c r="N386" s="48" t="s">
        <v>37</v>
      </c>
      <c r="O386" s="116" t="s">
        <v>37</v>
      </c>
      <c r="P386" s="50" t="s">
        <v>37</v>
      </c>
      <c r="Q386" s="117"/>
      <c r="R386" s="114" t="s">
        <v>37</v>
      </c>
      <c r="S386" s="115" t="s">
        <v>37</v>
      </c>
      <c r="T386" s="115" t="s">
        <v>182</v>
      </c>
      <c r="U386" s="187" t="s">
        <v>182</v>
      </c>
      <c r="V386" s="237" t="s">
        <v>182</v>
      </c>
      <c r="W386" s="188" t="s">
        <v>182</v>
      </c>
      <c r="X386" s="264">
        <v>0.37</v>
      </c>
      <c r="Y386" s="190" t="s">
        <v>37</v>
      </c>
    </row>
    <row r="387" spans="2:25" x14ac:dyDescent="0.25">
      <c r="B387" s="30">
        <v>45414</v>
      </c>
      <c r="C387" s="117"/>
      <c r="D387" s="26">
        <v>0.46</v>
      </c>
      <c r="E387" s="55"/>
      <c r="F387" s="55"/>
      <c r="G387" s="55"/>
      <c r="H387" s="55"/>
      <c r="I387" s="117"/>
      <c r="J387" s="214" t="s">
        <v>182</v>
      </c>
      <c r="K387" s="117"/>
      <c r="L387" s="26">
        <v>1.1000000000000001</v>
      </c>
      <c r="M387" s="117"/>
      <c r="N387" s="48" t="s">
        <v>37</v>
      </c>
      <c r="O387" s="116" t="s">
        <v>37</v>
      </c>
      <c r="P387" s="50" t="s">
        <v>37</v>
      </c>
      <c r="Q387" s="117"/>
      <c r="R387" s="114" t="s">
        <v>37</v>
      </c>
      <c r="S387" s="115" t="s">
        <v>37</v>
      </c>
      <c r="T387" s="115" t="s">
        <v>182</v>
      </c>
      <c r="U387" s="187" t="s">
        <v>182</v>
      </c>
      <c r="V387" s="237" t="s">
        <v>182</v>
      </c>
      <c r="W387" s="188" t="s">
        <v>182</v>
      </c>
      <c r="X387" s="264">
        <v>0.25</v>
      </c>
      <c r="Y387" s="190" t="s">
        <v>37</v>
      </c>
    </row>
    <row r="388" spans="2:25" x14ac:dyDescent="0.25">
      <c r="B388" s="30">
        <v>45415</v>
      </c>
      <c r="C388" s="117"/>
      <c r="D388" s="26">
        <v>0.57999999999999996</v>
      </c>
      <c r="E388" s="55"/>
      <c r="F388" s="55"/>
      <c r="G388" s="55"/>
      <c r="H388" s="55"/>
      <c r="I388" s="117"/>
      <c r="J388" s="214" t="s">
        <v>182</v>
      </c>
      <c r="K388" s="117"/>
      <c r="L388" s="26">
        <v>1.3</v>
      </c>
      <c r="M388" s="117"/>
      <c r="N388" s="48" t="s">
        <v>37</v>
      </c>
      <c r="O388" s="116" t="s">
        <v>37</v>
      </c>
      <c r="P388" s="50" t="s">
        <v>37</v>
      </c>
      <c r="Q388" s="117"/>
      <c r="R388" s="114" t="s">
        <v>37</v>
      </c>
      <c r="S388" s="115" t="s">
        <v>37</v>
      </c>
      <c r="T388" s="115" t="s">
        <v>182</v>
      </c>
      <c r="U388" s="187" t="s">
        <v>182</v>
      </c>
      <c r="V388" s="237" t="s">
        <v>182</v>
      </c>
      <c r="W388" s="188" t="s">
        <v>182</v>
      </c>
      <c r="X388" s="264">
        <v>0.25</v>
      </c>
      <c r="Y388" s="190" t="s">
        <v>37</v>
      </c>
    </row>
    <row r="389" spans="2:25" x14ac:dyDescent="0.25">
      <c r="B389" s="30">
        <v>45418</v>
      </c>
      <c r="C389" s="117"/>
      <c r="D389" s="26">
        <v>0.71</v>
      </c>
      <c r="E389" s="55"/>
      <c r="F389" s="55"/>
      <c r="G389" s="55"/>
      <c r="H389" s="55"/>
      <c r="I389" s="117"/>
      <c r="J389" s="214" t="s">
        <v>182</v>
      </c>
      <c r="K389" s="117"/>
      <c r="L389" s="26">
        <v>1.5</v>
      </c>
      <c r="M389" s="117"/>
      <c r="N389" s="48" t="s">
        <v>37</v>
      </c>
      <c r="O389" s="116" t="s">
        <v>37</v>
      </c>
      <c r="P389" s="50" t="s">
        <v>37</v>
      </c>
      <c r="Q389" s="117"/>
      <c r="R389" s="114" t="s">
        <v>37</v>
      </c>
      <c r="S389" s="115" t="s">
        <v>37</v>
      </c>
      <c r="T389" s="115" t="s">
        <v>182</v>
      </c>
      <c r="U389" s="187" t="s">
        <v>182</v>
      </c>
      <c r="V389" s="237" t="s">
        <v>182</v>
      </c>
      <c r="W389" s="188" t="s">
        <v>182</v>
      </c>
      <c r="X389" s="264">
        <v>0.31</v>
      </c>
      <c r="Y389" s="190" t="s">
        <v>37</v>
      </c>
    </row>
    <row r="390" spans="2:25" x14ac:dyDescent="0.25">
      <c r="B390" s="30">
        <v>45420</v>
      </c>
      <c r="C390" s="117"/>
      <c r="D390" s="26">
        <v>0.8</v>
      </c>
      <c r="E390" s="55"/>
      <c r="F390" s="55"/>
      <c r="G390" s="55"/>
      <c r="H390" s="55"/>
      <c r="I390" s="117"/>
      <c r="J390" s="214" t="s">
        <v>182</v>
      </c>
      <c r="K390" s="117"/>
      <c r="L390" s="26">
        <v>1.6</v>
      </c>
      <c r="M390" s="117"/>
      <c r="N390" s="48" t="s">
        <v>37</v>
      </c>
      <c r="O390" s="116" t="s">
        <v>37</v>
      </c>
      <c r="P390" s="50" t="s">
        <v>37</v>
      </c>
      <c r="Q390" s="117"/>
      <c r="R390" s="114" t="s">
        <v>37</v>
      </c>
      <c r="S390" s="115" t="s">
        <v>37</v>
      </c>
      <c r="T390" s="115" t="s">
        <v>182</v>
      </c>
      <c r="U390" s="187" t="s">
        <v>182</v>
      </c>
      <c r="V390" s="237" t="s">
        <v>182</v>
      </c>
      <c r="W390" s="188" t="s">
        <v>182</v>
      </c>
      <c r="X390" s="189" t="s">
        <v>37</v>
      </c>
      <c r="Y390" s="190" t="s">
        <v>37</v>
      </c>
    </row>
    <row r="391" spans="2:25" x14ac:dyDescent="0.25">
      <c r="B391" s="30">
        <v>45422</v>
      </c>
      <c r="C391" s="117"/>
      <c r="D391" s="26">
        <v>1</v>
      </c>
      <c r="E391" s="55"/>
      <c r="F391" s="55"/>
      <c r="G391" s="55"/>
      <c r="H391" s="55"/>
      <c r="I391" s="117"/>
      <c r="J391" s="342">
        <v>4.4000000000000004</v>
      </c>
      <c r="K391" s="117"/>
      <c r="L391" s="26">
        <v>2.1</v>
      </c>
      <c r="M391" s="117"/>
      <c r="N391" s="48" t="s">
        <v>37</v>
      </c>
      <c r="O391" s="116" t="s">
        <v>37</v>
      </c>
      <c r="P391" s="50" t="s">
        <v>37</v>
      </c>
      <c r="Q391" s="117"/>
      <c r="R391" s="114" t="s">
        <v>37</v>
      </c>
      <c r="S391" s="115" t="s">
        <v>37</v>
      </c>
      <c r="T391" s="115" t="s">
        <v>182</v>
      </c>
      <c r="U391" s="187" t="s">
        <v>182</v>
      </c>
      <c r="V391" s="237" t="s">
        <v>182</v>
      </c>
      <c r="W391" s="188" t="s">
        <v>182</v>
      </c>
      <c r="X391" s="264">
        <v>0.34</v>
      </c>
      <c r="Y391" s="190" t="s">
        <v>37</v>
      </c>
    </row>
    <row r="392" spans="2:25" x14ac:dyDescent="0.25">
      <c r="B392" s="30">
        <v>45425</v>
      </c>
      <c r="C392" s="117"/>
      <c r="D392" s="26">
        <v>0.8</v>
      </c>
      <c r="E392" s="55"/>
      <c r="F392" s="55"/>
      <c r="G392" s="55"/>
      <c r="H392" s="55"/>
      <c r="I392" s="117"/>
      <c r="J392" s="118">
        <v>1.7</v>
      </c>
      <c r="K392" s="117"/>
      <c r="L392" s="26">
        <v>1.6</v>
      </c>
      <c r="M392" s="117"/>
      <c r="N392" s="48" t="s">
        <v>37</v>
      </c>
      <c r="O392" s="116" t="s">
        <v>37</v>
      </c>
      <c r="P392" s="50" t="s">
        <v>37</v>
      </c>
      <c r="Q392" s="117"/>
      <c r="R392" s="114" t="s">
        <v>37</v>
      </c>
      <c r="S392" s="115" t="s">
        <v>37</v>
      </c>
      <c r="T392" s="115" t="s">
        <v>182</v>
      </c>
      <c r="U392" s="187" t="s">
        <v>182</v>
      </c>
      <c r="V392" s="237" t="s">
        <v>182</v>
      </c>
      <c r="W392" s="188" t="s">
        <v>182</v>
      </c>
      <c r="X392" s="264" t="s">
        <v>222</v>
      </c>
      <c r="Y392" s="190" t="s">
        <v>37</v>
      </c>
    </row>
    <row r="393" spans="2:25" x14ac:dyDescent="0.25">
      <c r="B393" s="30">
        <v>45427</v>
      </c>
      <c r="C393" s="117"/>
      <c r="D393" s="26">
        <v>0.86</v>
      </c>
      <c r="E393" s="55"/>
      <c r="F393" s="55"/>
      <c r="G393" s="55"/>
      <c r="H393" s="55"/>
      <c r="I393" s="117"/>
      <c r="J393" s="214" t="s">
        <v>182</v>
      </c>
      <c r="K393" s="117"/>
      <c r="L393" s="26">
        <v>2</v>
      </c>
      <c r="M393" s="117"/>
      <c r="N393" s="48" t="s">
        <v>37</v>
      </c>
      <c r="O393" s="116" t="s">
        <v>37</v>
      </c>
      <c r="P393" s="50" t="s">
        <v>37</v>
      </c>
      <c r="Q393" s="117"/>
      <c r="R393" s="114" t="s">
        <v>37</v>
      </c>
      <c r="S393" s="115" t="s">
        <v>37</v>
      </c>
      <c r="T393" s="115" t="s">
        <v>182</v>
      </c>
      <c r="U393" s="187" t="s">
        <v>182</v>
      </c>
      <c r="V393" s="237" t="s">
        <v>182</v>
      </c>
      <c r="W393" s="188" t="s">
        <v>182</v>
      </c>
      <c r="X393" s="189" t="s">
        <v>37</v>
      </c>
      <c r="Y393" s="190" t="s">
        <v>37</v>
      </c>
    </row>
    <row r="394" spans="2:25" x14ac:dyDescent="0.25">
      <c r="B394" s="30">
        <v>45429</v>
      </c>
      <c r="C394" s="117"/>
      <c r="D394" s="26">
        <v>0.89</v>
      </c>
      <c r="E394" s="55"/>
      <c r="F394" s="55"/>
      <c r="G394" s="55"/>
      <c r="H394" s="55"/>
      <c r="I394" s="117"/>
      <c r="J394" s="118" t="s">
        <v>223</v>
      </c>
      <c r="K394" s="117"/>
      <c r="L394" s="26">
        <v>2</v>
      </c>
      <c r="M394" s="117"/>
      <c r="N394" s="48" t="s">
        <v>37</v>
      </c>
      <c r="O394" s="116" t="s">
        <v>37</v>
      </c>
      <c r="P394" s="50" t="s">
        <v>37</v>
      </c>
      <c r="Q394" s="117"/>
      <c r="R394" s="114" t="s">
        <v>37</v>
      </c>
      <c r="S394" s="115" t="s">
        <v>37</v>
      </c>
      <c r="T394" s="115" t="s">
        <v>182</v>
      </c>
      <c r="U394" s="187" t="s">
        <v>182</v>
      </c>
      <c r="V394" s="237" t="s">
        <v>182</v>
      </c>
      <c r="W394" s="188" t="s">
        <v>182</v>
      </c>
      <c r="X394" s="264" t="s">
        <v>222</v>
      </c>
      <c r="Y394" s="190" t="s">
        <v>37</v>
      </c>
    </row>
    <row r="395" spans="2:25" x14ac:dyDescent="0.25">
      <c r="B395" s="30">
        <v>45432</v>
      </c>
      <c r="C395" s="117"/>
      <c r="D395" s="26">
        <v>0.67</v>
      </c>
      <c r="E395" s="55"/>
      <c r="F395" s="55"/>
      <c r="G395" s="55"/>
      <c r="H395" s="55"/>
      <c r="I395" s="117"/>
      <c r="J395" s="118">
        <v>0.21</v>
      </c>
      <c r="K395" s="117"/>
      <c r="L395" s="26">
        <v>1.7</v>
      </c>
      <c r="M395" s="117"/>
      <c r="N395" s="48" t="s">
        <v>37</v>
      </c>
      <c r="O395" s="116" t="s">
        <v>37</v>
      </c>
      <c r="P395" s="50" t="s">
        <v>37</v>
      </c>
      <c r="Q395" s="117"/>
      <c r="R395" s="114" t="s">
        <v>37</v>
      </c>
      <c r="S395" s="115" t="s">
        <v>37</v>
      </c>
      <c r="T395" s="115" t="s">
        <v>182</v>
      </c>
      <c r="U395" s="187" t="s">
        <v>182</v>
      </c>
      <c r="V395" s="237" t="s">
        <v>182</v>
      </c>
      <c r="W395" s="188" t="s">
        <v>182</v>
      </c>
      <c r="X395" s="264">
        <v>0.31</v>
      </c>
      <c r="Y395" s="190" t="s">
        <v>37</v>
      </c>
    </row>
    <row r="396" spans="2:25" x14ac:dyDescent="0.25">
      <c r="B396" s="30">
        <v>45434</v>
      </c>
      <c r="C396" s="117"/>
      <c r="D396" s="26">
        <v>0.74</v>
      </c>
      <c r="E396" s="55"/>
      <c r="F396" s="55"/>
      <c r="G396" s="55"/>
      <c r="H396" s="55"/>
      <c r="I396" s="117"/>
      <c r="J396" s="118">
        <v>0.21</v>
      </c>
      <c r="K396" s="117"/>
      <c r="L396" s="26">
        <v>1.2</v>
      </c>
      <c r="M396" s="117"/>
      <c r="N396" s="48" t="s">
        <v>37</v>
      </c>
      <c r="O396" s="116" t="s">
        <v>37</v>
      </c>
      <c r="P396" s="50" t="s">
        <v>37</v>
      </c>
      <c r="Q396" s="117"/>
      <c r="R396" s="114" t="s">
        <v>37</v>
      </c>
      <c r="S396" s="115" t="s">
        <v>37</v>
      </c>
      <c r="T396" s="115" t="s">
        <v>182</v>
      </c>
      <c r="U396" s="187" t="s">
        <v>182</v>
      </c>
      <c r="V396" s="237" t="s">
        <v>182</v>
      </c>
      <c r="W396" s="188" t="s">
        <v>182</v>
      </c>
      <c r="X396" s="189" t="s">
        <v>37</v>
      </c>
      <c r="Y396" s="190" t="s">
        <v>37</v>
      </c>
    </row>
    <row r="397" spans="2:25" x14ac:dyDescent="0.25">
      <c r="B397" s="30">
        <v>45436</v>
      </c>
      <c r="C397" s="117"/>
      <c r="D397" s="26">
        <v>0.64</v>
      </c>
      <c r="E397" s="55"/>
      <c r="F397" s="55"/>
      <c r="G397" s="55"/>
      <c r="H397" s="55"/>
      <c r="I397" s="117"/>
      <c r="J397" s="118" t="s">
        <v>223</v>
      </c>
      <c r="K397" s="117"/>
      <c r="L397" s="26">
        <v>1.1000000000000001</v>
      </c>
      <c r="M397" s="117"/>
      <c r="N397" s="48" t="s">
        <v>37</v>
      </c>
      <c r="O397" s="116" t="s">
        <v>37</v>
      </c>
      <c r="P397" s="50" t="s">
        <v>37</v>
      </c>
      <c r="Q397" s="117"/>
      <c r="R397" s="114" t="s">
        <v>37</v>
      </c>
      <c r="S397" s="115" t="s">
        <v>37</v>
      </c>
      <c r="T397" s="115" t="s">
        <v>182</v>
      </c>
      <c r="U397" s="187" t="s">
        <v>182</v>
      </c>
      <c r="V397" s="237" t="s">
        <v>182</v>
      </c>
      <c r="W397" s="188" t="s">
        <v>182</v>
      </c>
      <c r="X397" s="189" t="s">
        <v>37</v>
      </c>
      <c r="Y397" s="190" t="s">
        <v>37</v>
      </c>
    </row>
    <row r="398" spans="2:25" x14ac:dyDescent="0.25">
      <c r="B398" s="30">
        <v>45439</v>
      </c>
      <c r="C398" s="117"/>
      <c r="D398" s="26">
        <v>0.52</v>
      </c>
      <c r="E398" s="55"/>
      <c r="F398" s="55"/>
      <c r="G398" s="55"/>
      <c r="H398" s="55"/>
      <c r="I398" s="117"/>
      <c r="J398" s="118">
        <v>0.28000000000000003</v>
      </c>
      <c r="K398" s="117"/>
      <c r="L398" s="26">
        <v>1.4</v>
      </c>
      <c r="M398" s="117"/>
      <c r="N398" s="48" t="s">
        <v>37</v>
      </c>
      <c r="O398" s="116" t="s">
        <v>37</v>
      </c>
      <c r="P398" s="50" t="s">
        <v>37</v>
      </c>
      <c r="Q398" s="117"/>
      <c r="R398" s="114" t="s">
        <v>37</v>
      </c>
      <c r="S398" s="115" t="s">
        <v>37</v>
      </c>
      <c r="T398" s="115" t="s">
        <v>182</v>
      </c>
      <c r="U398" s="187" t="s">
        <v>182</v>
      </c>
      <c r="V398" s="237" t="s">
        <v>182</v>
      </c>
      <c r="W398" s="188" t="s">
        <v>182</v>
      </c>
      <c r="X398" s="264">
        <v>0.28000000000000003</v>
      </c>
      <c r="Y398" s="190" t="s">
        <v>37</v>
      </c>
    </row>
    <row r="399" spans="2:25" x14ac:dyDescent="0.25">
      <c r="B399" s="30">
        <v>45441</v>
      </c>
      <c r="C399" s="117"/>
      <c r="D399" s="26">
        <v>0.86</v>
      </c>
      <c r="E399" s="55"/>
      <c r="F399" s="55"/>
      <c r="G399" s="55"/>
      <c r="H399" s="55"/>
      <c r="I399" s="117"/>
      <c r="J399" s="118" t="s">
        <v>223</v>
      </c>
      <c r="K399" s="117"/>
      <c r="L399" s="26">
        <v>1.6</v>
      </c>
      <c r="M399" s="117"/>
      <c r="N399" s="48" t="s">
        <v>37</v>
      </c>
      <c r="O399" s="116" t="s">
        <v>37</v>
      </c>
      <c r="P399" s="50" t="s">
        <v>37</v>
      </c>
      <c r="Q399" s="117"/>
      <c r="R399" s="114" t="s">
        <v>37</v>
      </c>
      <c r="S399" s="115" t="s">
        <v>37</v>
      </c>
      <c r="T399" s="115" t="s">
        <v>182</v>
      </c>
      <c r="U399" s="187" t="s">
        <v>182</v>
      </c>
      <c r="V399" s="237" t="s">
        <v>182</v>
      </c>
      <c r="W399" s="188" t="s">
        <v>182</v>
      </c>
      <c r="X399" s="264" t="s">
        <v>182</v>
      </c>
      <c r="Y399" s="190" t="s">
        <v>37</v>
      </c>
    </row>
    <row r="400" spans="2:25" x14ac:dyDescent="0.25">
      <c r="B400" s="30">
        <v>45443</v>
      </c>
      <c r="C400" s="117"/>
      <c r="D400" s="26">
        <v>0.98</v>
      </c>
      <c r="E400" s="55"/>
      <c r="F400" s="55"/>
      <c r="G400" s="55"/>
      <c r="H400" s="55"/>
      <c r="I400" s="117"/>
      <c r="J400" s="118">
        <v>0.37</v>
      </c>
      <c r="K400" s="117"/>
      <c r="L400" s="26">
        <v>1.4</v>
      </c>
      <c r="M400" s="117"/>
      <c r="N400" s="48" t="s">
        <v>37</v>
      </c>
      <c r="O400" s="116" t="s">
        <v>37</v>
      </c>
      <c r="P400" s="50" t="s">
        <v>37</v>
      </c>
      <c r="Q400" s="117"/>
      <c r="R400" s="114" t="s">
        <v>37</v>
      </c>
      <c r="S400" s="115" t="s">
        <v>37</v>
      </c>
      <c r="T400" s="115" t="s">
        <v>182</v>
      </c>
      <c r="U400" s="187" t="s">
        <v>182</v>
      </c>
      <c r="V400" s="237" t="s">
        <v>182</v>
      </c>
      <c r="W400" s="188" t="s">
        <v>182</v>
      </c>
      <c r="X400" s="264">
        <v>0.57999999999999996</v>
      </c>
      <c r="Y400" s="190" t="s">
        <v>37</v>
      </c>
    </row>
    <row r="401" spans="2:25" x14ac:dyDescent="0.25">
      <c r="B401" s="30">
        <v>45446</v>
      </c>
      <c r="C401" s="117"/>
      <c r="D401" s="26">
        <v>0.61</v>
      </c>
      <c r="E401" s="55"/>
      <c r="F401" s="55"/>
      <c r="G401" s="55"/>
      <c r="H401" s="55"/>
      <c r="I401" s="117"/>
      <c r="J401" s="118" t="s">
        <v>223</v>
      </c>
      <c r="K401" s="117"/>
      <c r="L401" s="26">
        <v>1.5</v>
      </c>
      <c r="M401" s="117"/>
      <c r="N401" s="48" t="s">
        <v>37</v>
      </c>
      <c r="O401" s="116" t="s">
        <v>37</v>
      </c>
      <c r="P401" s="50" t="s">
        <v>37</v>
      </c>
      <c r="Q401" s="117"/>
      <c r="R401" s="114" t="s">
        <v>37</v>
      </c>
      <c r="S401" s="115" t="s">
        <v>37</v>
      </c>
      <c r="T401" s="115" t="s">
        <v>182</v>
      </c>
      <c r="U401" s="187" t="s">
        <v>182</v>
      </c>
      <c r="V401" s="237" t="s">
        <v>182</v>
      </c>
      <c r="W401" s="188" t="s">
        <v>182</v>
      </c>
      <c r="X401" s="189" t="s">
        <v>37</v>
      </c>
      <c r="Y401" s="190" t="s">
        <v>37</v>
      </c>
    </row>
    <row r="402" spans="2:25" x14ac:dyDescent="0.25">
      <c r="B402" s="30">
        <v>45448</v>
      </c>
      <c r="C402" s="117"/>
      <c r="D402" s="26">
        <v>0.64</v>
      </c>
      <c r="E402" s="55"/>
      <c r="F402" s="55"/>
      <c r="G402" s="55"/>
      <c r="H402" s="55"/>
      <c r="I402" s="117"/>
      <c r="J402" s="118">
        <v>0.25</v>
      </c>
      <c r="K402" s="117"/>
      <c r="L402" s="26">
        <v>0.98</v>
      </c>
      <c r="M402" s="117"/>
      <c r="N402" s="48" t="s">
        <v>37</v>
      </c>
      <c r="O402" s="116" t="s">
        <v>37</v>
      </c>
      <c r="P402" s="50" t="s">
        <v>37</v>
      </c>
      <c r="Q402" s="117"/>
      <c r="R402" s="114" t="s">
        <v>37</v>
      </c>
      <c r="S402" s="115" t="s">
        <v>37</v>
      </c>
      <c r="T402" s="115" t="s">
        <v>182</v>
      </c>
      <c r="U402" s="187" t="s">
        <v>182</v>
      </c>
      <c r="V402" s="237" t="s">
        <v>182</v>
      </c>
      <c r="W402" s="188" t="s">
        <v>182</v>
      </c>
      <c r="X402" s="189" t="s">
        <v>37</v>
      </c>
      <c r="Y402" s="190" t="s">
        <v>37</v>
      </c>
    </row>
    <row r="403" spans="2:25" x14ac:dyDescent="0.25">
      <c r="B403" s="30">
        <v>45450</v>
      </c>
      <c r="C403" s="117"/>
      <c r="D403" s="26">
        <v>0.21</v>
      </c>
      <c r="E403" s="55"/>
      <c r="F403" s="55"/>
      <c r="G403" s="55"/>
      <c r="H403" s="55"/>
      <c r="I403" s="117"/>
      <c r="J403" s="118">
        <v>0.71</v>
      </c>
      <c r="K403" s="117"/>
      <c r="L403" s="26">
        <v>1.2</v>
      </c>
      <c r="M403" s="117"/>
      <c r="N403" s="48" t="s">
        <v>37</v>
      </c>
      <c r="O403" s="116" t="s">
        <v>37</v>
      </c>
      <c r="P403" s="50" t="s">
        <v>37</v>
      </c>
      <c r="Q403" s="117"/>
      <c r="R403" s="114" t="s">
        <v>37</v>
      </c>
      <c r="S403" s="115" t="s">
        <v>37</v>
      </c>
      <c r="T403" s="115" t="s">
        <v>182</v>
      </c>
      <c r="U403" s="187" t="s">
        <v>182</v>
      </c>
      <c r="V403" s="237" t="s">
        <v>182</v>
      </c>
      <c r="W403" s="188" t="s">
        <v>182</v>
      </c>
      <c r="X403" s="189">
        <v>0.28000000000000003</v>
      </c>
      <c r="Y403" s="190" t="s">
        <v>37</v>
      </c>
    </row>
    <row r="404" spans="2:25" x14ac:dyDescent="0.25">
      <c r="B404" s="30">
        <v>45453</v>
      </c>
      <c r="C404" s="117"/>
      <c r="D404" s="26">
        <v>0.64</v>
      </c>
      <c r="E404" s="55"/>
      <c r="F404" s="55"/>
      <c r="G404" s="55"/>
      <c r="H404" s="55"/>
      <c r="I404" s="117"/>
      <c r="J404" s="118" t="s">
        <v>222</v>
      </c>
      <c r="K404" s="117"/>
      <c r="L404" s="26">
        <v>1</v>
      </c>
      <c r="M404" s="117"/>
      <c r="N404" s="48" t="s">
        <v>37</v>
      </c>
      <c r="O404" s="116" t="s">
        <v>37</v>
      </c>
      <c r="P404" s="50" t="s">
        <v>37</v>
      </c>
      <c r="Q404" s="117"/>
      <c r="R404" s="114" t="s">
        <v>37</v>
      </c>
      <c r="S404" s="115" t="s">
        <v>37</v>
      </c>
      <c r="T404" s="115" t="s">
        <v>182</v>
      </c>
      <c r="U404" s="187" t="s">
        <v>182</v>
      </c>
      <c r="V404" s="237" t="s">
        <v>182</v>
      </c>
      <c r="W404" s="188" t="s">
        <v>182</v>
      </c>
      <c r="X404" s="189">
        <v>0.25</v>
      </c>
      <c r="Y404" s="190" t="s">
        <v>37</v>
      </c>
    </row>
    <row r="405" spans="2:25" x14ac:dyDescent="0.25">
      <c r="B405" s="30">
        <v>45455</v>
      </c>
      <c r="C405" s="117"/>
      <c r="D405" s="26">
        <v>0.92</v>
      </c>
      <c r="E405" s="55"/>
      <c r="F405" s="55"/>
      <c r="G405" s="55"/>
      <c r="H405" s="55"/>
      <c r="I405" s="117"/>
      <c r="J405" s="118">
        <v>1.8</v>
      </c>
      <c r="K405" s="117"/>
      <c r="L405" s="26">
        <v>1.3</v>
      </c>
      <c r="M405" s="117"/>
      <c r="N405" s="48" t="s">
        <v>37</v>
      </c>
      <c r="O405" s="116" t="s">
        <v>37</v>
      </c>
      <c r="P405" s="50" t="s">
        <v>37</v>
      </c>
      <c r="Q405" s="117"/>
      <c r="R405" s="114" t="s">
        <v>37</v>
      </c>
      <c r="S405" s="115" t="s">
        <v>37</v>
      </c>
      <c r="T405" s="115" t="s">
        <v>182</v>
      </c>
      <c r="U405" s="187" t="s">
        <v>182</v>
      </c>
      <c r="V405" s="237" t="s">
        <v>182</v>
      </c>
      <c r="W405" s="188" t="s">
        <v>182</v>
      </c>
      <c r="X405" s="189">
        <v>0.25</v>
      </c>
      <c r="Y405" s="190" t="s">
        <v>37</v>
      </c>
    </row>
    <row r="406" spans="2:25" x14ac:dyDescent="0.25">
      <c r="B406" s="30">
        <v>45457</v>
      </c>
      <c r="C406" s="117"/>
      <c r="D406" s="26">
        <v>0.61</v>
      </c>
      <c r="E406" s="55"/>
      <c r="F406" s="55"/>
      <c r="G406" s="55"/>
      <c r="H406" s="55"/>
      <c r="I406" s="117"/>
      <c r="J406" s="118">
        <v>0.46</v>
      </c>
      <c r="K406" s="117"/>
      <c r="L406" s="26">
        <v>0.98</v>
      </c>
      <c r="M406" s="117"/>
      <c r="N406" s="48" t="s">
        <v>37</v>
      </c>
      <c r="O406" s="116" t="s">
        <v>37</v>
      </c>
      <c r="P406" s="50" t="s">
        <v>37</v>
      </c>
      <c r="Q406" s="117"/>
      <c r="R406" s="114" t="s">
        <v>37</v>
      </c>
      <c r="S406" s="115" t="s">
        <v>37</v>
      </c>
      <c r="T406" s="115" t="s">
        <v>222</v>
      </c>
      <c r="U406" s="187" t="s">
        <v>182</v>
      </c>
      <c r="V406" s="237" t="s">
        <v>182</v>
      </c>
      <c r="W406" s="188" t="s">
        <v>182</v>
      </c>
      <c r="X406" s="189">
        <v>0.43</v>
      </c>
      <c r="Y406" s="190" t="s">
        <v>37</v>
      </c>
    </row>
    <row r="407" spans="2:25" x14ac:dyDescent="0.25">
      <c r="B407" s="30">
        <v>45460</v>
      </c>
      <c r="C407" s="117"/>
      <c r="D407" s="26">
        <v>0.61</v>
      </c>
      <c r="E407" s="55"/>
      <c r="F407" s="55"/>
      <c r="G407" s="55"/>
      <c r="H407" s="55"/>
      <c r="I407" s="117"/>
      <c r="J407" s="118">
        <v>0.49</v>
      </c>
      <c r="K407" s="117"/>
      <c r="L407" s="26">
        <v>1.2</v>
      </c>
      <c r="M407" s="117"/>
      <c r="N407" s="48" t="s">
        <v>37</v>
      </c>
      <c r="O407" s="116" t="s">
        <v>37</v>
      </c>
      <c r="P407" s="50" t="s">
        <v>37</v>
      </c>
      <c r="Q407" s="117"/>
      <c r="R407" s="114" t="s">
        <v>37</v>
      </c>
      <c r="S407" s="115" t="s">
        <v>37</v>
      </c>
      <c r="T407" s="115" t="s">
        <v>182</v>
      </c>
      <c r="U407" s="187" t="s">
        <v>182</v>
      </c>
      <c r="V407" s="237" t="s">
        <v>182</v>
      </c>
      <c r="W407" s="188" t="s">
        <v>182</v>
      </c>
      <c r="X407" s="189">
        <v>0.25</v>
      </c>
      <c r="Y407" s="190" t="s">
        <v>37</v>
      </c>
    </row>
    <row r="408" spans="2:25" x14ac:dyDescent="0.25">
      <c r="B408" s="30">
        <v>45462</v>
      </c>
      <c r="C408" s="117"/>
      <c r="D408" s="26">
        <v>0.49</v>
      </c>
      <c r="E408" s="55"/>
      <c r="F408" s="55"/>
      <c r="G408" s="55"/>
      <c r="H408" s="55"/>
      <c r="I408" s="117"/>
      <c r="J408" s="118">
        <v>0.31</v>
      </c>
      <c r="K408" s="117"/>
      <c r="L408" s="26">
        <v>0.98</v>
      </c>
      <c r="M408" s="117"/>
      <c r="N408" s="48" t="s">
        <v>37</v>
      </c>
      <c r="O408" s="116" t="s">
        <v>37</v>
      </c>
      <c r="P408" s="50" t="s">
        <v>37</v>
      </c>
      <c r="Q408" s="117"/>
      <c r="R408" s="114" t="s">
        <v>37</v>
      </c>
      <c r="S408" s="115" t="s">
        <v>37</v>
      </c>
      <c r="T408" s="115" t="s">
        <v>182</v>
      </c>
      <c r="U408" s="187" t="s">
        <v>182</v>
      </c>
      <c r="V408" s="237" t="s">
        <v>182</v>
      </c>
      <c r="W408" s="188" t="s">
        <v>182</v>
      </c>
      <c r="X408" s="189">
        <v>0.25</v>
      </c>
      <c r="Y408" s="190" t="s">
        <v>37</v>
      </c>
    </row>
    <row r="409" spans="2:25" x14ac:dyDescent="0.25">
      <c r="B409" s="30">
        <v>45464</v>
      </c>
      <c r="C409" s="117"/>
      <c r="D409" s="26">
        <v>0.92</v>
      </c>
      <c r="E409" s="55"/>
      <c r="F409" s="55"/>
      <c r="G409" s="55"/>
      <c r="H409" s="55"/>
      <c r="I409" s="117"/>
      <c r="J409" s="118" t="s">
        <v>223</v>
      </c>
      <c r="K409" s="117"/>
      <c r="L409" s="26">
        <v>1.5</v>
      </c>
      <c r="M409" s="117"/>
      <c r="N409" s="48" t="s">
        <v>37</v>
      </c>
      <c r="O409" s="116" t="s">
        <v>37</v>
      </c>
      <c r="P409" s="50" t="s">
        <v>37</v>
      </c>
      <c r="Q409" s="117"/>
      <c r="R409" s="114" t="s">
        <v>37</v>
      </c>
      <c r="S409" s="115" t="s">
        <v>37</v>
      </c>
      <c r="T409" s="115" t="s">
        <v>182</v>
      </c>
      <c r="U409" s="187" t="s">
        <v>182</v>
      </c>
      <c r="V409" s="237" t="s">
        <v>182</v>
      </c>
      <c r="W409" s="188" t="s">
        <v>182</v>
      </c>
      <c r="X409" s="189" t="s">
        <v>223</v>
      </c>
      <c r="Y409" s="190" t="s">
        <v>37</v>
      </c>
    </row>
    <row r="410" spans="2:25" x14ac:dyDescent="0.25">
      <c r="B410" s="30">
        <v>45467</v>
      </c>
      <c r="C410" s="117"/>
      <c r="D410" s="26">
        <v>0.37</v>
      </c>
      <c r="E410" s="55"/>
      <c r="F410" s="55"/>
      <c r="G410" s="55"/>
      <c r="H410" s="55"/>
      <c r="I410" s="117"/>
      <c r="J410" s="118" t="s">
        <v>223</v>
      </c>
      <c r="K410" s="117"/>
      <c r="L410" s="26">
        <v>0.8</v>
      </c>
      <c r="M410" s="117"/>
      <c r="N410" s="48" t="s">
        <v>37</v>
      </c>
      <c r="O410" s="116" t="s">
        <v>37</v>
      </c>
      <c r="P410" s="50" t="s">
        <v>37</v>
      </c>
      <c r="Q410" s="117"/>
      <c r="R410" s="114" t="s">
        <v>37</v>
      </c>
      <c r="S410" s="115" t="s">
        <v>37</v>
      </c>
      <c r="T410" s="115" t="s">
        <v>182</v>
      </c>
      <c r="U410" s="187" t="s">
        <v>182</v>
      </c>
      <c r="V410" s="237" t="s">
        <v>182</v>
      </c>
      <c r="W410" s="188" t="s">
        <v>182</v>
      </c>
      <c r="X410" s="189" t="s">
        <v>223</v>
      </c>
      <c r="Y410" s="190" t="s">
        <v>37</v>
      </c>
    </row>
    <row r="411" spans="2:25" x14ac:dyDescent="0.25">
      <c r="B411" s="30">
        <v>45469</v>
      </c>
      <c r="C411" s="117"/>
      <c r="D411" s="26">
        <v>0.43</v>
      </c>
      <c r="E411" s="55"/>
      <c r="F411" s="55"/>
      <c r="G411" s="55"/>
      <c r="H411" s="55"/>
      <c r="I411" s="117"/>
      <c r="J411" s="118" t="s">
        <v>223</v>
      </c>
      <c r="K411" s="117"/>
      <c r="L411" s="26">
        <v>0.74</v>
      </c>
      <c r="M411" s="117"/>
      <c r="N411" s="48" t="s">
        <v>37</v>
      </c>
      <c r="O411" s="116" t="s">
        <v>37</v>
      </c>
      <c r="P411" s="50" t="s">
        <v>37</v>
      </c>
      <c r="Q411" s="117"/>
      <c r="R411" s="114" t="s">
        <v>37</v>
      </c>
      <c r="S411" s="115" t="s">
        <v>37</v>
      </c>
      <c r="T411" s="115" t="s">
        <v>182</v>
      </c>
      <c r="U411" s="187" t="s">
        <v>182</v>
      </c>
      <c r="V411" s="237" t="s">
        <v>182</v>
      </c>
      <c r="W411" s="188" t="s">
        <v>182</v>
      </c>
      <c r="X411" s="189" t="s">
        <v>223</v>
      </c>
      <c r="Y411" s="190" t="s">
        <v>37</v>
      </c>
    </row>
    <row r="412" spans="2:25" x14ac:dyDescent="0.25">
      <c r="B412" s="30">
        <v>45471</v>
      </c>
      <c r="C412" s="117"/>
      <c r="D412" s="26">
        <v>0.49</v>
      </c>
      <c r="E412" s="55"/>
      <c r="F412" s="55"/>
      <c r="G412" s="55"/>
      <c r="H412" s="55"/>
      <c r="I412" s="117"/>
      <c r="J412" s="118" t="s">
        <v>223</v>
      </c>
      <c r="K412" s="117"/>
      <c r="L412" s="26">
        <v>0.92</v>
      </c>
      <c r="M412" s="117"/>
      <c r="N412" s="48" t="s">
        <v>37</v>
      </c>
      <c r="O412" s="116" t="s">
        <v>37</v>
      </c>
      <c r="P412" s="50" t="s">
        <v>37</v>
      </c>
      <c r="Q412" s="117"/>
      <c r="R412" s="114" t="s">
        <v>37</v>
      </c>
      <c r="S412" s="115" t="s">
        <v>37</v>
      </c>
      <c r="T412" s="115" t="s">
        <v>182</v>
      </c>
      <c r="U412" s="187" t="s">
        <v>182</v>
      </c>
      <c r="V412" s="237" t="s">
        <v>182</v>
      </c>
      <c r="W412" s="188" t="s">
        <v>182</v>
      </c>
      <c r="X412" s="189" t="s">
        <v>223</v>
      </c>
      <c r="Y412" s="190" t="s">
        <v>37</v>
      </c>
    </row>
    <row r="413" spans="2:25" x14ac:dyDescent="0.25">
      <c r="B413" s="30">
        <v>45474</v>
      </c>
      <c r="C413" s="117"/>
      <c r="D413" s="26">
        <v>0.64</v>
      </c>
      <c r="E413" s="55"/>
      <c r="F413" s="55"/>
      <c r="G413" s="55"/>
      <c r="H413" s="55"/>
      <c r="I413" s="117"/>
      <c r="J413" s="118">
        <v>0.25</v>
      </c>
      <c r="K413" s="117"/>
      <c r="L413" s="26">
        <v>0.98</v>
      </c>
      <c r="M413" s="117"/>
      <c r="N413" s="48" t="s">
        <v>37</v>
      </c>
      <c r="O413" s="116" t="s">
        <v>37</v>
      </c>
      <c r="P413" s="50" t="s">
        <v>37</v>
      </c>
      <c r="Q413" s="117"/>
      <c r="R413" s="114" t="s">
        <v>37</v>
      </c>
      <c r="S413" s="115" t="s">
        <v>37</v>
      </c>
      <c r="T413" s="115" t="s">
        <v>182</v>
      </c>
      <c r="U413" s="187" t="s">
        <v>182</v>
      </c>
      <c r="V413" s="237" t="s">
        <v>182</v>
      </c>
      <c r="W413" s="188" t="s">
        <v>182</v>
      </c>
      <c r="X413" s="189" t="s">
        <v>223</v>
      </c>
      <c r="Y413" s="190" t="s">
        <v>37</v>
      </c>
    </row>
    <row r="414" spans="2:25" x14ac:dyDescent="0.25">
      <c r="B414" s="30">
        <v>45476</v>
      </c>
      <c r="C414" s="117"/>
      <c r="D414" s="26">
        <v>0.71</v>
      </c>
      <c r="E414" s="55"/>
      <c r="F414" s="55"/>
      <c r="G414" s="55"/>
      <c r="H414" s="55"/>
      <c r="I414" s="117"/>
      <c r="J414" s="118">
        <v>0.21</v>
      </c>
      <c r="K414" s="117"/>
      <c r="L414" s="26">
        <v>0.92</v>
      </c>
      <c r="M414" s="117"/>
      <c r="N414" s="48" t="s">
        <v>37</v>
      </c>
      <c r="O414" s="116" t="s">
        <v>37</v>
      </c>
      <c r="P414" s="50" t="s">
        <v>37</v>
      </c>
      <c r="Q414" s="117"/>
      <c r="R414" s="114" t="s">
        <v>37</v>
      </c>
      <c r="S414" s="115" t="s">
        <v>37</v>
      </c>
      <c r="T414" s="115" t="s">
        <v>182</v>
      </c>
      <c r="U414" s="187" t="s">
        <v>182</v>
      </c>
      <c r="V414" s="237" t="s">
        <v>182</v>
      </c>
      <c r="W414" s="188" t="s">
        <v>182</v>
      </c>
      <c r="X414" s="189">
        <v>0.61</v>
      </c>
      <c r="Y414" s="190" t="s">
        <v>37</v>
      </c>
    </row>
    <row r="415" spans="2:25" x14ac:dyDescent="0.25">
      <c r="B415" s="30">
        <v>45478</v>
      </c>
      <c r="C415" s="117"/>
      <c r="D415" s="26">
        <v>0.46</v>
      </c>
      <c r="E415" s="55"/>
      <c r="F415" s="55"/>
      <c r="G415" s="55"/>
      <c r="H415" s="55"/>
      <c r="I415" s="117"/>
      <c r="J415" s="118" t="s">
        <v>222</v>
      </c>
      <c r="K415" s="117"/>
      <c r="L415" s="26">
        <v>0.71</v>
      </c>
      <c r="M415" s="117"/>
      <c r="N415" s="48" t="s">
        <v>37</v>
      </c>
      <c r="O415" s="116" t="s">
        <v>37</v>
      </c>
      <c r="P415" s="50" t="s">
        <v>37</v>
      </c>
      <c r="Q415" s="117"/>
      <c r="R415" s="114" t="s">
        <v>37</v>
      </c>
      <c r="S415" s="115" t="s">
        <v>37</v>
      </c>
      <c r="T415" s="115" t="s">
        <v>182</v>
      </c>
      <c r="U415" s="187" t="s">
        <v>182</v>
      </c>
      <c r="V415" s="237" t="s">
        <v>182</v>
      </c>
      <c r="W415" s="188" t="s">
        <v>182</v>
      </c>
      <c r="X415" s="189" t="s">
        <v>222</v>
      </c>
      <c r="Y415" s="190" t="s">
        <v>37</v>
      </c>
    </row>
    <row r="416" spans="2:25" x14ac:dyDescent="0.25">
      <c r="B416" s="30">
        <v>45481</v>
      </c>
      <c r="C416" s="117"/>
      <c r="D416" s="26">
        <v>0.64</v>
      </c>
      <c r="E416" s="55"/>
      <c r="F416" s="55"/>
      <c r="G416" s="55"/>
      <c r="H416" s="55"/>
      <c r="I416" s="117"/>
      <c r="J416" s="118" t="s">
        <v>222</v>
      </c>
      <c r="K416" s="117"/>
      <c r="L416" s="26">
        <v>0.83</v>
      </c>
      <c r="M416" s="117"/>
      <c r="N416" s="48" t="s">
        <v>37</v>
      </c>
      <c r="O416" s="116" t="s">
        <v>37</v>
      </c>
      <c r="P416" s="50" t="s">
        <v>37</v>
      </c>
      <c r="Q416" s="117"/>
      <c r="R416" s="114" t="s">
        <v>37</v>
      </c>
      <c r="S416" s="115" t="s">
        <v>37</v>
      </c>
      <c r="T416" s="115" t="s">
        <v>182</v>
      </c>
      <c r="U416" s="187" t="s">
        <v>182</v>
      </c>
      <c r="V416" s="237" t="s">
        <v>182</v>
      </c>
      <c r="W416" s="188" t="s">
        <v>182</v>
      </c>
      <c r="X416" s="189" t="s">
        <v>222</v>
      </c>
      <c r="Y416" s="190" t="s">
        <v>37</v>
      </c>
    </row>
    <row r="417" spans="2:25" x14ac:dyDescent="0.25">
      <c r="B417" s="30">
        <v>45483</v>
      </c>
      <c r="C417" s="117"/>
      <c r="D417" s="26">
        <v>0.37</v>
      </c>
      <c r="E417" s="55"/>
      <c r="F417" s="55"/>
      <c r="G417" s="55"/>
      <c r="H417" s="55"/>
      <c r="I417" s="117"/>
      <c r="J417" s="118" t="s">
        <v>222</v>
      </c>
      <c r="K417" s="117"/>
      <c r="L417" s="26">
        <v>0.8</v>
      </c>
      <c r="M417" s="117"/>
      <c r="N417" s="48" t="s">
        <v>37</v>
      </c>
      <c r="O417" s="116" t="s">
        <v>37</v>
      </c>
      <c r="P417" s="50" t="s">
        <v>37</v>
      </c>
      <c r="Q417" s="117"/>
      <c r="R417" s="114" t="s">
        <v>37</v>
      </c>
      <c r="S417" s="115" t="s">
        <v>37</v>
      </c>
      <c r="T417" s="115" t="s">
        <v>182</v>
      </c>
      <c r="U417" s="187" t="s">
        <v>182</v>
      </c>
      <c r="V417" s="237" t="s">
        <v>182</v>
      </c>
      <c r="W417" s="188" t="s">
        <v>182</v>
      </c>
      <c r="X417" s="189" t="s">
        <v>222</v>
      </c>
      <c r="Y417" s="190" t="s">
        <v>37</v>
      </c>
    </row>
    <row r="418" spans="2:25" x14ac:dyDescent="0.25">
      <c r="B418" s="30">
        <v>45485</v>
      </c>
      <c r="C418" s="117"/>
      <c r="D418" s="26">
        <v>0.37</v>
      </c>
      <c r="E418" s="55"/>
      <c r="F418" s="55"/>
      <c r="G418" s="55"/>
      <c r="H418" s="55"/>
      <c r="I418" s="117"/>
      <c r="J418" s="118" t="s">
        <v>222</v>
      </c>
      <c r="K418" s="117"/>
      <c r="L418" s="26">
        <v>0.61</v>
      </c>
      <c r="M418" s="117"/>
      <c r="N418" s="48" t="s">
        <v>37</v>
      </c>
      <c r="O418" s="116" t="s">
        <v>37</v>
      </c>
      <c r="P418" s="50" t="s">
        <v>37</v>
      </c>
      <c r="Q418" s="117"/>
      <c r="R418" s="114" t="s">
        <v>37</v>
      </c>
      <c r="S418" s="115" t="s">
        <v>37</v>
      </c>
      <c r="T418" s="115" t="s">
        <v>182</v>
      </c>
      <c r="U418" s="187" t="s">
        <v>182</v>
      </c>
      <c r="V418" s="237" t="s">
        <v>182</v>
      </c>
      <c r="W418" s="188" t="s">
        <v>182</v>
      </c>
      <c r="X418" s="189" t="s">
        <v>222</v>
      </c>
      <c r="Y418" s="190" t="s">
        <v>37</v>
      </c>
    </row>
    <row r="419" spans="2:25" x14ac:dyDescent="0.25">
      <c r="B419" s="30">
        <v>45488</v>
      </c>
      <c r="C419" s="117"/>
      <c r="D419" s="26">
        <v>0.71</v>
      </c>
      <c r="E419" s="55"/>
      <c r="F419" s="55"/>
      <c r="G419" s="55"/>
      <c r="H419" s="55"/>
      <c r="I419" s="117"/>
      <c r="J419" s="118" t="s">
        <v>222</v>
      </c>
      <c r="K419" s="117"/>
      <c r="L419" s="26">
        <v>1.3</v>
      </c>
      <c r="M419" s="117"/>
      <c r="N419" s="48" t="s">
        <v>37</v>
      </c>
      <c r="O419" s="116" t="s">
        <v>37</v>
      </c>
      <c r="P419" s="50" t="s">
        <v>37</v>
      </c>
      <c r="Q419" s="117"/>
      <c r="R419" s="114" t="s">
        <v>37</v>
      </c>
      <c r="S419" s="115" t="s">
        <v>37</v>
      </c>
      <c r="T419" s="115" t="s">
        <v>182</v>
      </c>
      <c r="U419" s="187" t="s">
        <v>182</v>
      </c>
      <c r="V419" s="237" t="s">
        <v>182</v>
      </c>
      <c r="W419" s="188" t="s">
        <v>182</v>
      </c>
      <c r="X419" s="189" t="s">
        <v>222</v>
      </c>
      <c r="Y419" s="190" t="s">
        <v>37</v>
      </c>
    </row>
    <row r="420" spans="2:25" x14ac:dyDescent="0.25">
      <c r="B420" s="30">
        <v>45490</v>
      </c>
      <c r="C420" s="117"/>
      <c r="D420" s="26">
        <v>0.57999999999999996</v>
      </c>
      <c r="E420" s="55"/>
      <c r="F420" s="55"/>
      <c r="G420" s="55"/>
      <c r="H420" s="55"/>
      <c r="I420" s="117"/>
      <c r="J420" s="118" t="s">
        <v>222</v>
      </c>
      <c r="K420" s="117"/>
      <c r="L420" s="26">
        <v>1</v>
      </c>
      <c r="M420" s="117"/>
      <c r="N420" s="48" t="s">
        <v>37</v>
      </c>
      <c r="O420" s="116" t="s">
        <v>37</v>
      </c>
      <c r="P420" s="50" t="s">
        <v>37</v>
      </c>
      <c r="Q420" s="117"/>
      <c r="R420" s="114" t="s">
        <v>37</v>
      </c>
      <c r="S420" s="115" t="s">
        <v>37</v>
      </c>
      <c r="T420" s="115" t="s">
        <v>182</v>
      </c>
      <c r="U420" s="187" t="s">
        <v>182</v>
      </c>
      <c r="V420" s="237" t="s">
        <v>182</v>
      </c>
      <c r="W420" s="188" t="s">
        <v>182</v>
      </c>
      <c r="X420" s="189" t="s">
        <v>222</v>
      </c>
      <c r="Y420" s="190" t="s">
        <v>37</v>
      </c>
    </row>
    <row r="421" spans="2:25" x14ac:dyDescent="0.25">
      <c r="B421" s="30">
        <v>45492</v>
      </c>
      <c r="C421" s="117"/>
      <c r="D421" s="26">
        <v>0.64</v>
      </c>
      <c r="E421" s="55"/>
      <c r="F421" s="55"/>
      <c r="G421" s="55"/>
      <c r="H421" s="55"/>
      <c r="I421" s="117"/>
      <c r="J421" s="118" t="s">
        <v>222</v>
      </c>
      <c r="K421" s="117"/>
      <c r="L421" s="26">
        <v>1.2</v>
      </c>
      <c r="M421" s="117"/>
      <c r="N421" s="48" t="s">
        <v>37</v>
      </c>
      <c r="O421" s="116" t="s">
        <v>37</v>
      </c>
      <c r="P421" s="50" t="s">
        <v>37</v>
      </c>
      <c r="Q421" s="117"/>
      <c r="R421" s="114" t="s">
        <v>37</v>
      </c>
      <c r="S421" s="115" t="s">
        <v>37</v>
      </c>
      <c r="T421" s="115" t="s">
        <v>182</v>
      </c>
      <c r="U421" s="187" t="s">
        <v>182</v>
      </c>
      <c r="V421" s="237" t="s">
        <v>182</v>
      </c>
      <c r="W421" s="188" t="s">
        <v>182</v>
      </c>
      <c r="X421" s="189" t="s">
        <v>222</v>
      </c>
      <c r="Y421" s="190" t="s">
        <v>37</v>
      </c>
    </row>
    <row r="422" spans="2:25" x14ac:dyDescent="0.25">
      <c r="B422" s="30">
        <v>45495</v>
      </c>
      <c r="C422" s="117"/>
      <c r="D422" s="26">
        <v>0.57999999999999996</v>
      </c>
      <c r="E422" s="55"/>
      <c r="F422" s="55"/>
      <c r="G422" s="55"/>
      <c r="H422" s="55"/>
      <c r="I422" s="117"/>
      <c r="J422" s="118" t="s">
        <v>222</v>
      </c>
      <c r="K422" s="117"/>
      <c r="L422" s="26">
        <v>1</v>
      </c>
      <c r="M422" s="117"/>
      <c r="N422" s="48" t="s">
        <v>37</v>
      </c>
      <c r="O422" s="116" t="s">
        <v>37</v>
      </c>
      <c r="P422" s="50" t="s">
        <v>37</v>
      </c>
      <c r="Q422" s="117"/>
      <c r="R422" s="114" t="s">
        <v>37</v>
      </c>
      <c r="S422" s="115" t="s">
        <v>37</v>
      </c>
      <c r="T422" s="115" t="s">
        <v>182</v>
      </c>
      <c r="U422" s="187" t="s">
        <v>182</v>
      </c>
      <c r="V422" s="237" t="s">
        <v>182</v>
      </c>
      <c r="W422" s="188" t="s">
        <v>182</v>
      </c>
      <c r="X422" s="189" t="s">
        <v>222</v>
      </c>
      <c r="Y422" s="190" t="s">
        <v>37</v>
      </c>
    </row>
    <row r="423" spans="2:25" x14ac:dyDescent="0.25">
      <c r="B423" s="30">
        <v>45497</v>
      </c>
      <c r="C423" s="117"/>
      <c r="D423" s="26">
        <v>0.64</v>
      </c>
      <c r="E423" s="55"/>
      <c r="F423" s="55"/>
      <c r="G423" s="55"/>
      <c r="H423" s="55"/>
      <c r="I423" s="117"/>
      <c r="J423" s="118" t="s">
        <v>222</v>
      </c>
      <c r="K423" s="117"/>
      <c r="L423" s="26">
        <v>1.1000000000000001</v>
      </c>
      <c r="M423" s="117"/>
      <c r="N423" s="48" t="s">
        <v>37</v>
      </c>
      <c r="O423" s="116" t="s">
        <v>37</v>
      </c>
      <c r="P423" s="50" t="s">
        <v>37</v>
      </c>
      <c r="Q423" s="117"/>
      <c r="R423" s="114" t="s">
        <v>37</v>
      </c>
      <c r="S423" s="115" t="s">
        <v>37</v>
      </c>
      <c r="T423" s="115" t="s">
        <v>182</v>
      </c>
      <c r="U423" s="187" t="s">
        <v>182</v>
      </c>
      <c r="V423" s="237" t="s">
        <v>182</v>
      </c>
      <c r="W423" s="188" t="s">
        <v>182</v>
      </c>
      <c r="X423" s="189" t="s">
        <v>222</v>
      </c>
      <c r="Y423" s="190" t="s">
        <v>37</v>
      </c>
    </row>
    <row r="424" spans="2:25" x14ac:dyDescent="0.25">
      <c r="B424" s="30">
        <v>45499</v>
      </c>
      <c r="C424" s="117"/>
      <c r="D424" s="26">
        <v>0.74</v>
      </c>
      <c r="E424" s="55"/>
      <c r="F424" s="55"/>
      <c r="G424" s="55"/>
      <c r="H424" s="55"/>
      <c r="I424" s="117"/>
      <c r="J424" s="118" t="s">
        <v>222</v>
      </c>
      <c r="K424" s="117"/>
      <c r="L424" s="26">
        <v>1.2</v>
      </c>
      <c r="M424" s="117"/>
      <c r="N424" s="48" t="s">
        <v>37</v>
      </c>
      <c r="O424" s="116" t="s">
        <v>37</v>
      </c>
      <c r="P424" s="50" t="s">
        <v>37</v>
      </c>
      <c r="Q424" s="117"/>
      <c r="R424" s="114" t="s">
        <v>37</v>
      </c>
      <c r="S424" s="115" t="s">
        <v>37</v>
      </c>
      <c r="T424" s="115" t="s">
        <v>182</v>
      </c>
      <c r="U424" s="187" t="s">
        <v>182</v>
      </c>
      <c r="V424" s="237" t="s">
        <v>182</v>
      </c>
      <c r="W424" s="188" t="s">
        <v>182</v>
      </c>
      <c r="X424" s="189" t="s">
        <v>222</v>
      </c>
      <c r="Y424" s="190" t="s">
        <v>37</v>
      </c>
    </row>
    <row r="425" spans="2:25" x14ac:dyDescent="0.25">
      <c r="B425" s="30">
        <v>45502</v>
      </c>
      <c r="C425" s="117"/>
      <c r="D425" s="26">
        <v>0.57999999999999996</v>
      </c>
      <c r="E425" s="55"/>
      <c r="F425" s="55"/>
      <c r="G425" s="55"/>
      <c r="H425" s="55"/>
      <c r="I425" s="117"/>
      <c r="J425" s="118" t="s">
        <v>222</v>
      </c>
      <c r="K425" s="117"/>
      <c r="L425" s="26">
        <v>1.1000000000000001</v>
      </c>
      <c r="M425" s="117"/>
      <c r="N425" s="48" t="s">
        <v>37</v>
      </c>
      <c r="O425" s="116" t="s">
        <v>37</v>
      </c>
      <c r="P425" s="50" t="s">
        <v>37</v>
      </c>
      <c r="Q425" s="117"/>
      <c r="R425" s="114" t="s">
        <v>37</v>
      </c>
      <c r="S425" s="115" t="s">
        <v>37</v>
      </c>
      <c r="T425" s="115" t="s">
        <v>182</v>
      </c>
      <c r="U425" s="187" t="s">
        <v>182</v>
      </c>
      <c r="V425" s="237" t="s">
        <v>182</v>
      </c>
      <c r="W425" s="188" t="s">
        <v>182</v>
      </c>
      <c r="X425" s="189" t="s">
        <v>222</v>
      </c>
      <c r="Y425" s="190" t="s">
        <v>37</v>
      </c>
    </row>
    <row r="426" spans="2:25" x14ac:dyDescent="0.25">
      <c r="B426" s="30">
        <v>45504</v>
      </c>
      <c r="C426" s="117"/>
      <c r="D426" s="26">
        <v>0.55000000000000004</v>
      </c>
      <c r="E426" s="55"/>
      <c r="F426" s="55"/>
      <c r="G426" s="55"/>
      <c r="H426" s="55"/>
      <c r="I426" s="117"/>
      <c r="J426" s="118" t="s">
        <v>222</v>
      </c>
      <c r="K426" s="117"/>
      <c r="L426" s="26">
        <v>1</v>
      </c>
      <c r="M426" s="117"/>
      <c r="N426" s="48" t="s">
        <v>37</v>
      </c>
      <c r="O426" s="116" t="s">
        <v>37</v>
      </c>
      <c r="P426" s="50" t="s">
        <v>37</v>
      </c>
      <c r="Q426" s="117"/>
      <c r="R426" s="114" t="s">
        <v>37</v>
      </c>
      <c r="S426" s="115" t="s">
        <v>37</v>
      </c>
      <c r="T426" s="115" t="s">
        <v>182</v>
      </c>
      <c r="U426" s="187" t="s">
        <v>182</v>
      </c>
      <c r="V426" s="237" t="s">
        <v>182</v>
      </c>
      <c r="W426" s="188" t="s">
        <v>182</v>
      </c>
      <c r="X426" s="189" t="s">
        <v>222</v>
      </c>
      <c r="Y426" s="190" t="s">
        <v>37</v>
      </c>
    </row>
    <row r="427" spans="2:25" x14ac:dyDescent="0.25">
      <c r="B427" s="30">
        <v>45506</v>
      </c>
      <c r="C427" s="117"/>
      <c r="D427" s="26">
        <v>0.71</v>
      </c>
      <c r="E427" s="55"/>
      <c r="F427" s="55"/>
      <c r="G427" s="55"/>
      <c r="H427" s="55"/>
      <c r="I427" s="117"/>
      <c r="J427" s="118" t="s">
        <v>222</v>
      </c>
      <c r="K427" s="117"/>
      <c r="L427" s="26">
        <v>1</v>
      </c>
      <c r="M427" s="117"/>
      <c r="N427" s="48" t="s">
        <v>37</v>
      </c>
      <c r="O427" s="116" t="s">
        <v>37</v>
      </c>
      <c r="P427" s="50" t="s">
        <v>37</v>
      </c>
      <c r="Q427" s="117"/>
      <c r="R427" s="114" t="s">
        <v>37</v>
      </c>
      <c r="S427" s="115" t="s">
        <v>37</v>
      </c>
      <c r="T427" s="115" t="s">
        <v>182</v>
      </c>
      <c r="U427" s="187" t="s">
        <v>182</v>
      </c>
      <c r="V427" s="237" t="s">
        <v>182</v>
      </c>
      <c r="W427" s="188" t="s">
        <v>182</v>
      </c>
      <c r="X427" s="189" t="s">
        <v>222</v>
      </c>
      <c r="Y427" s="190" t="s">
        <v>37</v>
      </c>
    </row>
    <row r="428" spans="2:25" x14ac:dyDescent="0.25">
      <c r="B428" s="30">
        <v>45509</v>
      </c>
      <c r="C428" s="117"/>
      <c r="D428" s="26">
        <v>0.52</v>
      </c>
      <c r="E428" s="55"/>
      <c r="F428" s="55"/>
      <c r="G428" s="55"/>
      <c r="H428" s="55"/>
      <c r="I428" s="117"/>
      <c r="J428" s="118" t="s">
        <v>222</v>
      </c>
      <c r="K428" s="117"/>
      <c r="L428" s="26">
        <v>0.89</v>
      </c>
      <c r="M428" s="117"/>
      <c r="N428" s="48" t="s">
        <v>37</v>
      </c>
      <c r="O428" s="116" t="s">
        <v>37</v>
      </c>
      <c r="P428" s="50" t="s">
        <v>37</v>
      </c>
      <c r="Q428" s="117"/>
      <c r="R428" s="114" t="s">
        <v>37</v>
      </c>
      <c r="S428" s="115" t="s">
        <v>37</v>
      </c>
      <c r="T428" s="115" t="s">
        <v>182</v>
      </c>
      <c r="U428" s="187" t="s">
        <v>182</v>
      </c>
      <c r="V428" s="237" t="s">
        <v>182</v>
      </c>
      <c r="W428" s="188" t="s">
        <v>182</v>
      </c>
      <c r="X428" s="189" t="s">
        <v>222</v>
      </c>
      <c r="Y428" s="190" t="s">
        <v>37</v>
      </c>
    </row>
    <row r="429" spans="2:25" x14ac:dyDescent="0.25">
      <c r="B429" s="30">
        <v>45511</v>
      </c>
      <c r="C429" s="117"/>
      <c r="D429" s="26">
        <v>1.1000000000000001</v>
      </c>
      <c r="E429" s="55"/>
      <c r="F429" s="55"/>
      <c r="G429" s="55"/>
      <c r="H429" s="55"/>
      <c r="I429" s="117"/>
      <c r="J429" s="118" t="s">
        <v>222</v>
      </c>
      <c r="K429" s="117"/>
      <c r="L429" s="26">
        <v>0.89</v>
      </c>
      <c r="M429" s="117"/>
      <c r="N429" s="48" t="s">
        <v>37</v>
      </c>
      <c r="O429" s="116" t="s">
        <v>37</v>
      </c>
      <c r="P429" s="50" t="s">
        <v>37</v>
      </c>
      <c r="Q429" s="117"/>
      <c r="R429" s="114" t="s">
        <v>37</v>
      </c>
      <c r="S429" s="115" t="s">
        <v>37</v>
      </c>
      <c r="T429" s="115" t="s">
        <v>182</v>
      </c>
      <c r="U429" s="187" t="s">
        <v>182</v>
      </c>
      <c r="V429" s="237" t="s">
        <v>182</v>
      </c>
      <c r="W429" s="188" t="s">
        <v>182</v>
      </c>
      <c r="X429" s="189" t="s">
        <v>222</v>
      </c>
      <c r="Y429" s="190" t="s">
        <v>37</v>
      </c>
    </row>
    <row r="430" spans="2:25" x14ac:dyDescent="0.25">
      <c r="B430" s="30">
        <v>45513</v>
      </c>
      <c r="C430" s="117"/>
      <c r="D430" s="26">
        <v>0.31</v>
      </c>
      <c r="E430" s="55"/>
      <c r="F430" s="55"/>
      <c r="G430" s="55"/>
      <c r="H430" s="55"/>
      <c r="I430" s="117"/>
      <c r="J430" s="118" t="s">
        <v>222</v>
      </c>
      <c r="K430" s="117"/>
      <c r="L430" s="26">
        <v>0.49</v>
      </c>
      <c r="M430" s="117"/>
      <c r="N430" s="48" t="s">
        <v>37</v>
      </c>
      <c r="O430" s="116" t="s">
        <v>37</v>
      </c>
      <c r="P430" s="50" t="s">
        <v>37</v>
      </c>
      <c r="Q430" s="117"/>
      <c r="R430" s="114" t="s">
        <v>37</v>
      </c>
      <c r="S430" s="115" t="s">
        <v>37</v>
      </c>
      <c r="T430" s="115" t="s">
        <v>182</v>
      </c>
      <c r="U430" s="187" t="s">
        <v>182</v>
      </c>
      <c r="V430" s="237" t="s">
        <v>182</v>
      </c>
      <c r="W430" s="188" t="s">
        <v>182</v>
      </c>
      <c r="X430" s="189" t="s">
        <v>222</v>
      </c>
      <c r="Y430" s="190" t="s">
        <v>37</v>
      </c>
    </row>
    <row r="431" spans="2:25" x14ac:dyDescent="0.25">
      <c r="B431" s="30">
        <v>45516</v>
      </c>
      <c r="C431" s="117"/>
      <c r="D431" s="26">
        <v>0.34</v>
      </c>
      <c r="E431" s="55"/>
      <c r="F431" s="55"/>
      <c r="G431" s="55"/>
      <c r="H431" s="55"/>
      <c r="I431" s="117"/>
      <c r="J431" s="118" t="s">
        <v>222</v>
      </c>
      <c r="K431" s="117"/>
      <c r="L431" s="26">
        <v>0.52</v>
      </c>
      <c r="M431" s="117"/>
      <c r="N431" s="48" t="s">
        <v>37</v>
      </c>
      <c r="O431" s="116" t="s">
        <v>37</v>
      </c>
      <c r="P431" s="50" t="s">
        <v>37</v>
      </c>
      <c r="Q431" s="117"/>
      <c r="R431" s="114" t="s">
        <v>37</v>
      </c>
      <c r="S431" s="115" t="s">
        <v>37</v>
      </c>
      <c r="T431" s="115" t="s">
        <v>182</v>
      </c>
      <c r="U431" s="187" t="s">
        <v>182</v>
      </c>
      <c r="V431" s="237" t="s">
        <v>182</v>
      </c>
      <c r="W431" s="188" t="s">
        <v>182</v>
      </c>
      <c r="X431" s="189" t="s">
        <v>222</v>
      </c>
      <c r="Y431" s="190" t="s">
        <v>37</v>
      </c>
    </row>
    <row r="432" spans="2:25" x14ac:dyDescent="0.25">
      <c r="B432" s="30">
        <v>45518</v>
      </c>
      <c r="C432" s="117"/>
      <c r="D432" s="26">
        <v>0.43</v>
      </c>
      <c r="E432" s="55"/>
      <c r="F432" s="55"/>
      <c r="G432" s="55"/>
      <c r="H432" s="55"/>
      <c r="I432" s="117"/>
      <c r="J432" s="118" t="s">
        <v>222</v>
      </c>
      <c r="K432" s="117"/>
      <c r="L432" s="26">
        <v>1.2</v>
      </c>
      <c r="M432" s="117"/>
      <c r="N432" s="48" t="s">
        <v>37</v>
      </c>
      <c r="O432" s="116" t="s">
        <v>37</v>
      </c>
      <c r="P432" s="50" t="s">
        <v>37</v>
      </c>
      <c r="Q432" s="117"/>
      <c r="R432" s="114" t="s">
        <v>37</v>
      </c>
      <c r="S432" s="115" t="s">
        <v>37</v>
      </c>
      <c r="T432" s="115" t="s">
        <v>182</v>
      </c>
      <c r="U432" s="187" t="s">
        <v>182</v>
      </c>
      <c r="V432" s="237" t="s">
        <v>182</v>
      </c>
      <c r="W432" s="188" t="s">
        <v>182</v>
      </c>
      <c r="X432" s="189" t="s">
        <v>222</v>
      </c>
      <c r="Y432" s="190" t="s">
        <v>37</v>
      </c>
    </row>
    <row r="433" spans="2:25" x14ac:dyDescent="0.25">
      <c r="B433" s="30">
        <v>45520</v>
      </c>
      <c r="C433" s="117"/>
      <c r="D433" s="26">
        <v>0.55000000000000004</v>
      </c>
      <c r="E433" s="55"/>
      <c r="F433" s="55"/>
      <c r="G433" s="55"/>
      <c r="H433" s="55"/>
      <c r="I433" s="117"/>
      <c r="J433" s="118" t="s">
        <v>222</v>
      </c>
      <c r="K433" s="117"/>
      <c r="L433" s="26">
        <v>0.98</v>
      </c>
      <c r="M433" s="117"/>
      <c r="N433" s="48" t="s">
        <v>37</v>
      </c>
      <c r="O433" s="116" t="s">
        <v>37</v>
      </c>
      <c r="P433" s="50" t="s">
        <v>37</v>
      </c>
      <c r="Q433" s="117"/>
      <c r="R433" s="114" t="s">
        <v>37</v>
      </c>
      <c r="S433" s="115" t="s">
        <v>37</v>
      </c>
      <c r="T433" s="115" t="s">
        <v>182</v>
      </c>
      <c r="U433" s="187" t="s">
        <v>182</v>
      </c>
      <c r="V433" s="237" t="s">
        <v>182</v>
      </c>
      <c r="W433" s="188" t="s">
        <v>182</v>
      </c>
      <c r="X433" s="189">
        <v>0.21</v>
      </c>
      <c r="Y433" s="190" t="s">
        <v>37</v>
      </c>
    </row>
    <row r="434" spans="2:25" x14ac:dyDescent="0.25">
      <c r="B434" s="30">
        <v>45524</v>
      </c>
      <c r="C434" s="117"/>
      <c r="D434" s="26">
        <v>0.46</v>
      </c>
      <c r="E434" s="55"/>
      <c r="F434" s="55"/>
      <c r="G434" s="55"/>
      <c r="H434" s="55"/>
      <c r="I434" s="117"/>
      <c r="J434" s="118" t="s">
        <v>222</v>
      </c>
      <c r="K434" s="117"/>
      <c r="L434" s="26">
        <v>0.86</v>
      </c>
      <c r="M434" s="117"/>
      <c r="N434" s="48" t="s">
        <v>37</v>
      </c>
      <c r="O434" s="116" t="s">
        <v>37</v>
      </c>
      <c r="P434" s="50" t="s">
        <v>37</v>
      </c>
      <c r="Q434" s="117"/>
      <c r="R434" s="114" t="s">
        <v>37</v>
      </c>
      <c r="S434" s="115" t="s">
        <v>37</v>
      </c>
      <c r="T434" s="115" t="s">
        <v>182</v>
      </c>
      <c r="U434" s="187" t="s">
        <v>182</v>
      </c>
      <c r="V434" s="237" t="s">
        <v>182</v>
      </c>
      <c r="W434" s="188" t="s">
        <v>182</v>
      </c>
      <c r="X434" s="189" t="s">
        <v>222</v>
      </c>
      <c r="Y434" s="190" t="s">
        <v>37</v>
      </c>
    </row>
    <row r="435" spans="2:25" x14ac:dyDescent="0.25">
      <c r="B435" s="30">
        <v>45525</v>
      </c>
      <c r="C435" s="117"/>
      <c r="D435" s="26">
        <v>0.55000000000000004</v>
      </c>
      <c r="E435" s="55"/>
      <c r="F435" s="55"/>
      <c r="G435" s="55"/>
      <c r="H435" s="55"/>
      <c r="I435" s="117"/>
      <c r="J435" s="118">
        <v>0.67</v>
      </c>
      <c r="K435" s="117"/>
      <c r="L435" s="26">
        <v>0.89</v>
      </c>
      <c r="M435" s="117"/>
      <c r="N435" s="48" t="s">
        <v>37</v>
      </c>
      <c r="O435" s="116" t="s">
        <v>37</v>
      </c>
      <c r="P435" s="50" t="s">
        <v>37</v>
      </c>
      <c r="Q435" s="117"/>
      <c r="R435" s="114" t="s">
        <v>37</v>
      </c>
      <c r="S435" s="115" t="s">
        <v>37</v>
      </c>
      <c r="T435" s="115" t="s">
        <v>182</v>
      </c>
      <c r="U435" s="187" t="s">
        <v>182</v>
      </c>
      <c r="V435" s="237" t="s">
        <v>182</v>
      </c>
      <c r="W435" s="188" t="s">
        <v>182</v>
      </c>
      <c r="X435" s="189">
        <v>0.31</v>
      </c>
      <c r="Y435" s="190" t="s">
        <v>37</v>
      </c>
    </row>
    <row r="436" spans="2:25" x14ac:dyDescent="0.25">
      <c r="B436" s="30">
        <v>45527</v>
      </c>
      <c r="C436" s="117"/>
      <c r="D436" s="26">
        <v>0.67</v>
      </c>
      <c r="E436" s="55"/>
      <c r="F436" s="55"/>
      <c r="G436" s="55"/>
      <c r="H436" s="55"/>
      <c r="I436" s="117"/>
      <c r="J436" s="118">
        <v>0.28000000000000003</v>
      </c>
      <c r="K436" s="117"/>
      <c r="L436" s="26">
        <v>1</v>
      </c>
      <c r="M436" s="117"/>
      <c r="N436" s="48" t="s">
        <v>37</v>
      </c>
      <c r="O436" s="116" t="s">
        <v>37</v>
      </c>
      <c r="P436" s="50" t="s">
        <v>37</v>
      </c>
      <c r="Q436" s="117"/>
      <c r="R436" s="114" t="s">
        <v>37</v>
      </c>
      <c r="S436" s="115" t="s">
        <v>37</v>
      </c>
      <c r="T436" s="115" t="s">
        <v>182</v>
      </c>
      <c r="U436" s="187" t="s">
        <v>182</v>
      </c>
      <c r="V436" s="237" t="s">
        <v>182</v>
      </c>
      <c r="W436" s="188" t="s">
        <v>182</v>
      </c>
      <c r="X436" s="189">
        <v>0.25</v>
      </c>
      <c r="Y436" s="190" t="s">
        <v>37</v>
      </c>
    </row>
    <row r="437" spans="2:25" x14ac:dyDescent="0.25">
      <c r="B437" s="30">
        <v>45530</v>
      </c>
      <c r="C437" s="117"/>
      <c r="D437" s="26">
        <v>0.61</v>
      </c>
      <c r="E437" s="55"/>
      <c r="F437" s="55"/>
      <c r="G437" s="55"/>
      <c r="H437" s="55"/>
      <c r="I437" s="117"/>
      <c r="J437" s="118" t="s">
        <v>222</v>
      </c>
      <c r="K437" s="117"/>
      <c r="L437" s="26">
        <v>0.98</v>
      </c>
      <c r="M437" s="117"/>
      <c r="N437" s="48" t="s">
        <v>37</v>
      </c>
      <c r="O437" s="116" t="s">
        <v>37</v>
      </c>
      <c r="P437" s="50" t="s">
        <v>37</v>
      </c>
      <c r="Q437" s="117"/>
      <c r="R437" s="114" t="s">
        <v>37</v>
      </c>
      <c r="S437" s="115" t="s">
        <v>37</v>
      </c>
      <c r="T437" s="115" t="s">
        <v>182</v>
      </c>
      <c r="U437" s="187" t="s">
        <v>182</v>
      </c>
      <c r="V437" s="237" t="s">
        <v>182</v>
      </c>
      <c r="W437" s="188" t="s">
        <v>182</v>
      </c>
      <c r="X437" s="189">
        <v>0.43</v>
      </c>
      <c r="Y437" s="190" t="s">
        <v>37</v>
      </c>
    </row>
    <row r="438" spans="2:25" x14ac:dyDescent="0.25">
      <c r="B438" s="30">
        <v>45532</v>
      </c>
      <c r="C438" s="117"/>
      <c r="D438" s="26">
        <v>0.71</v>
      </c>
      <c r="E438" s="55"/>
      <c r="F438" s="55"/>
      <c r="G438" s="55"/>
      <c r="H438" s="55"/>
      <c r="I438" s="117"/>
      <c r="J438" s="118" t="s">
        <v>222</v>
      </c>
      <c r="K438" s="117"/>
      <c r="L438" s="26">
        <v>1.6</v>
      </c>
      <c r="M438" s="117"/>
      <c r="N438" s="48" t="s">
        <v>37</v>
      </c>
      <c r="O438" s="116" t="s">
        <v>37</v>
      </c>
      <c r="P438" s="50" t="s">
        <v>37</v>
      </c>
      <c r="Q438" s="117"/>
      <c r="R438" s="114" t="s">
        <v>37</v>
      </c>
      <c r="S438" s="115" t="s">
        <v>37</v>
      </c>
      <c r="T438" s="115" t="s">
        <v>182</v>
      </c>
      <c r="U438" s="187" t="s">
        <v>182</v>
      </c>
      <c r="V438" s="237" t="s">
        <v>182</v>
      </c>
      <c r="W438" s="188" t="s">
        <v>182</v>
      </c>
      <c r="X438" s="189" t="s">
        <v>222</v>
      </c>
      <c r="Y438" s="190" t="s">
        <v>37</v>
      </c>
    </row>
    <row r="439" spans="2:25" x14ac:dyDescent="0.25">
      <c r="B439" s="30">
        <v>45534</v>
      </c>
      <c r="C439" s="117"/>
      <c r="D439" s="26">
        <v>0.77</v>
      </c>
      <c r="E439" s="55"/>
      <c r="F439" s="55"/>
      <c r="G439" s="55"/>
      <c r="H439" s="55"/>
      <c r="I439" s="117"/>
      <c r="J439" s="118">
        <v>0.21</v>
      </c>
      <c r="K439" s="117"/>
      <c r="L439" s="26">
        <v>1.2</v>
      </c>
      <c r="M439" s="117"/>
      <c r="N439" s="48" t="s">
        <v>37</v>
      </c>
      <c r="O439" s="116" t="s">
        <v>37</v>
      </c>
      <c r="P439" s="50" t="s">
        <v>37</v>
      </c>
      <c r="Q439" s="117"/>
      <c r="R439" s="114" t="s">
        <v>37</v>
      </c>
      <c r="S439" s="115" t="s">
        <v>37</v>
      </c>
      <c r="T439" s="115" t="s">
        <v>182</v>
      </c>
      <c r="U439" s="187" t="s">
        <v>182</v>
      </c>
      <c r="V439" s="237" t="s">
        <v>182</v>
      </c>
      <c r="W439" s="188" t="s">
        <v>182</v>
      </c>
      <c r="X439" s="189" t="s">
        <v>222</v>
      </c>
      <c r="Y439" s="190" t="s">
        <v>37</v>
      </c>
    </row>
    <row r="440" spans="2:25" x14ac:dyDescent="0.25">
      <c r="B440" s="30">
        <v>45537</v>
      </c>
      <c r="C440" s="117"/>
      <c r="D440" s="26">
        <v>0.8</v>
      </c>
      <c r="E440" s="55"/>
      <c r="F440" s="55"/>
      <c r="G440" s="55"/>
      <c r="H440" s="55"/>
      <c r="I440" s="117"/>
      <c r="J440" s="118">
        <v>0.37</v>
      </c>
      <c r="K440" s="117"/>
      <c r="L440" s="26">
        <v>1</v>
      </c>
      <c r="M440" s="117"/>
      <c r="N440" s="48" t="s">
        <v>37</v>
      </c>
      <c r="O440" s="116" t="s">
        <v>37</v>
      </c>
      <c r="P440" s="50" t="s">
        <v>37</v>
      </c>
      <c r="Q440" s="117"/>
      <c r="R440" s="114" t="s">
        <v>37</v>
      </c>
      <c r="S440" s="115" t="s">
        <v>37</v>
      </c>
      <c r="T440" s="115" t="s">
        <v>182</v>
      </c>
      <c r="U440" s="187" t="s">
        <v>182</v>
      </c>
      <c r="V440" s="237" t="s">
        <v>182</v>
      </c>
      <c r="W440" s="188" t="s">
        <v>182</v>
      </c>
      <c r="X440" s="189" t="s">
        <v>222</v>
      </c>
      <c r="Y440" s="190" t="s">
        <v>37</v>
      </c>
    </row>
    <row r="441" spans="2:25" x14ac:dyDescent="0.25">
      <c r="B441" s="30">
        <v>45539</v>
      </c>
      <c r="C441" s="117"/>
      <c r="D441" s="26">
        <v>0.4</v>
      </c>
      <c r="E441" s="55"/>
      <c r="F441" s="55"/>
      <c r="G441" s="55"/>
      <c r="H441" s="55"/>
      <c r="I441" s="117"/>
      <c r="J441" s="118">
        <v>0.74</v>
      </c>
      <c r="K441" s="117"/>
      <c r="L441" s="26">
        <v>1.3</v>
      </c>
      <c r="M441" s="117"/>
      <c r="N441" s="48" t="s">
        <v>37</v>
      </c>
      <c r="O441" s="116" t="s">
        <v>37</v>
      </c>
      <c r="P441" s="50" t="s">
        <v>37</v>
      </c>
      <c r="Q441" s="117"/>
      <c r="R441" s="114" t="s">
        <v>37</v>
      </c>
      <c r="S441" s="115" t="s">
        <v>37</v>
      </c>
      <c r="T441" s="115" t="s">
        <v>182</v>
      </c>
      <c r="U441" s="187" t="s">
        <v>182</v>
      </c>
      <c r="V441" s="237" t="s">
        <v>182</v>
      </c>
      <c r="W441" s="188" t="s">
        <v>182</v>
      </c>
      <c r="X441" s="189" t="s">
        <v>222</v>
      </c>
      <c r="Y441" s="190" t="s">
        <v>37</v>
      </c>
    </row>
    <row r="442" spans="2:25" x14ac:dyDescent="0.25">
      <c r="B442" s="30">
        <v>45541</v>
      </c>
      <c r="C442" s="117"/>
      <c r="D442" s="26">
        <v>0.4</v>
      </c>
      <c r="E442" s="55"/>
      <c r="F442" s="55"/>
      <c r="G442" s="55"/>
      <c r="H442" s="55"/>
      <c r="I442" s="117"/>
      <c r="J442" s="118">
        <v>0.37</v>
      </c>
      <c r="K442" s="117"/>
      <c r="L442" s="26">
        <v>0.8</v>
      </c>
      <c r="M442" s="117"/>
      <c r="N442" s="48" t="s">
        <v>37</v>
      </c>
      <c r="O442" s="116" t="s">
        <v>37</v>
      </c>
      <c r="P442" s="50" t="s">
        <v>37</v>
      </c>
      <c r="Q442" s="117"/>
      <c r="R442" s="114" t="s">
        <v>37</v>
      </c>
      <c r="S442" s="115" t="s">
        <v>37</v>
      </c>
      <c r="T442" s="115" t="s">
        <v>182</v>
      </c>
      <c r="U442" s="187" t="s">
        <v>182</v>
      </c>
      <c r="V442" s="237" t="s">
        <v>182</v>
      </c>
      <c r="W442" s="188" t="s">
        <v>182</v>
      </c>
      <c r="X442" s="189">
        <v>0.28000000000000003</v>
      </c>
      <c r="Y442" s="190" t="s">
        <v>37</v>
      </c>
    </row>
    <row r="443" spans="2:25" x14ac:dyDescent="0.25">
      <c r="B443" s="30">
        <v>45546</v>
      </c>
      <c r="C443" s="117"/>
      <c r="D443" s="118" t="s">
        <v>222</v>
      </c>
      <c r="E443" s="55"/>
      <c r="F443" s="55"/>
      <c r="G443" s="55"/>
      <c r="H443" s="55"/>
      <c r="I443" s="117"/>
      <c r="J443" s="118">
        <v>0.31</v>
      </c>
      <c r="K443" s="117"/>
      <c r="L443" s="26">
        <v>0.57999999999999996</v>
      </c>
      <c r="M443" s="117"/>
      <c r="N443" s="48" t="s">
        <v>37</v>
      </c>
      <c r="O443" s="116" t="s">
        <v>37</v>
      </c>
      <c r="P443" s="50" t="s">
        <v>37</v>
      </c>
      <c r="Q443" s="117"/>
      <c r="R443" s="114" t="s">
        <v>37</v>
      </c>
      <c r="S443" s="115" t="s">
        <v>37</v>
      </c>
      <c r="T443" s="115" t="s">
        <v>182</v>
      </c>
      <c r="U443" s="187" t="s">
        <v>182</v>
      </c>
      <c r="V443" s="237" t="s">
        <v>182</v>
      </c>
      <c r="W443" s="188" t="s">
        <v>182</v>
      </c>
      <c r="X443" s="189" t="s">
        <v>222</v>
      </c>
      <c r="Y443" s="190" t="s">
        <v>37</v>
      </c>
    </row>
    <row r="444" spans="2:25" x14ac:dyDescent="0.25">
      <c r="B444" s="30">
        <v>45547</v>
      </c>
      <c r="C444" s="117"/>
      <c r="D444" s="118" t="s">
        <v>222</v>
      </c>
      <c r="E444" s="55"/>
      <c r="F444" s="55"/>
      <c r="G444" s="55"/>
      <c r="H444" s="55"/>
      <c r="I444" s="117"/>
      <c r="J444" s="118">
        <v>0.25</v>
      </c>
      <c r="K444" s="117"/>
      <c r="L444" s="26">
        <v>0.61</v>
      </c>
      <c r="M444" s="117"/>
      <c r="N444" s="48" t="s">
        <v>37</v>
      </c>
      <c r="O444" s="116" t="s">
        <v>37</v>
      </c>
      <c r="P444" s="50" t="s">
        <v>37</v>
      </c>
      <c r="Q444" s="117"/>
      <c r="R444" s="114" t="s">
        <v>37</v>
      </c>
      <c r="S444" s="115" t="s">
        <v>37</v>
      </c>
      <c r="T444" s="115" t="s">
        <v>182</v>
      </c>
      <c r="U444" s="187" t="s">
        <v>182</v>
      </c>
      <c r="V444" s="237" t="s">
        <v>182</v>
      </c>
      <c r="W444" s="188" t="s">
        <v>182</v>
      </c>
      <c r="X444" s="189" t="s">
        <v>222</v>
      </c>
      <c r="Y444" s="190" t="s">
        <v>37</v>
      </c>
    </row>
    <row r="445" spans="2:25" x14ac:dyDescent="0.25">
      <c r="B445" s="30">
        <v>45548</v>
      </c>
      <c r="C445" s="117"/>
      <c r="D445" s="118" t="s">
        <v>222</v>
      </c>
      <c r="E445" s="55"/>
      <c r="F445" s="55"/>
      <c r="G445" s="55"/>
      <c r="H445" s="55"/>
      <c r="I445" s="117"/>
      <c r="J445" s="118">
        <v>0.28000000000000003</v>
      </c>
      <c r="K445" s="117"/>
      <c r="L445" s="26">
        <v>0.95</v>
      </c>
      <c r="M445" s="117"/>
      <c r="N445" s="48" t="s">
        <v>37</v>
      </c>
      <c r="O445" s="116" t="s">
        <v>37</v>
      </c>
      <c r="P445" s="50" t="s">
        <v>37</v>
      </c>
      <c r="Q445" s="117"/>
      <c r="R445" s="114" t="s">
        <v>37</v>
      </c>
      <c r="S445" s="115" t="s">
        <v>37</v>
      </c>
      <c r="T445" s="115" t="s">
        <v>182</v>
      </c>
      <c r="U445" s="187" t="s">
        <v>182</v>
      </c>
      <c r="V445" s="237" t="s">
        <v>182</v>
      </c>
      <c r="W445" s="188" t="s">
        <v>182</v>
      </c>
      <c r="X445" s="189" t="s">
        <v>222</v>
      </c>
      <c r="Y445" s="190" t="s">
        <v>37</v>
      </c>
    </row>
    <row r="446" spans="2:25" x14ac:dyDescent="0.25">
      <c r="B446" s="30">
        <v>45551</v>
      </c>
      <c r="C446" s="117"/>
      <c r="D446" s="118">
        <v>0.46</v>
      </c>
      <c r="E446" s="55"/>
      <c r="F446" s="55"/>
      <c r="G446" s="55"/>
      <c r="H446" s="55"/>
      <c r="I446" s="117"/>
      <c r="J446" s="118" t="s">
        <v>222</v>
      </c>
      <c r="K446" s="117"/>
      <c r="L446" s="26">
        <v>0.8</v>
      </c>
      <c r="M446" s="117"/>
      <c r="N446" s="48" t="s">
        <v>37</v>
      </c>
      <c r="O446" s="116" t="s">
        <v>37</v>
      </c>
      <c r="P446" s="50" t="s">
        <v>37</v>
      </c>
      <c r="Q446" s="117"/>
      <c r="R446" s="114" t="s">
        <v>37</v>
      </c>
      <c r="S446" s="115" t="s">
        <v>37</v>
      </c>
      <c r="T446" s="115" t="s">
        <v>182</v>
      </c>
      <c r="U446" s="187" t="s">
        <v>182</v>
      </c>
      <c r="V446" s="237" t="s">
        <v>182</v>
      </c>
      <c r="W446" s="188" t="s">
        <v>182</v>
      </c>
      <c r="X446" s="189" t="s">
        <v>222</v>
      </c>
      <c r="Y446" s="190" t="s">
        <v>37</v>
      </c>
    </row>
    <row r="447" spans="2:25" x14ac:dyDescent="0.25">
      <c r="B447" s="30">
        <v>45553</v>
      </c>
      <c r="C447" s="117"/>
      <c r="D447" s="118">
        <v>0.4</v>
      </c>
      <c r="E447" s="55"/>
      <c r="F447" s="55"/>
      <c r="G447" s="55"/>
      <c r="H447" s="55"/>
      <c r="I447" s="117"/>
      <c r="J447" s="118" t="s">
        <v>222</v>
      </c>
      <c r="K447" s="117"/>
      <c r="L447" s="26">
        <v>1.3</v>
      </c>
      <c r="M447" s="117"/>
      <c r="N447" s="48" t="s">
        <v>37</v>
      </c>
      <c r="O447" s="116" t="s">
        <v>37</v>
      </c>
      <c r="P447" s="50" t="s">
        <v>37</v>
      </c>
      <c r="Q447" s="117"/>
      <c r="R447" s="114" t="s">
        <v>37</v>
      </c>
      <c r="S447" s="115" t="s">
        <v>37</v>
      </c>
      <c r="T447" s="115" t="s">
        <v>182</v>
      </c>
      <c r="U447" s="187" t="s">
        <v>182</v>
      </c>
      <c r="V447" s="237" t="s">
        <v>182</v>
      </c>
      <c r="W447" s="188" t="s">
        <v>182</v>
      </c>
      <c r="X447" s="189" t="s">
        <v>222</v>
      </c>
      <c r="Y447" s="190" t="s">
        <v>37</v>
      </c>
    </row>
    <row r="448" spans="2:25" x14ac:dyDescent="0.25">
      <c r="B448" s="30">
        <v>45555</v>
      </c>
      <c r="C448" s="117"/>
      <c r="D448" s="118">
        <v>0.43</v>
      </c>
      <c r="E448" s="55"/>
      <c r="F448" s="55"/>
      <c r="G448" s="55"/>
      <c r="H448" s="55"/>
      <c r="I448" s="117"/>
      <c r="J448" s="118" t="s">
        <v>222</v>
      </c>
      <c r="K448" s="117"/>
      <c r="L448" s="26">
        <v>1.4</v>
      </c>
      <c r="M448" s="117"/>
      <c r="N448" s="48" t="s">
        <v>37</v>
      </c>
      <c r="O448" s="116" t="s">
        <v>37</v>
      </c>
      <c r="P448" s="50" t="s">
        <v>37</v>
      </c>
      <c r="Q448" s="117"/>
      <c r="R448" s="114" t="s">
        <v>37</v>
      </c>
      <c r="S448" s="115" t="s">
        <v>37</v>
      </c>
      <c r="T448" s="115" t="s">
        <v>182</v>
      </c>
      <c r="U448" s="187" t="s">
        <v>182</v>
      </c>
      <c r="V448" s="237" t="s">
        <v>182</v>
      </c>
      <c r="W448" s="188" t="s">
        <v>182</v>
      </c>
      <c r="X448" s="189" t="s">
        <v>222</v>
      </c>
      <c r="Y448" s="190" t="s">
        <v>37</v>
      </c>
    </row>
    <row r="449" spans="2:25" x14ac:dyDescent="0.25">
      <c r="B449" s="30">
        <v>45558</v>
      </c>
      <c r="C449" s="117"/>
      <c r="D449" s="118">
        <v>0.34</v>
      </c>
      <c r="E449" s="55"/>
      <c r="F449" s="55"/>
      <c r="G449" s="55"/>
      <c r="H449" s="55"/>
      <c r="I449" s="117"/>
      <c r="J449" s="118" t="s">
        <v>222</v>
      </c>
      <c r="K449" s="117"/>
      <c r="L449" s="26">
        <v>1.2</v>
      </c>
      <c r="M449" s="117"/>
      <c r="N449" s="48" t="s">
        <v>37</v>
      </c>
      <c r="O449" s="116" t="s">
        <v>37</v>
      </c>
      <c r="P449" s="50" t="s">
        <v>37</v>
      </c>
      <c r="Q449" s="117"/>
      <c r="R449" s="114" t="s">
        <v>37</v>
      </c>
      <c r="S449" s="115" t="s">
        <v>37</v>
      </c>
      <c r="T449" s="115" t="s">
        <v>182</v>
      </c>
      <c r="U449" s="187" t="s">
        <v>182</v>
      </c>
      <c r="V449" s="237" t="s">
        <v>182</v>
      </c>
      <c r="W449" s="188" t="s">
        <v>182</v>
      </c>
      <c r="X449" s="189" t="s">
        <v>222</v>
      </c>
      <c r="Y449" s="190" t="s">
        <v>37</v>
      </c>
    </row>
    <row r="450" spans="2:25" x14ac:dyDescent="0.25">
      <c r="B450" s="30">
        <v>45560</v>
      </c>
      <c r="C450" s="117"/>
      <c r="D450" s="118">
        <v>0.46</v>
      </c>
      <c r="E450" s="55"/>
      <c r="F450" s="55"/>
      <c r="G450" s="55"/>
      <c r="H450" s="55"/>
      <c r="I450" s="117"/>
      <c r="J450" s="118" t="s">
        <v>222</v>
      </c>
      <c r="K450" s="117"/>
      <c r="L450" s="26">
        <v>1.2</v>
      </c>
      <c r="M450" s="117"/>
      <c r="N450" s="48" t="s">
        <v>37</v>
      </c>
      <c r="O450" s="116" t="s">
        <v>37</v>
      </c>
      <c r="P450" s="50" t="s">
        <v>37</v>
      </c>
      <c r="Q450" s="117"/>
      <c r="R450" s="114" t="s">
        <v>37</v>
      </c>
      <c r="S450" s="115" t="s">
        <v>37</v>
      </c>
      <c r="T450" s="115" t="s">
        <v>182</v>
      </c>
      <c r="U450" s="187" t="s">
        <v>182</v>
      </c>
      <c r="V450" s="237" t="s">
        <v>182</v>
      </c>
      <c r="W450" s="188" t="s">
        <v>182</v>
      </c>
      <c r="X450" s="189" t="s">
        <v>222</v>
      </c>
      <c r="Y450" s="190" t="s">
        <v>37</v>
      </c>
    </row>
    <row r="451" spans="2:25" x14ac:dyDescent="0.25">
      <c r="B451" s="30">
        <v>45565</v>
      </c>
      <c r="C451" s="117"/>
      <c r="D451" s="118">
        <v>0.37</v>
      </c>
      <c r="E451" s="55"/>
      <c r="F451" s="55"/>
      <c r="G451" s="55"/>
      <c r="H451" s="55"/>
      <c r="I451" s="117"/>
      <c r="J451" s="118" t="s">
        <v>222</v>
      </c>
      <c r="K451" s="117"/>
      <c r="L451" s="26">
        <v>0.98</v>
      </c>
      <c r="M451" s="117"/>
      <c r="N451" s="48" t="s">
        <v>37</v>
      </c>
      <c r="O451" s="116" t="s">
        <v>37</v>
      </c>
      <c r="P451" s="50" t="s">
        <v>37</v>
      </c>
      <c r="Q451" s="117"/>
      <c r="R451" s="114" t="s">
        <v>37</v>
      </c>
      <c r="S451" s="115" t="s">
        <v>37</v>
      </c>
      <c r="T451" s="115" t="s">
        <v>182</v>
      </c>
      <c r="U451" s="187" t="s">
        <v>182</v>
      </c>
      <c r="V451" s="237" t="s">
        <v>182</v>
      </c>
      <c r="W451" s="188" t="s">
        <v>182</v>
      </c>
      <c r="X451" s="189" t="s">
        <v>222</v>
      </c>
      <c r="Y451" s="190" t="s">
        <v>37</v>
      </c>
    </row>
    <row r="452" spans="2:25" x14ac:dyDescent="0.25">
      <c r="B452" s="30">
        <v>45567</v>
      </c>
      <c r="C452" s="117"/>
      <c r="D452" s="118">
        <v>0.34</v>
      </c>
      <c r="E452" s="55"/>
      <c r="F452" s="55"/>
      <c r="G452" s="55"/>
      <c r="H452" s="55"/>
      <c r="I452" s="117"/>
      <c r="J452" s="118" t="s">
        <v>222</v>
      </c>
      <c r="K452" s="117"/>
      <c r="L452" s="26">
        <v>0.67</v>
      </c>
      <c r="M452" s="117"/>
      <c r="N452" s="48" t="s">
        <v>37</v>
      </c>
      <c r="O452" s="116" t="s">
        <v>37</v>
      </c>
      <c r="P452" s="50" t="s">
        <v>37</v>
      </c>
      <c r="Q452" s="117"/>
      <c r="R452" s="114" t="s">
        <v>37</v>
      </c>
      <c r="S452" s="115" t="s">
        <v>37</v>
      </c>
      <c r="T452" s="115" t="s">
        <v>182</v>
      </c>
      <c r="U452" s="187" t="s">
        <v>182</v>
      </c>
      <c r="V452" s="237" t="s">
        <v>182</v>
      </c>
      <c r="W452" s="188" t="s">
        <v>182</v>
      </c>
      <c r="X452" s="189" t="s">
        <v>222</v>
      </c>
      <c r="Y452" s="190" t="s">
        <v>37</v>
      </c>
    </row>
    <row r="453" spans="2:25" x14ac:dyDescent="0.25">
      <c r="B453" s="30">
        <v>45569</v>
      </c>
      <c r="C453" s="117"/>
      <c r="D453" s="118">
        <v>0.37</v>
      </c>
      <c r="E453" s="55"/>
      <c r="F453" s="55"/>
      <c r="G453" s="55"/>
      <c r="H453" s="55"/>
      <c r="I453" s="117"/>
      <c r="J453" s="118" t="s">
        <v>222</v>
      </c>
      <c r="K453" s="117"/>
      <c r="L453" s="26">
        <v>0.55000000000000004</v>
      </c>
      <c r="M453" s="117"/>
      <c r="N453" s="48" t="s">
        <v>37</v>
      </c>
      <c r="O453" s="116" t="s">
        <v>37</v>
      </c>
      <c r="P453" s="50" t="s">
        <v>37</v>
      </c>
      <c r="Q453" s="117"/>
      <c r="R453" s="114" t="s">
        <v>37</v>
      </c>
      <c r="S453" s="115" t="s">
        <v>37</v>
      </c>
      <c r="T453" s="115" t="s">
        <v>182</v>
      </c>
      <c r="U453" s="187" t="s">
        <v>182</v>
      </c>
      <c r="V453" s="237" t="s">
        <v>182</v>
      </c>
      <c r="W453" s="188" t="s">
        <v>182</v>
      </c>
      <c r="X453" s="189" t="s">
        <v>222</v>
      </c>
      <c r="Y453" s="190" t="s">
        <v>37</v>
      </c>
    </row>
    <row r="454" spans="2:25" x14ac:dyDescent="0.25">
      <c r="B454" s="30">
        <v>45572</v>
      </c>
      <c r="C454" s="117"/>
      <c r="D454" s="118">
        <v>0.46</v>
      </c>
      <c r="E454" s="55"/>
      <c r="F454" s="55"/>
      <c r="G454" s="55"/>
      <c r="H454" s="55"/>
      <c r="I454" s="117"/>
      <c r="J454" s="118" t="s">
        <v>222</v>
      </c>
      <c r="K454" s="117"/>
      <c r="L454" s="26">
        <v>0.61</v>
      </c>
      <c r="M454" s="117"/>
      <c r="N454" s="48" t="s">
        <v>37</v>
      </c>
      <c r="O454" s="116" t="s">
        <v>37</v>
      </c>
      <c r="P454" s="50" t="s">
        <v>37</v>
      </c>
      <c r="Q454" s="117"/>
      <c r="R454" s="114" t="s">
        <v>37</v>
      </c>
      <c r="S454" s="115" t="s">
        <v>37</v>
      </c>
      <c r="T454" s="115" t="s">
        <v>182</v>
      </c>
      <c r="U454" s="187" t="s">
        <v>182</v>
      </c>
      <c r="V454" s="237" t="s">
        <v>182</v>
      </c>
      <c r="W454" s="188" t="s">
        <v>182</v>
      </c>
      <c r="X454" s="189" t="s">
        <v>222</v>
      </c>
      <c r="Y454" s="190" t="s">
        <v>37</v>
      </c>
    </row>
    <row r="455" spans="2:25" x14ac:dyDescent="0.25">
      <c r="B455" s="30">
        <v>45576</v>
      </c>
      <c r="C455" s="117"/>
      <c r="D455" s="118">
        <v>0.28000000000000003</v>
      </c>
      <c r="E455" s="55"/>
      <c r="F455" s="55"/>
      <c r="G455" s="55"/>
      <c r="H455" s="55"/>
      <c r="I455" s="117"/>
      <c r="J455" s="118" t="s">
        <v>222</v>
      </c>
      <c r="K455" s="117"/>
      <c r="L455" s="26">
        <v>0.57999999999999996</v>
      </c>
      <c r="M455" s="117"/>
      <c r="N455" s="48" t="s">
        <v>37</v>
      </c>
      <c r="O455" s="116" t="s">
        <v>37</v>
      </c>
      <c r="P455" s="50" t="s">
        <v>37</v>
      </c>
      <c r="Q455" s="117"/>
      <c r="R455" s="114" t="s">
        <v>37</v>
      </c>
      <c r="S455" s="115" t="s">
        <v>37</v>
      </c>
      <c r="T455" s="115" t="s">
        <v>182</v>
      </c>
      <c r="U455" s="187" t="s">
        <v>182</v>
      </c>
      <c r="V455" s="237" t="s">
        <v>182</v>
      </c>
      <c r="W455" s="188" t="s">
        <v>182</v>
      </c>
      <c r="X455" s="189" t="s">
        <v>222</v>
      </c>
      <c r="Y455" s="190" t="s">
        <v>37</v>
      </c>
    </row>
    <row r="456" spans="2:25" x14ac:dyDescent="0.25">
      <c r="B456" s="30">
        <v>45579</v>
      </c>
      <c r="C456" s="117"/>
      <c r="D456" s="118">
        <v>0.31</v>
      </c>
      <c r="E456" s="55"/>
      <c r="F456" s="55"/>
      <c r="G456" s="55"/>
      <c r="H456" s="55"/>
      <c r="I456" s="117"/>
      <c r="J456" s="118" t="s">
        <v>222</v>
      </c>
      <c r="K456" s="117"/>
      <c r="L456" s="26">
        <v>0.52</v>
      </c>
      <c r="M456" s="117"/>
      <c r="N456" s="48" t="s">
        <v>37</v>
      </c>
      <c r="O456" s="116" t="s">
        <v>37</v>
      </c>
      <c r="P456" s="50" t="s">
        <v>37</v>
      </c>
      <c r="Q456" s="117"/>
      <c r="R456" s="114" t="s">
        <v>37</v>
      </c>
      <c r="S456" s="115" t="s">
        <v>37</v>
      </c>
      <c r="T456" s="115" t="s">
        <v>182</v>
      </c>
      <c r="U456" s="187" t="s">
        <v>182</v>
      </c>
      <c r="V456" s="237" t="s">
        <v>182</v>
      </c>
      <c r="W456" s="188" t="s">
        <v>182</v>
      </c>
      <c r="X456" s="189" t="s">
        <v>222</v>
      </c>
      <c r="Y456" s="190" t="s">
        <v>37</v>
      </c>
    </row>
    <row r="457" spans="2:25" x14ac:dyDescent="0.25">
      <c r="B457" s="30">
        <v>45581</v>
      </c>
      <c r="C457" s="117"/>
      <c r="D457" s="118">
        <v>0.46</v>
      </c>
      <c r="E457" s="55"/>
      <c r="F457" s="55"/>
      <c r="G457" s="55"/>
      <c r="H457" s="55"/>
      <c r="I457" s="117"/>
      <c r="J457" s="118" t="s">
        <v>222</v>
      </c>
      <c r="K457" s="117"/>
      <c r="L457" s="26">
        <v>0.95</v>
      </c>
      <c r="M457" s="117"/>
      <c r="N457" s="48" t="s">
        <v>37</v>
      </c>
      <c r="O457" s="116" t="s">
        <v>37</v>
      </c>
      <c r="P457" s="50" t="s">
        <v>37</v>
      </c>
      <c r="Q457" s="117"/>
      <c r="R457" s="114" t="s">
        <v>37</v>
      </c>
      <c r="S457" s="115" t="s">
        <v>37</v>
      </c>
      <c r="T457" s="115" t="s">
        <v>182</v>
      </c>
      <c r="U457" s="187" t="s">
        <v>182</v>
      </c>
      <c r="V457" s="237" t="s">
        <v>182</v>
      </c>
      <c r="W457" s="188" t="s">
        <v>182</v>
      </c>
      <c r="X457" s="189" t="s">
        <v>222</v>
      </c>
      <c r="Y457" s="190" t="s">
        <v>37</v>
      </c>
    </row>
    <row r="458" spans="2:25" x14ac:dyDescent="0.25">
      <c r="B458" s="30">
        <v>45583</v>
      </c>
      <c r="C458" s="117"/>
      <c r="D458" s="118">
        <v>0.37</v>
      </c>
      <c r="E458" s="55"/>
      <c r="F458" s="55"/>
      <c r="G458" s="55"/>
      <c r="H458" s="55"/>
      <c r="I458" s="117"/>
      <c r="J458" s="118" t="s">
        <v>222</v>
      </c>
      <c r="K458" s="117"/>
      <c r="L458" s="26">
        <v>1</v>
      </c>
      <c r="M458" s="117"/>
      <c r="N458" s="48" t="s">
        <v>37</v>
      </c>
      <c r="O458" s="116" t="s">
        <v>37</v>
      </c>
      <c r="P458" s="50" t="s">
        <v>37</v>
      </c>
      <c r="Q458" s="117"/>
      <c r="R458" s="114" t="s">
        <v>37</v>
      </c>
      <c r="S458" s="115" t="s">
        <v>37</v>
      </c>
      <c r="T458" s="115" t="s">
        <v>182</v>
      </c>
      <c r="U458" s="187" t="s">
        <v>182</v>
      </c>
      <c r="V458" s="237" t="s">
        <v>182</v>
      </c>
      <c r="W458" s="188" t="s">
        <v>182</v>
      </c>
      <c r="X458" s="189" t="s">
        <v>222</v>
      </c>
      <c r="Y458" s="190" t="s">
        <v>37</v>
      </c>
    </row>
    <row r="459" spans="2:25" x14ac:dyDescent="0.25">
      <c r="B459" s="30">
        <v>45586</v>
      </c>
      <c r="C459" s="117"/>
      <c r="D459" s="118">
        <v>0.52</v>
      </c>
      <c r="E459" s="55"/>
      <c r="F459" s="55"/>
      <c r="G459" s="55"/>
      <c r="H459" s="55"/>
      <c r="I459" s="117"/>
      <c r="J459" s="118" t="s">
        <v>222</v>
      </c>
      <c r="K459" s="117"/>
      <c r="L459" s="26">
        <v>1.1000000000000001</v>
      </c>
      <c r="M459" s="117"/>
      <c r="N459" s="48" t="s">
        <v>37</v>
      </c>
      <c r="O459" s="116" t="s">
        <v>37</v>
      </c>
      <c r="P459" s="50" t="s">
        <v>37</v>
      </c>
      <c r="Q459" s="117"/>
      <c r="R459" s="114" t="s">
        <v>37</v>
      </c>
      <c r="S459" s="115" t="s">
        <v>37</v>
      </c>
      <c r="T459" s="115" t="s">
        <v>182</v>
      </c>
      <c r="U459" s="187" t="s">
        <v>182</v>
      </c>
      <c r="V459" s="237" t="s">
        <v>182</v>
      </c>
      <c r="W459" s="188" t="s">
        <v>182</v>
      </c>
      <c r="X459" s="189" t="s">
        <v>222</v>
      </c>
      <c r="Y459" s="190" t="s">
        <v>37</v>
      </c>
    </row>
    <row r="460" spans="2:25" x14ac:dyDescent="0.25">
      <c r="B460" s="30">
        <v>45588</v>
      </c>
      <c r="C460" s="117"/>
      <c r="D460" s="118">
        <v>0.37</v>
      </c>
      <c r="E460" s="142"/>
      <c r="F460" s="142"/>
      <c r="G460" s="142"/>
      <c r="H460" s="142"/>
      <c r="I460" s="120"/>
      <c r="J460" s="118" t="s">
        <v>222</v>
      </c>
      <c r="K460" s="120"/>
      <c r="L460" s="118">
        <v>1.3</v>
      </c>
      <c r="M460" s="120"/>
      <c r="N460" s="118" t="s">
        <v>37</v>
      </c>
      <c r="O460" s="116" t="s">
        <v>37</v>
      </c>
      <c r="P460" s="134" t="s">
        <v>37</v>
      </c>
      <c r="Q460" s="120"/>
      <c r="R460" s="114">
        <v>1.2</v>
      </c>
      <c r="S460" s="122" t="s">
        <v>37</v>
      </c>
      <c r="T460" s="122" t="s">
        <v>182</v>
      </c>
      <c r="U460" s="210" t="s">
        <v>182</v>
      </c>
      <c r="V460" s="213" t="s">
        <v>182</v>
      </c>
      <c r="W460" s="211" t="s">
        <v>182</v>
      </c>
      <c r="X460" s="189" t="s">
        <v>222</v>
      </c>
      <c r="Y460" s="190" t="s">
        <v>37</v>
      </c>
    </row>
    <row r="461" spans="2:25" x14ac:dyDescent="0.25">
      <c r="B461" s="30">
        <v>45590</v>
      </c>
      <c r="C461" s="117"/>
      <c r="D461" s="118">
        <v>0.37</v>
      </c>
      <c r="E461" s="55"/>
      <c r="F461" s="55"/>
      <c r="G461" s="55"/>
      <c r="H461" s="55"/>
      <c r="I461" s="117"/>
      <c r="J461" s="118" t="s">
        <v>222</v>
      </c>
      <c r="K461" s="117"/>
      <c r="L461" s="26">
        <v>0.55000000000000004</v>
      </c>
      <c r="M461" s="117"/>
      <c r="N461" s="48" t="s">
        <v>37</v>
      </c>
      <c r="O461" s="116" t="s">
        <v>37</v>
      </c>
      <c r="P461" s="50" t="s">
        <v>37</v>
      </c>
      <c r="Q461" s="117"/>
      <c r="R461" s="114" t="s">
        <v>182</v>
      </c>
      <c r="S461" s="115" t="s">
        <v>37</v>
      </c>
      <c r="T461" s="115" t="s">
        <v>182</v>
      </c>
      <c r="U461" s="187" t="s">
        <v>182</v>
      </c>
      <c r="V461" s="237" t="s">
        <v>182</v>
      </c>
      <c r="W461" s="188" t="s">
        <v>182</v>
      </c>
      <c r="X461" s="189" t="s">
        <v>222</v>
      </c>
      <c r="Y461" s="190" t="s">
        <v>37</v>
      </c>
    </row>
    <row r="462" spans="2:25" x14ac:dyDescent="0.25">
      <c r="B462" s="30">
        <v>45593</v>
      </c>
      <c r="C462" s="117"/>
      <c r="D462" s="118">
        <v>0.46</v>
      </c>
      <c r="E462" s="55"/>
      <c r="F462" s="55"/>
      <c r="G462" s="55"/>
      <c r="H462" s="55"/>
      <c r="I462" s="117"/>
      <c r="J462" s="118" t="s">
        <v>222</v>
      </c>
      <c r="K462" s="117"/>
      <c r="L462" s="118" t="s">
        <v>189</v>
      </c>
      <c r="M462" s="117"/>
      <c r="N462" s="48" t="s">
        <v>37</v>
      </c>
      <c r="O462" s="116" t="s">
        <v>37</v>
      </c>
      <c r="P462" s="50" t="s">
        <v>37</v>
      </c>
      <c r="Q462" s="117"/>
      <c r="R462" s="114" t="s">
        <v>182</v>
      </c>
      <c r="S462" s="115" t="s">
        <v>37</v>
      </c>
      <c r="T462" s="115" t="s">
        <v>182</v>
      </c>
      <c r="U462" s="187" t="s">
        <v>182</v>
      </c>
      <c r="V462" s="237" t="s">
        <v>182</v>
      </c>
      <c r="W462" s="188" t="s">
        <v>182</v>
      </c>
      <c r="X462" s="189" t="s">
        <v>222</v>
      </c>
      <c r="Y462" s="190" t="s">
        <v>37</v>
      </c>
    </row>
    <row r="463" spans="2:25" x14ac:dyDescent="0.25">
      <c r="B463" s="30">
        <v>45595</v>
      </c>
      <c r="C463" s="117"/>
      <c r="D463" s="118">
        <v>1.9</v>
      </c>
      <c r="E463" s="55"/>
      <c r="F463" s="55"/>
      <c r="G463" s="55"/>
      <c r="H463" s="55"/>
      <c r="I463" s="117"/>
      <c r="J463" s="118">
        <v>0.98</v>
      </c>
      <c r="K463" s="117"/>
      <c r="L463" s="118" t="s">
        <v>189</v>
      </c>
      <c r="M463" s="117"/>
      <c r="N463" s="48" t="s">
        <v>37</v>
      </c>
      <c r="O463" s="116" t="s">
        <v>37</v>
      </c>
      <c r="P463" s="50" t="s">
        <v>37</v>
      </c>
      <c r="Q463" s="117"/>
      <c r="R463" s="114" t="s">
        <v>182</v>
      </c>
      <c r="S463" s="115" t="s">
        <v>37</v>
      </c>
      <c r="T463" s="115" t="s">
        <v>222</v>
      </c>
      <c r="U463" s="187" t="s">
        <v>182</v>
      </c>
      <c r="V463" s="237" t="s">
        <v>182</v>
      </c>
      <c r="W463" s="188" t="s">
        <v>182</v>
      </c>
      <c r="X463" s="189">
        <v>1.6</v>
      </c>
      <c r="Y463" s="190" t="s">
        <v>37</v>
      </c>
    </row>
    <row r="464" spans="2:25" x14ac:dyDescent="0.25">
      <c r="B464" s="30">
        <v>45600</v>
      </c>
      <c r="C464" s="117"/>
      <c r="D464" s="118" t="s">
        <v>222</v>
      </c>
      <c r="E464" s="55"/>
      <c r="F464" s="55"/>
      <c r="G464" s="55"/>
      <c r="H464" s="55"/>
      <c r="I464" s="117"/>
      <c r="J464" s="118">
        <v>0.61</v>
      </c>
      <c r="K464" s="117"/>
      <c r="L464" s="118" t="s">
        <v>189</v>
      </c>
      <c r="M464" s="117"/>
      <c r="N464" s="48" t="s">
        <v>37</v>
      </c>
      <c r="O464" s="116" t="s">
        <v>37</v>
      </c>
      <c r="P464" s="50" t="s">
        <v>37</v>
      </c>
      <c r="Q464" s="117"/>
      <c r="R464" s="114" t="s">
        <v>182</v>
      </c>
      <c r="S464" s="115" t="s">
        <v>37</v>
      </c>
      <c r="T464" s="115" t="s">
        <v>222</v>
      </c>
      <c r="U464" s="187" t="s">
        <v>182</v>
      </c>
      <c r="V464" s="237" t="s">
        <v>182</v>
      </c>
      <c r="W464" s="188" t="s">
        <v>182</v>
      </c>
      <c r="X464" s="189">
        <v>0.37</v>
      </c>
      <c r="Y464" s="190" t="s">
        <v>37</v>
      </c>
    </row>
    <row r="465" spans="2:25" x14ac:dyDescent="0.25">
      <c r="B465" s="30">
        <v>45602</v>
      </c>
      <c r="C465" s="117"/>
      <c r="D465" s="118">
        <v>0.64</v>
      </c>
      <c r="E465" s="55"/>
      <c r="F465" s="55"/>
      <c r="G465" s="55"/>
      <c r="H465" s="55"/>
      <c r="I465" s="117"/>
      <c r="J465" s="118" t="s">
        <v>222</v>
      </c>
      <c r="K465" s="117"/>
      <c r="L465" s="118">
        <v>1.2</v>
      </c>
      <c r="M465" s="117"/>
      <c r="N465" s="48" t="s">
        <v>37</v>
      </c>
      <c r="O465" s="116" t="s">
        <v>37</v>
      </c>
      <c r="P465" s="50" t="s">
        <v>37</v>
      </c>
      <c r="Q465" s="117"/>
      <c r="R465" s="114" t="s">
        <v>182</v>
      </c>
      <c r="S465" s="115" t="s">
        <v>37</v>
      </c>
      <c r="T465" s="115">
        <v>0.52</v>
      </c>
      <c r="U465" s="187" t="s">
        <v>182</v>
      </c>
      <c r="V465" s="237" t="s">
        <v>182</v>
      </c>
      <c r="W465" s="188" t="s">
        <v>182</v>
      </c>
      <c r="X465" s="189" t="s">
        <v>222</v>
      </c>
      <c r="Y465" s="190" t="s">
        <v>37</v>
      </c>
    </row>
    <row r="466" spans="2:25" x14ac:dyDescent="0.25">
      <c r="B466" s="30">
        <v>45604</v>
      </c>
      <c r="C466" s="117"/>
      <c r="D466" s="118">
        <v>0.61</v>
      </c>
      <c r="E466" s="55"/>
      <c r="F466" s="55"/>
      <c r="G466" s="55"/>
      <c r="H466" s="55"/>
      <c r="I466" s="117"/>
      <c r="J466" s="118" t="s">
        <v>222</v>
      </c>
      <c r="K466" s="117"/>
      <c r="L466" s="118">
        <v>1.1000000000000001</v>
      </c>
      <c r="M466" s="117"/>
      <c r="N466" s="48" t="s">
        <v>37</v>
      </c>
      <c r="O466" s="116" t="s">
        <v>37</v>
      </c>
      <c r="P466" s="50" t="s">
        <v>37</v>
      </c>
      <c r="Q466" s="117"/>
      <c r="R466" s="114" t="s">
        <v>182</v>
      </c>
      <c r="S466" s="115" t="s">
        <v>37</v>
      </c>
      <c r="T466" s="115" t="s">
        <v>222</v>
      </c>
      <c r="U466" s="187" t="s">
        <v>182</v>
      </c>
      <c r="V466" s="237" t="s">
        <v>182</v>
      </c>
      <c r="W466" s="188" t="s">
        <v>182</v>
      </c>
      <c r="X466" s="189" t="s">
        <v>222</v>
      </c>
      <c r="Y466" s="190" t="s">
        <v>37</v>
      </c>
    </row>
    <row r="467" spans="2:25" x14ac:dyDescent="0.25">
      <c r="B467" s="30">
        <v>45607</v>
      </c>
      <c r="C467" s="117"/>
      <c r="D467" s="118">
        <v>0.8</v>
      </c>
      <c r="E467" s="55"/>
      <c r="F467" s="55"/>
      <c r="G467" s="55"/>
      <c r="H467" s="55"/>
      <c r="I467" s="117"/>
      <c r="J467" s="118" t="s">
        <v>222</v>
      </c>
      <c r="K467" s="117"/>
      <c r="L467" s="118">
        <v>1.3</v>
      </c>
      <c r="M467" s="117"/>
      <c r="N467" s="48" t="s">
        <v>37</v>
      </c>
      <c r="O467" s="116" t="s">
        <v>37</v>
      </c>
      <c r="P467" s="50" t="s">
        <v>37</v>
      </c>
      <c r="Q467" s="117"/>
      <c r="R467" s="114" t="s">
        <v>182</v>
      </c>
      <c r="S467" s="115" t="s">
        <v>37</v>
      </c>
      <c r="T467" s="115" t="s">
        <v>222</v>
      </c>
      <c r="U467" s="187" t="s">
        <v>182</v>
      </c>
      <c r="V467" s="237" t="s">
        <v>182</v>
      </c>
      <c r="W467" s="188" t="s">
        <v>182</v>
      </c>
      <c r="X467" s="189" t="s">
        <v>222</v>
      </c>
      <c r="Y467" s="190" t="s">
        <v>37</v>
      </c>
    </row>
    <row r="468" spans="2:25" x14ac:dyDescent="0.25">
      <c r="B468" s="30">
        <v>45609</v>
      </c>
      <c r="C468" s="117"/>
      <c r="D468" s="118" t="s">
        <v>222</v>
      </c>
      <c r="E468" s="55"/>
      <c r="F468" s="55"/>
      <c r="G468" s="55"/>
      <c r="H468" s="55"/>
      <c r="I468" s="117"/>
      <c r="J468" s="118">
        <v>0.55000000000000004</v>
      </c>
      <c r="K468" s="117"/>
      <c r="L468" s="118" t="s">
        <v>189</v>
      </c>
      <c r="M468" s="117"/>
      <c r="N468" s="48" t="s">
        <v>37</v>
      </c>
      <c r="O468" s="116" t="s">
        <v>37</v>
      </c>
      <c r="P468" s="50" t="s">
        <v>37</v>
      </c>
      <c r="Q468" s="117"/>
      <c r="R468" s="114" t="s">
        <v>182</v>
      </c>
      <c r="S468" s="115" t="s">
        <v>37</v>
      </c>
      <c r="T468" s="115" t="s">
        <v>222</v>
      </c>
      <c r="U468" s="187" t="s">
        <v>182</v>
      </c>
      <c r="V468" s="237" t="s">
        <v>182</v>
      </c>
      <c r="W468" s="188" t="s">
        <v>182</v>
      </c>
      <c r="X468" s="189">
        <v>0.37</v>
      </c>
      <c r="Y468" s="190" t="s">
        <v>37</v>
      </c>
    </row>
    <row r="469" spans="2:25" x14ac:dyDescent="0.25">
      <c r="B469" s="30">
        <v>45614</v>
      </c>
      <c r="C469" s="117"/>
      <c r="D469" s="118">
        <v>0.74</v>
      </c>
      <c r="E469" s="55"/>
      <c r="F469" s="55"/>
      <c r="G469" s="55"/>
      <c r="H469" s="55"/>
      <c r="I469" s="117"/>
      <c r="J469" s="118" t="s">
        <v>222</v>
      </c>
      <c r="K469" s="117"/>
      <c r="L469" s="118">
        <v>1.1000000000000001</v>
      </c>
      <c r="M469" s="117"/>
      <c r="N469" s="48" t="s">
        <v>37</v>
      </c>
      <c r="O469" s="116" t="s">
        <v>37</v>
      </c>
      <c r="P469" s="50" t="s">
        <v>37</v>
      </c>
      <c r="Q469" s="117"/>
      <c r="R469" s="114" t="s">
        <v>182</v>
      </c>
      <c r="S469" s="115" t="s">
        <v>37</v>
      </c>
      <c r="T469" s="115" t="s">
        <v>222</v>
      </c>
      <c r="U469" s="187" t="s">
        <v>182</v>
      </c>
      <c r="V469" s="237" t="s">
        <v>182</v>
      </c>
      <c r="W469" s="188" t="s">
        <v>182</v>
      </c>
      <c r="X469" s="189" t="s">
        <v>222</v>
      </c>
      <c r="Y469" s="190" t="s">
        <v>37</v>
      </c>
    </row>
    <row r="470" spans="2:25" x14ac:dyDescent="0.25">
      <c r="B470" s="30">
        <v>45616</v>
      </c>
      <c r="C470" s="117"/>
      <c r="D470" s="118">
        <v>0.52</v>
      </c>
      <c r="E470" s="55"/>
      <c r="F470" s="55"/>
      <c r="G470" s="55"/>
      <c r="H470" s="55"/>
      <c r="I470" s="117"/>
      <c r="J470" s="118" t="s">
        <v>222</v>
      </c>
      <c r="K470" s="117"/>
      <c r="L470" s="118">
        <v>0.95</v>
      </c>
      <c r="M470" s="117"/>
      <c r="N470" s="48" t="s">
        <v>37</v>
      </c>
      <c r="O470" s="116" t="s">
        <v>37</v>
      </c>
      <c r="P470" s="50" t="s">
        <v>37</v>
      </c>
      <c r="Q470" s="117"/>
      <c r="R470" s="114" t="s">
        <v>182</v>
      </c>
      <c r="S470" s="115" t="s">
        <v>37</v>
      </c>
      <c r="T470" s="115" t="s">
        <v>222</v>
      </c>
      <c r="U470" s="187" t="s">
        <v>182</v>
      </c>
      <c r="V470" s="237" t="s">
        <v>182</v>
      </c>
      <c r="W470" s="188" t="s">
        <v>182</v>
      </c>
      <c r="X470" s="189" t="s">
        <v>222</v>
      </c>
      <c r="Y470" s="190" t="s">
        <v>37</v>
      </c>
    </row>
    <row r="471" spans="2:25" x14ac:dyDescent="0.25">
      <c r="B471" s="30">
        <v>45618</v>
      </c>
      <c r="C471" s="117"/>
      <c r="D471" s="118">
        <v>0.67</v>
      </c>
      <c r="E471" s="55"/>
      <c r="F471" s="55"/>
      <c r="G471" s="55"/>
      <c r="H471" s="55"/>
      <c r="I471" s="117"/>
      <c r="J471" s="118" t="s">
        <v>222</v>
      </c>
      <c r="K471" s="117"/>
      <c r="L471" s="118">
        <v>1.3</v>
      </c>
      <c r="M471" s="117"/>
      <c r="N471" s="48" t="s">
        <v>37</v>
      </c>
      <c r="O471" s="116" t="s">
        <v>37</v>
      </c>
      <c r="P471" s="50" t="s">
        <v>37</v>
      </c>
      <c r="Q471" s="117"/>
      <c r="R471" s="114" t="s">
        <v>182</v>
      </c>
      <c r="S471" s="115" t="s">
        <v>37</v>
      </c>
      <c r="T471" s="115" t="s">
        <v>222</v>
      </c>
      <c r="U471" s="187" t="s">
        <v>182</v>
      </c>
      <c r="V471" s="237" t="s">
        <v>182</v>
      </c>
      <c r="W471" s="188" t="s">
        <v>182</v>
      </c>
      <c r="X471" s="189" t="s">
        <v>222</v>
      </c>
      <c r="Y471" s="190" t="s">
        <v>37</v>
      </c>
    </row>
    <row r="472" spans="2:25" x14ac:dyDescent="0.25">
      <c r="B472" s="30">
        <v>45621</v>
      </c>
      <c r="C472" s="117"/>
      <c r="D472" s="118">
        <v>0.67</v>
      </c>
      <c r="E472" s="55"/>
      <c r="F472" s="55"/>
      <c r="G472" s="55"/>
      <c r="H472" s="55"/>
      <c r="I472" s="117"/>
      <c r="J472" s="118" t="s">
        <v>222</v>
      </c>
      <c r="K472" s="117"/>
      <c r="L472" s="118">
        <v>1.2</v>
      </c>
      <c r="M472" s="117"/>
      <c r="N472" s="48" t="s">
        <v>37</v>
      </c>
      <c r="O472" s="116" t="s">
        <v>37</v>
      </c>
      <c r="P472" s="50" t="s">
        <v>37</v>
      </c>
      <c r="Q472" s="117"/>
      <c r="R472" s="114" t="s">
        <v>182</v>
      </c>
      <c r="S472" s="115" t="s">
        <v>37</v>
      </c>
      <c r="T472" s="115" t="s">
        <v>222</v>
      </c>
      <c r="U472" s="187" t="s">
        <v>182</v>
      </c>
      <c r="V472" s="237" t="s">
        <v>182</v>
      </c>
      <c r="W472" s="188" t="s">
        <v>182</v>
      </c>
      <c r="X472" s="189" t="s">
        <v>222</v>
      </c>
      <c r="Y472" s="190" t="s">
        <v>37</v>
      </c>
    </row>
    <row r="473" spans="2:25" x14ac:dyDescent="0.25">
      <c r="B473" s="30">
        <v>45623</v>
      </c>
      <c r="C473" s="117"/>
      <c r="D473" s="118">
        <v>0.67</v>
      </c>
      <c r="E473" s="55"/>
      <c r="F473" s="55"/>
      <c r="G473" s="55"/>
      <c r="H473" s="55"/>
      <c r="I473" s="117"/>
      <c r="J473" s="118" t="s">
        <v>222</v>
      </c>
      <c r="K473" s="117"/>
      <c r="L473" s="118">
        <v>1.7</v>
      </c>
      <c r="M473" s="117"/>
      <c r="N473" s="48" t="s">
        <v>37</v>
      </c>
      <c r="O473" s="116" t="s">
        <v>37</v>
      </c>
      <c r="P473" s="50" t="s">
        <v>37</v>
      </c>
      <c r="Q473" s="117"/>
      <c r="R473" s="114" t="s">
        <v>182</v>
      </c>
      <c r="S473" s="115" t="s">
        <v>37</v>
      </c>
      <c r="T473" s="115" t="s">
        <v>222</v>
      </c>
      <c r="U473" s="187" t="s">
        <v>182</v>
      </c>
      <c r="V473" s="237" t="s">
        <v>182</v>
      </c>
      <c r="W473" s="188" t="s">
        <v>182</v>
      </c>
      <c r="X473" s="189" t="s">
        <v>222</v>
      </c>
      <c r="Y473" s="190" t="s">
        <v>37</v>
      </c>
    </row>
    <row r="474" spans="2:25" x14ac:dyDescent="0.25">
      <c r="B474" s="30">
        <v>45625</v>
      </c>
      <c r="C474" s="117"/>
      <c r="D474" s="118">
        <v>0.83</v>
      </c>
      <c r="E474" s="55"/>
      <c r="F474" s="55"/>
      <c r="G474" s="55"/>
      <c r="H474" s="55"/>
      <c r="I474" s="117"/>
      <c r="J474" s="118" t="s">
        <v>222</v>
      </c>
      <c r="K474" s="117"/>
      <c r="L474" s="118">
        <v>1.3</v>
      </c>
      <c r="M474" s="117"/>
      <c r="N474" s="48" t="s">
        <v>37</v>
      </c>
      <c r="O474" s="116" t="s">
        <v>37</v>
      </c>
      <c r="P474" s="50" t="s">
        <v>37</v>
      </c>
      <c r="Q474" s="117"/>
      <c r="R474" s="114" t="s">
        <v>182</v>
      </c>
      <c r="S474" s="115" t="s">
        <v>37</v>
      </c>
      <c r="T474" s="115" t="s">
        <v>222</v>
      </c>
      <c r="U474" s="187" t="s">
        <v>182</v>
      </c>
      <c r="V474" s="237" t="s">
        <v>182</v>
      </c>
      <c r="W474" s="188" t="s">
        <v>182</v>
      </c>
      <c r="X474" s="189" t="s">
        <v>222</v>
      </c>
      <c r="Y474" s="190" t="s">
        <v>37</v>
      </c>
    </row>
    <row r="475" spans="2:25" x14ac:dyDescent="0.25">
      <c r="B475" s="30">
        <v>45628</v>
      </c>
      <c r="C475" s="117"/>
      <c r="D475" s="118">
        <v>0.4</v>
      </c>
      <c r="E475" s="55"/>
      <c r="F475" s="55"/>
      <c r="G475" s="55"/>
      <c r="H475" s="55"/>
      <c r="I475" s="117"/>
      <c r="J475" s="118" t="s">
        <v>222</v>
      </c>
      <c r="K475" s="117"/>
      <c r="L475" s="118">
        <v>0.77</v>
      </c>
      <c r="M475" s="117"/>
      <c r="N475" s="48" t="s">
        <v>37</v>
      </c>
      <c r="O475" s="116" t="s">
        <v>37</v>
      </c>
      <c r="P475" s="50" t="s">
        <v>37</v>
      </c>
      <c r="Q475" s="117"/>
      <c r="R475" s="114" t="s">
        <v>182</v>
      </c>
      <c r="S475" s="115" t="s">
        <v>37</v>
      </c>
      <c r="T475" s="115" t="s">
        <v>222</v>
      </c>
      <c r="U475" s="187" t="s">
        <v>182</v>
      </c>
      <c r="V475" s="237" t="s">
        <v>182</v>
      </c>
      <c r="W475" s="188" t="s">
        <v>182</v>
      </c>
      <c r="X475" s="189" t="s">
        <v>222</v>
      </c>
      <c r="Y475" s="190" t="s">
        <v>37</v>
      </c>
    </row>
    <row r="476" spans="2:25" x14ac:dyDescent="0.25">
      <c r="B476" s="30">
        <v>45630</v>
      </c>
      <c r="C476" s="117"/>
      <c r="D476" s="118">
        <v>0.77</v>
      </c>
      <c r="E476" s="55"/>
      <c r="F476" s="55"/>
      <c r="G476" s="55"/>
      <c r="H476" s="55"/>
      <c r="I476" s="117"/>
      <c r="J476" s="118" t="s">
        <v>222</v>
      </c>
      <c r="K476" s="117"/>
      <c r="L476" s="118">
        <v>1.2</v>
      </c>
      <c r="M476" s="117"/>
      <c r="N476" s="48" t="s">
        <v>37</v>
      </c>
      <c r="O476" s="116" t="s">
        <v>37</v>
      </c>
      <c r="P476" s="50" t="s">
        <v>37</v>
      </c>
      <c r="Q476" s="117"/>
      <c r="R476" s="114" t="s">
        <v>182</v>
      </c>
      <c r="S476" s="115" t="s">
        <v>37</v>
      </c>
      <c r="T476" s="115" t="s">
        <v>222</v>
      </c>
      <c r="U476" s="187" t="s">
        <v>182</v>
      </c>
      <c r="V476" s="237" t="s">
        <v>182</v>
      </c>
      <c r="W476" s="188" t="s">
        <v>182</v>
      </c>
      <c r="X476" s="189" t="s">
        <v>222</v>
      </c>
      <c r="Y476" s="190" t="s">
        <v>37</v>
      </c>
    </row>
    <row r="477" spans="2:25" x14ac:dyDescent="0.25">
      <c r="B477" s="30">
        <v>45637</v>
      </c>
      <c r="C477" s="117"/>
      <c r="D477" s="118">
        <v>0.4</v>
      </c>
      <c r="E477" s="55"/>
      <c r="F477" s="55"/>
      <c r="G477" s="55"/>
      <c r="H477" s="55"/>
      <c r="I477" s="117"/>
      <c r="J477" s="118" t="s">
        <v>222</v>
      </c>
      <c r="K477" s="117"/>
      <c r="L477" s="118">
        <v>0.92</v>
      </c>
      <c r="M477" s="117"/>
      <c r="N477" s="48" t="s">
        <v>37</v>
      </c>
      <c r="O477" s="116" t="s">
        <v>37</v>
      </c>
      <c r="P477" s="50" t="s">
        <v>37</v>
      </c>
      <c r="Q477" s="117"/>
      <c r="R477" s="114" t="s">
        <v>182</v>
      </c>
      <c r="S477" s="115" t="s">
        <v>37</v>
      </c>
      <c r="T477" s="115" t="s">
        <v>222</v>
      </c>
      <c r="U477" s="187" t="s">
        <v>182</v>
      </c>
      <c r="V477" s="237" t="s">
        <v>182</v>
      </c>
      <c r="W477" s="188" t="s">
        <v>182</v>
      </c>
      <c r="X477" s="189" t="s">
        <v>222</v>
      </c>
      <c r="Y477" s="190" t="s">
        <v>37</v>
      </c>
    </row>
    <row r="478" spans="2:25" x14ac:dyDescent="0.25">
      <c r="B478" s="30">
        <v>45639</v>
      </c>
      <c r="C478" s="117"/>
      <c r="D478" s="118">
        <v>0.34</v>
      </c>
      <c r="E478" s="55"/>
      <c r="F478" s="55"/>
      <c r="G478" s="55"/>
      <c r="H478" s="55"/>
      <c r="I478" s="117"/>
      <c r="J478" s="118" t="s">
        <v>189</v>
      </c>
      <c r="K478" s="117"/>
      <c r="L478" s="118">
        <v>0.74</v>
      </c>
      <c r="M478" s="117"/>
      <c r="N478" s="48" t="s">
        <v>37</v>
      </c>
      <c r="O478" s="116" t="s">
        <v>37</v>
      </c>
      <c r="P478" s="50" t="s">
        <v>37</v>
      </c>
      <c r="Q478" s="117"/>
      <c r="R478" s="114" t="s">
        <v>182</v>
      </c>
      <c r="S478" s="115" t="s">
        <v>37</v>
      </c>
      <c r="T478" s="115" t="s">
        <v>222</v>
      </c>
      <c r="U478" s="187" t="s">
        <v>182</v>
      </c>
      <c r="V478" s="237" t="s">
        <v>182</v>
      </c>
      <c r="W478" s="188" t="s">
        <v>182</v>
      </c>
      <c r="X478" s="189" t="s">
        <v>222</v>
      </c>
      <c r="Y478" s="190" t="s">
        <v>37</v>
      </c>
    </row>
    <row r="479" spans="2:25" x14ac:dyDescent="0.25">
      <c r="B479" s="30">
        <v>45642</v>
      </c>
      <c r="C479" s="117"/>
      <c r="D479" s="118">
        <v>0.28000000000000003</v>
      </c>
      <c r="E479" s="55"/>
      <c r="F479" s="55"/>
      <c r="G479" s="55"/>
      <c r="H479" s="55"/>
      <c r="I479" s="117"/>
      <c r="J479" s="118" t="s">
        <v>189</v>
      </c>
      <c r="K479" s="117"/>
      <c r="L479" s="118">
        <v>0.71</v>
      </c>
      <c r="M479" s="117"/>
      <c r="N479" s="48" t="s">
        <v>37</v>
      </c>
      <c r="O479" s="116" t="s">
        <v>37</v>
      </c>
      <c r="P479" s="50" t="s">
        <v>37</v>
      </c>
      <c r="Q479" s="117"/>
      <c r="R479" s="114" t="s">
        <v>182</v>
      </c>
      <c r="S479" s="115" t="s">
        <v>37</v>
      </c>
      <c r="T479" s="115" t="s">
        <v>222</v>
      </c>
      <c r="U479" s="187" t="s">
        <v>182</v>
      </c>
      <c r="V479" s="237" t="s">
        <v>182</v>
      </c>
      <c r="W479" s="188" t="s">
        <v>182</v>
      </c>
      <c r="X479" s="189" t="s">
        <v>222</v>
      </c>
      <c r="Y479" s="190" t="s">
        <v>37</v>
      </c>
    </row>
    <row r="480" spans="2:25" x14ac:dyDescent="0.25">
      <c r="B480" s="30">
        <v>45643</v>
      </c>
      <c r="C480" s="117"/>
      <c r="D480" s="118">
        <v>0.43</v>
      </c>
      <c r="E480" s="55"/>
      <c r="F480" s="55"/>
      <c r="G480" s="55"/>
      <c r="H480" s="55"/>
      <c r="I480" s="117"/>
      <c r="J480" s="118" t="s">
        <v>189</v>
      </c>
      <c r="K480" s="117"/>
      <c r="L480" s="118">
        <v>1.3</v>
      </c>
      <c r="M480" s="117"/>
      <c r="N480" s="48" t="s">
        <v>37</v>
      </c>
      <c r="O480" s="116" t="s">
        <v>37</v>
      </c>
      <c r="P480" s="50" t="s">
        <v>37</v>
      </c>
      <c r="Q480" s="117"/>
      <c r="R480" s="114" t="s">
        <v>182</v>
      </c>
      <c r="S480" s="115" t="s">
        <v>37</v>
      </c>
      <c r="T480" s="115" t="s">
        <v>222</v>
      </c>
      <c r="U480" s="187" t="s">
        <v>182</v>
      </c>
      <c r="V480" s="237" t="s">
        <v>182</v>
      </c>
      <c r="W480" s="188" t="s">
        <v>182</v>
      </c>
      <c r="X480" s="189" t="s">
        <v>222</v>
      </c>
      <c r="Y480" s="190" t="s">
        <v>37</v>
      </c>
    </row>
    <row r="481" spans="2:25" x14ac:dyDescent="0.25">
      <c r="B481" s="30">
        <v>45646</v>
      </c>
      <c r="C481" s="117"/>
      <c r="D481" s="118">
        <v>0.52</v>
      </c>
      <c r="E481" s="55"/>
      <c r="F481" s="55"/>
      <c r="G481" s="55"/>
      <c r="H481" s="55"/>
      <c r="I481" s="117"/>
      <c r="J481" s="118" t="s">
        <v>189</v>
      </c>
      <c r="K481" s="117"/>
      <c r="L481" s="118">
        <v>1</v>
      </c>
      <c r="M481" s="117"/>
      <c r="N481" s="118" t="s">
        <v>189</v>
      </c>
      <c r="O481" s="116" t="s">
        <v>189</v>
      </c>
      <c r="P481" s="50" t="s">
        <v>189</v>
      </c>
      <c r="Q481" s="117"/>
      <c r="R481" s="114" t="s">
        <v>189</v>
      </c>
      <c r="S481" s="115" t="s">
        <v>189</v>
      </c>
      <c r="T481" s="115" t="s">
        <v>222</v>
      </c>
      <c r="U481" s="187" t="s">
        <v>189</v>
      </c>
      <c r="V481" s="237" t="s">
        <v>189</v>
      </c>
      <c r="W481" s="188" t="s">
        <v>189</v>
      </c>
      <c r="X481" s="189" t="s">
        <v>222</v>
      </c>
      <c r="Y481" s="190" t="s">
        <v>189</v>
      </c>
    </row>
    <row r="482" spans="2:25" x14ac:dyDescent="0.25">
      <c r="B482" s="30">
        <v>45649</v>
      </c>
      <c r="C482" s="117"/>
      <c r="D482" s="118">
        <v>0.52</v>
      </c>
      <c r="E482" s="55"/>
      <c r="F482" s="55"/>
      <c r="G482" s="55"/>
      <c r="H482" s="55"/>
      <c r="I482" s="117"/>
      <c r="J482" s="118" t="s">
        <v>189</v>
      </c>
      <c r="K482" s="117"/>
      <c r="L482" s="118">
        <v>0.86</v>
      </c>
      <c r="M482" s="117"/>
      <c r="N482" s="118" t="s">
        <v>189</v>
      </c>
      <c r="O482" s="116" t="s">
        <v>189</v>
      </c>
      <c r="P482" s="50" t="s">
        <v>189</v>
      </c>
      <c r="Q482" s="117"/>
      <c r="R482" s="114" t="s">
        <v>189</v>
      </c>
      <c r="S482" s="115" t="s">
        <v>189</v>
      </c>
      <c r="T482" s="115" t="s">
        <v>222</v>
      </c>
      <c r="U482" s="187" t="s">
        <v>189</v>
      </c>
      <c r="V482" s="237" t="s">
        <v>189</v>
      </c>
      <c r="W482" s="188" t="s">
        <v>189</v>
      </c>
      <c r="X482" s="189" t="s">
        <v>222</v>
      </c>
      <c r="Y482" s="190" t="s">
        <v>189</v>
      </c>
    </row>
    <row r="483" spans="2:25" x14ac:dyDescent="0.25">
      <c r="B483" s="30">
        <v>45653</v>
      </c>
      <c r="C483" s="117"/>
      <c r="D483" s="118">
        <v>0.28000000000000003</v>
      </c>
      <c r="E483" s="55"/>
      <c r="F483" s="55"/>
      <c r="G483" s="55"/>
      <c r="H483" s="55"/>
      <c r="I483" s="117"/>
      <c r="J483" s="118" t="s">
        <v>189</v>
      </c>
      <c r="K483" s="117"/>
      <c r="L483" s="118">
        <v>0.57999999999999996</v>
      </c>
      <c r="M483" s="117"/>
      <c r="N483" s="118" t="s">
        <v>189</v>
      </c>
      <c r="O483" s="116" t="s">
        <v>189</v>
      </c>
      <c r="P483" s="50" t="s">
        <v>189</v>
      </c>
      <c r="Q483" s="117"/>
      <c r="R483" s="114" t="s">
        <v>189</v>
      </c>
      <c r="S483" s="115" t="s">
        <v>189</v>
      </c>
      <c r="T483" s="115" t="s">
        <v>222</v>
      </c>
      <c r="U483" s="187" t="s">
        <v>189</v>
      </c>
      <c r="V483" s="237" t="s">
        <v>189</v>
      </c>
      <c r="W483" s="188" t="s">
        <v>189</v>
      </c>
      <c r="X483" s="189" t="s">
        <v>222</v>
      </c>
      <c r="Y483" s="190" t="s">
        <v>189</v>
      </c>
    </row>
    <row r="484" spans="2:25" x14ac:dyDescent="0.25">
      <c r="B484" s="30">
        <v>45656</v>
      </c>
      <c r="C484" s="117"/>
      <c r="D484" s="118">
        <v>0.34</v>
      </c>
      <c r="E484" s="55"/>
      <c r="F484" s="55"/>
      <c r="G484" s="55"/>
      <c r="H484" s="55"/>
      <c r="I484" s="117"/>
      <c r="J484" s="118" t="s">
        <v>189</v>
      </c>
      <c r="K484" s="117"/>
      <c r="L484" s="118">
        <v>0.55000000000000004</v>
      </c>
      <c r="M484" s="117"/>
      <c r="N484" s="118" t="s">
        <v>189</v>
      </c>
      <c r="O484" s="116" t="s">
        <v>189</v>
      </c>
      <c r="P484" s="50" t="s">
        <v>189</v>
      </c>
      <c r="Q484" s="117"/>
      <c r="R484" s="114" t="s">
        <v>189</v>
      </c>
      <c r="S484" s="115" t="s">
        <v>189</v>
      </c>
      <c r="T484" s="115" t="s">
        <v>222</v>
      </c>
      <c r="U484" s="187" t="s">
        <v>189</v>
      </c>
      <c r="V484" s="237" t="s">
        <v>189</v>
      </c>
      <c r="W484" s="188" t="s">
        <v>189</v>
      </c>
      <c r="X484" s="189" t="s">
        <v>222</v>
      </c>
      <c r="Y484" s="190" t="s">
        <v>189</v>
      </c>
    </row>
    <row r="485" spans="2:25" x14ac:dyDescent="0.25">
      <c r="B485" s="30">
        <v>45660</v>
      </c>
      <c r="C485" s="117"/>
      <c r="D485" s="118">
        <v>0.43</v>
      </c>
      <c r="E485" s="55"/>
      <c r="F485" s="55"/>
      <c r="G485" s="55"/>
      <c r="H485" s="55"/>
      <c r="I485" s="117"/>
      <c r="J485" s="118" t="s">
        <v>189</v>
      </c>
      <c r="K485" s="117"/>
      <c r="L485" s="118" t="s">
        <v>189</v>
      </c>
      <c r="M485" s="117"/>
      <c r="N485" s="118" t="s">
        <v>189</v>
      </c>
      <c r="O485" s="116" t="s">
        <v>189</v>
      </c>
      <c r="P485" s="50" t="s">
        <v>189</v>
      </c>
      <c r="Q485" s="117"/>
      <c r="R485" s="114" t="s">
        <v>189</v>
      </c>
      <c r="S485" s="115" t="s">
        <v>189</v>
      </c>
      <c r="T485" s="115" t="s">
        <v>189</v>
      </c>
      <c r="U485" s="187" t="s">
        <v>189</v>
      </c>
      <c r="V485" s="237" t="s">
        <v>189</v>
      </c>
      <c r="W485" s="188" t="s">
        <v>189</v>
      </c>
      <c r="X485" s="189" t="s">
        <v>222</v>
      </c>
      <c r="Y485" s="190" t="s">
        <v>189</v>
      </c>
    </row>
    <row r="486" spans="2:25" x14ac:dyDescent="0.25">
      <c r="B486" s="30">
        <v>45665</v>
      </c>
      <c r="C486" s="117"/>
      <c r="D486" s="118">
        <v>0.71</v>
      </c>
      <c r="E486" s="55"/>
      <c r="F486" s="55"/>
      <c r="G486" s="55"/>
      <c r="H486" s="55"/>
      <c r="I486" s="117"/>
      <c r="J486" s="118" t="s">
        <v>189</v>
      </c>
      <c r="K486" s="117"/>
      <c r="L486" s="118">
        <v>1.1000000000000001</v>
      </c>
      <c r="M486" s="117"/>
      <c r="N486" s="118" t="s">
        <v>189</v>
      </c>
      <c r="O486" s="116" t="s">
        <v>189</v>
      </c>
      <c r="P486" s="50" t="s">
        <v>189</v>
      </c>
      <c r="Q486" s="117"/>
      <c r="R486" s="114" t="s">
        <v>189</v>
      </c>
      <c r="S486" s="115" t="s">
        <v>189</v>
      </c>
      <c r="T486" s="115" t="s">
        <v>189</v>
      </c>
      <c r="U486" s="187" t="s">
        <v>189</v>
      </c>
      <c r="V486" s="237" t="s">
        <v>189</v>
      </c>
      <c r="W486" s="188" t="s">
        <v>189</v>
      </c>
      <c r="X486" s="189" t="s">
        <v>222</v>
      </c>
      <c r="Y486" s="190" t="s">
        <v>189</v>
      </c>
    </row>
    <row r="487" spans="2:25" x14ac:dyDescent="0.25">
      <c r="B487" s="30">
        <v>45667</v>
      </c>
      <c r="C487" s="117"/>
      <c r="D487" s="118">
        <v>0.49</v>
      </c>
      <c r="E487" s="55"/>
      <c r="F487" s="55"/>
      <c r="G487" s="55"/>
      <c r="H487" s="55"/>
      <c r="I487" s="117"/>
      <c r="J487" s="118" t="s">
        <v>189</v>
      </c>
      <c r="K487" s="117"/>
      <c r="L487" s="118">
        <v>0.86</v>
      </c>
      <c r="M487" s="117"/>
      <c r="N487" s="118" t="s">
        <v>189</v>
      </c>
      <c r="O487" s="116" t="s">
        <v>189</v>
      </c>
      <c r="P487" s="50" t="s">
        <v>189</v>
      </c>
      <c r="Q487" s="117"/>
      <c r="R487" s="114" t="s">
        <v>189</v>
      </c>
      <c r="S487" s="115" t="s">
        <v>189</v>
      </c>
      <c r="T487" s="115" t="s">
        <v>222</v>
      </c>
      <c r="U487" s="187" t="s">
        <v>189</v>
      </c>
      <c r="V487" s="237" t="s">
        <v>189</v>
      </c>
      <c r="W487" s="188" t="s">
        <v>189</v>
      </c>
      <c r="X487" s="189" t="s">
        <v>222</v>
      </c>
      <c r="Y487" s="190" t="s">
        <v>189</v>
      </c>
    </row>
    <row r="488" spans="2:25" x14ac:dyDescent="0.25">
      <c r="B488" s="30">
        <v>45670</v>
      </c>
      <c r="C488" s="117"/>
      <c r="D488" s="118">
        <v>0.4</v>
      </c>
      <c r="E488" s="55"/>
      <c r="F488" s="55"/>
      <c r="G488" s="55"/>
      <c r="H488" s="55"/>
      <c r="I488" s="117"/>
      <c r="J488" s="118" t="s">
        <v>189</v>
      </c>
      <c r="K488" s="117"/>
      <c r="L488" s="118">
        <v>0.92</v>
      </c>
      <c r="M488" s="117"/>
      <c r="N488" s="118" t="s">
        <v>189</v>
      </c>
      <c r="O488" s="116" t="s">
        <v>189</v>
      </c>
      <c r="P488" s="50" t="s">
        <v>189</v>
      </c>
      <c r="Q488" s="117"/>
      <c r="R488" s="114" t="s">
        <v>189</v>
      </c>
      <c r="S488" s="115" t="s">
        <v>189</v>
      </c>
      <c r="T488" s="115" t="s">
        <v>222</v>
      </c>
      <c r="U488" s="187" t="s">
        <v>189</v>
      </c>
      <c r="V488" s="237" t="s">
        <v>189</v>
      </c>
      <c r="W488" s="188" t="s">
        <v>189</v>
      </c>
      <c r="X488" s="189" t="s">
        <v>222</v>
      </c>
      <c r="Y488" s="190" t="s">
        <v>189</v>
      </c>
    </row>
    <row r="489" spans="2:25" x14ac:dyDescent="0.25">
      <c r="B489" s="30">
        <v>45672</v>
      </c>
      <c r="C489" s="117"/>
      <c r="D489" s="118">
        <v>0.57999999999999996</v>
      </c>
      <c r="E489" s="55"/>
      <c r="F489" s="55"/>
      <c r="G489" s="55"/>
      <c r="H489" s="55"/>
      <c r="I489" s="117"/>
      <c r="J489" s="118" t="s">
        <v>189</v>
      </c>
      <c r="K489" s="117"/>
      <c r="L489" s="118">
        <v>0.89</v>
      </c>
      <c r="M489" s="117"/>
      <c r="N489" s="118" t="s">
        <v>189</v>
      </c>
      <c r="O489" s="116" t="s">
        <v>189</v>
      </c>
      <c r="P489" s="50" t="s">
        <v>189</v>
      </c>
      <c r="Q489" s="117"/>
      <c r="R489" s="114" t="s">
        <v>189</v>
      </c>
      <c r="S489" s="115" t="s">
        <v>189</v>
      </c>
      <c r="T489" s="115" t="s">
        <v>222</v>
      </c>
      <c r="U489" s="187" t="s">
        <v>189</v>
      </c>
      <c r="V489" s="237" t="s">
        <v>189</v>
      </c>
      <c r="W489" s="188" t="s">
        <v>189</v>
      </c>
      <c r="X489" s="189" t="s">
        <v>222</v>
      </c>
      <c r="Y489" s="190" t="s">
        <v>189</v>
      </c>
    </row>
    <row r="490" spans="2:25" x14ac:dyDescent="0.25">
      <c r="B490" s="30">
        <v>45674</v>
      </c>
      <c r="C490" s="117"/>
      <c r="D490" s="118">
        <v>0.8</v>
      </c>
      <c r="E490" s="55"/>
      <c r="F490" s="55"/>
      <c r="G490" s="55"/>
      <c r="H490" s="55"/>
      <c r="I490" s="117"/>
      <c r="J490" s="118" t="s">
        <v>189</v>
      </c>
      <c r="K490" s="117"/>
      <c r="L490" s="118">
        <v>1.5</v>
      </c>
      <c r="M490" s="117"/>
      <c r="N490" s="118" t="s">
        <v>189</v>
      </c>
      <c r="O490" s="116" t="s">
        <v>189</v>
      </c>
      <c r="P490" s="50" t="s">
        <v>189</v>
      </c>
      <c r="Q490" s="117"/>
      <c r="R490" s="114" t="s">
        <v>189</v>
      </c>
      <c r="S490" s="115" t="s">
        <v>189</v>
      </c>
      <c r="T490" s="115" t="s">
        <v>222</v>
      </c>
      <c r="U490" s="187" t="s">
        <v>189</v>
      </c>
      <c r="V490" s="237" t="s">
        <v>189</v>
      </c>
      <c r="W490" s="188" t="s">
        <v>189</v>
      </c>
      <c r="X490" s="189" t="s">
        <v>222</v>
      </c>
      <c r="Y490" s="190" t="s">
        <v>189</v>
      </c>
    </row>
    <row r="491" spans="2:25" x14ac:dyDescent="0.25">
      <c r="B491" s="30">
        <v>45677</v>
      </c>
      <c r="C491" s="117"/>
      <c r="D491" s="118">
        <v>0.71</v>
      </c>
      <c r="E491" s="55"/>
      <c r="F491" s="55"/>
      <c r="G491" s="55"/>
      <c r="H491" s="55"/>
      <c r="I491" s="117"/>
      <c r="J491" s="118" t="s">
        <v>189</v>
      </c>
      <c r="K491" s="117"/>
      <c r="L491" s="118">
        <v>1.4</v>
      </c>
      <c r="M491" s="117"/>
      <c r="N491" s="118" t="s">
        <v>189</v>
      </c>
      <c r="O491" s="116" t="s">
        <v>189</v>
      </c>
      <c r="P491" s="50" t="s">
        <v>189</v>
      </c>
      <c r="Q491" s="117"/>
      <c r="R491" s="114" t="s">
        <v>189</v>
      </c>
      <c r="S491" s="115" t="s">
        <v>189</v>
      </c>
      <c r="T491" s="115" t="s">
        <v>222</v>
      </c>
      <c r="U491" s="187" t="s">
        <v>189</v>
      </c>
      <c r="V491" s="237" t="s">
        <v>189</v>
      </c>
      <c r="W491" s="188" t="s">
        <v>189</v>
      </c>
      <c r="X491" s="189" t="s">
        <v>222</v>
      </c>
      <c r="Y491" s="190" t="s">
        <v>189</v>
      </c>
    </row>
    <row r="492" spans="2:25" x14ac:dyDescent="0.25">
      <c r="B492" s="30">
        <v>45679</v>
      </c>
      <c r="C492" s="117"/>
      <c r="D492" s="118">
        <v>0.71</v>
      </c>
      <c r="E492" s="55"/>
      <c r="F492" s="55"/>
      <c r="G492" s="55"/>
      <c r="H492" s="55"/>
      <c r="I492" s="117"/>
      <c r="J492" s="118" t="s">
        <v>189</v>
      </c>
      <c r="K492" s="117"/>
      <c r="L492" s="118">
        <v>1.4</v>
      </c>
      <c r="M492" s="117"/>
      <c r="N492" s="118" t="s">
        <v>189</v>
      </c>
      <c r="O492" s="116" t="s">
        <v>189</v>
      </c>
      <c r="P492" s="50" t="s">
        <v>189</v>
      </c>
      <c r="Q492" s="117"/>
      <c r="R492" s="114" t="s">
        <v>189</v>
      </c>
      <c r="S492" s="115" t="s">
        <v>189</v>
      </c>
      <c r="T492" s="115" t="s">
        <v>222</v>
      </c>
      <c r="U492" s="187" t="s">
        <v>189</v>
      </c>
      <c r="V492" s="237" t="s">
        <v>189</v>
      </c>
      <c r="W492" s="188" t="s">
        <v>189</v>
      </c>
      <c r="X492" s="189" t="s">
        <v>222</v>
      </c>
      <c r="Y492" s="190" t="s">
        <v>189</v>
      </c>
    </row>
    <row r="493" spans="2:25" x14ac:dyDescent="0.25">
      <c r="B493" s="30">
        <v>45681</v>
      </c>
      <c r="C493" s="117"/>
      <c r="D493" s="118">
        <v>0.64</v>
      </c>
      <c r="E493" s="55"/>
      <c r="F493" s="55"/>
      <c r="G493" s="55"/>
      <c r="H493" s="55"/>
      <c r="I493" s="117"/>
      <c r="J493" s="118" t="s">
        <v>189</v>
      </c>
      <c r="K493" s="117"/>
      <c r="L493" s="118">
        <v>0.83</v>
      </c>
      <c r="M493" s="117"/>
      <c r="N493" s="118" t="s">
        <v>189</v>
      </c>
      <c r="O493" s="116" t="s">
        <v>189</v>
      </c>
      <c r="P493" s="50" t="s">
        <v>189</v>
      </c>
      <c r="Q493" s="117"/>
      <c r="R493" s="114" t="s">
        <v>189</v>
      </c>
      <c r="S493" s="115" t="s">
        <v>189</v>
      </c>
      <c r="T493" s="115" t="s">
        <v>222</v>
      </c>
      <c r="U493" s="187" t="s">
        <v>189</v>
      </c>
      <c r="V493" s="237" t="s">
        <v>189</v>
      </c>
      <c r="W493" s="188" t="s">
        <v>189</v>
      </c>
      <c r="X493" s="189" t="s">
        <v>222</v>
      </c>
      <c r="Y493" s="190" t="s">
        <v>189</v>
      </c>
    </row>
    <row r="494" spans="2:25" x14ac:dyDescent="0.25">
      <c r="B494" s="30">
        <v>45684</v>
      </c>
      <c r="C494" s="117"/>
      <c r="D494" s="118">
        <v>0.4</v>
      </c>
      <c r="E494" s="55"/>
      <c r="F494" s="55"/>
      <c r="G494" s="55"/>
      <c r="H494" s="55"/>
      <c r="I494" s="117"/>
      <c r="J494" s="118" t="s">
        <v>189</v>
      </c>
      <c r="K494" s="117"/>
      <c r="L494" s="118">
        <v>0.64</v>
      </c>
      <c r="M494" s="117"/>
      <c r="N494" s="118" t="s">
        <v>189</v>
      </c>
      <c r="O494" s="116" t="s">
        <v>189</v>
      </c>
      <c r="P494" s="50" t="s">
        <v>189</v>
      </c>
      <c r="Q494" s="117"/>
      <c r="R494" s="114" t="s">
        <v>189</v>
      </c>
      <c r="S494" s="115" t="s">
        <v>189</v>
      </c>
      <c r="T494" s="115" t="s">
        <v>222</v>
      </c>
      <c r="U494" s="187" t="s">
        <v>189</v>
      </c>
      <c r="V494" s="237" t="s">
        <v>189</v>
      </c>
      <c r="W494" s="188" t="s">
        <v>189</v>
      </c>
      <c r="X494" s="189" t="s">
        <v>222</v>
      </c>
      <c r="Y494" s="190" t="s">
        <v>189</v>
      </c>
    </row>
    <row r="495" spans="2:25" x14ac:dyDescent="0.25">
      <c r="B495" s="30">
        <v>45686</v>
      </c>
      <c r="C495" s="117"/>
      <c r="D495" s="118">
        <v>0.4</v>
      </c>
      <c r="E495" s="55"/>
      <c r="F495" s="55"/>
      <c r="G495" s="55"/>
      <c r="H495" s="55"/>
      <c r="I495" s="117"/>
      <c r="J495" s="118" t="s">
        <v>189</v>
      </c>
      <c r="K495" s="117"/>
      <c r="L495" s="118">
        <v>0.67</v>
      </c>
      <c r="M495" s="117"/>
      <c r="N495" s="118" t="s">
        <v>189</v>
      </c>
      <c r="O495" s="116" t="s">
        <v>189</v>
      </c>
      <c r="P495" s="50" t="s">
        <v>189</v>
      </c>
      <c r="Q495" s="117"/>
      <c r="R495" s="114" t="s">
        <v>189</v>
      </c>
      <c r="S495" s="115" t="s">
        <v>189</v>
      </c>
      <c r="T495" s="115" t="s">
        <v>222</v>
      </c>
      <c r="U495" s="187" t="s">
        <v>189</v>
      </c>
      <c r="V495" s="237" t="s">
        <v>189</v>
      </c>
      <c r="W495" s="188" t="s">
        <v>189</v>
      </c>
      <c r="X495" s="189" t="s">
        <v>222</v>
      </c>
      <c r="Y495" s="190" t="s">
        <v>189</v>
      </c>
    </row>
    <row r="496" spans="2:25" x14ac:dyDescent="0.25">
      <c r="B496" s="30">
        <v>45688</v>
      </c>
      <c r="C496" s="117"/>
      <c r="D496" s="118">
        <v>0.21</v>
      </c>
      <c r="E496" s="55"/>
      <c r="F496" s="55"/>
      <c r="G496" s="55"/>
      <c r="H496" s="55"/>
      <c r="I496" s="117"/>
      <c r="J496" s="118" t="s">
        <v>189</v>
      </c>
      <c r="K496" s="117"/>
      <c r="L496" s="118">
        <v>0.71</v>
      </c>
      <c r="M496" s="117"/>
      <c r="N496" s="118" t="s">
        <v>189</v>
      </c>
      <c r="O496" s="116" t="s">
        <v>189</v>
      </c>
      <c r="P496" s="50" t="s">
        <v>189</v>
      </c>
      <c r="Q496" s="117"/>
      <c r="R496" s="114" t="s">
        <v>189</v>
      </c>
      <c r="S496" s="115" t="s">
        <v>189</v>
      </c>
      <c r="T496" s="115" t="s">
        <v>222</v>
      </c>
      <c r="U496" s="187" t="s">
        <v>189</v>
      </c>
      <c r="V496" s="237" t="s">
        <v>189</v>
      </c>
      <c r="W496" s="188" t="s">
        <v>189</v>
      </c>
      <c r="X496" s="189" t="s">
        <v>222</v>
      </c>
      <c r="Y496" s="190" t="s">
        <v>189</v>
      </c>
    </row>
    <row r="497" spans="2:25" x14ac:dyDescent="0.25">
      <c r="B497" s="30">
        <v>45691</v>
      </c>
      <c r="C497" s="117"/>
      <c r="D497" s="118">
        <v>0.34</v>
      </c>
      <c r="E497" s="55"/>
      <c r="F497" s="55"/>
      <c r="G497" s="55"/>
      <c r="H497" s="55"/>
      <c r="I497" s="117"/>
      <c r="J497" s="118" t="s">
        <v>189</v>
      </c>
      <c r="K497" s="117"/>
      <c r="L497" s="118">
        <v>0.57999999999999996</v>
      </c>
      <c r="M497" s="117"/>
      <c r="N497" s="118" t="s">
        <v>189</v>
      </c>
      <c r="O497" s="116" t="s">
        <v>189</v>
      </c>
      <c r="P497" s="50" t="s">
        <v>189</v>
      </c>
      <c r="Q497" s="117"/>
      <c r="R497" s="114" t="s">
        <v>189</v>
      </c>
      <c r="S497" s="115" t="s">
        <v>189</v>
      </c>
      <c r="T497" s="115" t="s">
        <v>222</v>
      </c>
      <c r="U497" s="187" t="s">
        <v>189</v>
      </c>
      <c r="V497" s="237" t="s">
        <v>189</v>
      </c>
      <c r="W497" s="188" t="s">
        <v>189</v>
      </c>
      <c r="X497" s="189" t="s">
        <v>222</v>
      </c>
      <c r="Y497" s="190" t="s">
        <v>189</v>
      </c>
    </row>
    <row r="498" spans="2:25" x14ac:dyDescent="0.25">
      <c r="B498" s="30">
        <v>45693</v>
      </c>
      <c r="C498" s="117"/>
      <c r="D498" s="118">
        <v>0.37</v>
      </c>
      <c r="E498" s="55"/>
      <c r="F498" s="55"/>
      <c r="G498" s="55"/>
      <c r="H498" s="55"/>
      <c r="I498" s="117"/>
      <c r="J498" s="118" t="s">
        <v>189</v>
      </c>
      <c r="K498" s="117"/>
      <c r="L498" s="118">
        <v>0.64</v>
      </c>
      <c r="M498" s="117"/>
      <c r="N498" s="118" t="s">
        <v>189</v>
      </c>
      <c r="O498" s="116" t="s">
        <v>189</v>
      </c>
      <c r="P498" s="50" t="s">
        <v>189</v>
      </c>
      <c r="Q498" s="117"/>
      <c r="R498" s="114" t="s">
        <v>189</v>
      </c>
      <c r="S498" s="115" t="s">
        <v>189</v>
      </c>
      <c r="T498" s="115" t="s">
        <v>222</v>
      </c>
      <c r="U498" s="187" t="s">
        <v>189</v>
      </c>
      <c r="V498" s="237" t="s">
        <v>189</v>
      </c>
      <c r="W498" s="188" t="s">
        <v>189</v>
      </c>
      <c r="X498" s="189" t="s">
        <v>222</v>
      </c>
      <c r="Y498" s="190" t="s">
        <v>189</v>
      </c>
    </row>
    <row r="499" spans="2:25" x14ac:dyDescent="0.25">
      <c r="B499" s="30">
        <v>45695</v>
      </c>
      <c r="C499" s="117"/>
      <c r="D499" s="118">
        <v>0.31</v>
      </c>
      <c r="E499" s="55"/>
      <c r="F499" s="55"/>
      <c r="G499" s="55"/>
      <c r="H499" s="55"/>
      <c r="I499" s="117"/>
      <c r="J499" s="118" t="s">
        <v>222</v>
      </c>
      <c r="K499" s="117"/>
      <c r="L499" s="118">
        <v>0.71</v>
      </c>
      <c r="M499" s="117"/>
      <c r="N499" s="118" t="s">
        <v>189</v>
      </c>
      <c r="O499" s="116" t="s">
        <v>189</v>
      </c>
      <c r="P499" s="50" t="s">
        <v>189</v>
      </c>
      <c r="Q499" s="117"/>
      <c r="R499" s="114" t="s">
        <v>189</v>
      </c>
      <c r="S499" s="115" t="s">
        <v>189</v>
      </c>
      <c r="T499" s="115" t="s">
        <v>222</v>
      </c>
      <c r="U499" s="187" t="s">
        <v>189</v>
      </c>
      <c r="V499" s="237" t="s">
        <v>189</v>
      </c>
      <c r="W499" s="188" t="s">
        <v>189</v>
      </c>
      <c r="X499" s="189" t="s">
        <v>222</v>
      </c>
      <c r="Y499" s="190" t="s">
        <v>189</v>
      </c>
    </row>
    <row r="500" spans="2:25" x14ac:dyDescent="0.25">
      <c r="B500" s="30">
        <v>45698</v>
      </c>
      <c r="C500" s="117"/>
      <c r="D500" s="118">
        <v>0.28000000000000003</v>
      </c>
      <c r="E500" s="55"/>
      <c r="F500" s="55"/>
      <c r="G500" s="55"/>
      <c r="H500" s="55"/>
      <c r="I500" s="117"/>
      <c r="J500" s="118" t="s">
        <v>189</v>
      </c>
      <c r="K500" s="117"/>
      <c r="L500" s="118">
        <v>0.77</v>
      </c>
      <c r="M500" s="117"/>
      <c r="N500" s="118" t="s">
        <v>189</v>
      </c>
      <c r="O500" s="116" t="s">
        <v>189</v>
      </c>
      <c r="P500" s="50" t="s">
        <v>189</v>
      </c>
      <c r="Q500" s="117"/>
      <c r="R500" s="114" t="s">
        <v>189</v>
      </c>
      <c r="S500" s="115" t="s">
        <v>189</v>
      </c>
      <c r="T500" s="115" t="s">
        <v>222</v>
      </c>
      <c r="U500" s="187" t="s">
        <v>189</v>
      </c>
      <c r="V500" s="237" t="s">
        <v>189</v>
      </c>
      <c r="W500" s="188" t="s">
        <v>189</v>
      </c>
      <c r="X500" s="189" t="s">
        <v>222</v>
      </c>
      <c r="Y500" s="190" t="s">
        <v>189</v>
      </c>
    </row>
    <row r="501" spans="2:25" x14ac:dyDescent="0.25">
      <c r="B501" s="30">
        <v>45700</v>
      </c>
      <c r="C501" s="117"/>
      <c r="D501" s="118">
        <v>0.31</v>
      </c>
      <c r="E501" s="55"/>
      <c r="F501" s="55"/>
      <c r="G501" s="55"/>
      <c r="H501" s="55"/>
      <c r="I501" s="117"/>
      <c r="J501" s="118" t="s">
        <v>189</v>
      </c>
      <c r="K501" s="117"/>
      <c r="L501" s="118">
        <v>0.92</v>
      </c>
      <c r="M501" s="117"/>
      <c r="N501" s="118" t="s">
        <v>189</v>
      </c>
      <c r="O501" s="116" t="s">
        <v>189</v>
      </c>
      <c r="P501" s="50" t="s">
        <v>189</v>
      </c>
      <c r="Q501" s="117"/>
      <c r="R501" s="114" t="s">
        <v>189</v>
      </c>
      <c r="S501" s="115" t="s">
        <v>189</v>
      </c>
      <c r="T501" s="115" t="s">
        <v>222</v>
      </c>
      <c r="U501" s="187" t="s">
        <v>189</v>
      </c>
      <c r="V501" s="237" t="s">
        <v>189</v>
      </c>
      <c r="W501" s="188" t="s">
        <v>189</v>
      </c>
      <c r="X501" s="189" t="s">
        <v>222</v>
      </c>
      <c r="Y501" s="190" t="s">
        <v>189</v>
      </c>
    </row>
    <row r="502" spans="2:25" x14ac:dyDescent="0.25">
      <c r="B502" s="30">
        <v>45702</v>
      </c>
      <c r="C502" s="117"/>
      <c r="D502" s="118">
        <v>0.34</v>
      </c>
      <c r="E502" s="55"/>
      <c r="F502" s="55"/>
      <c r="G502" s="55"/>
      <c r="H502" s="55"/>
      <c r="I502" s="117"/>
      <c r="J502" s="118" t="s">
        <v>189</v>
      </c>
      <c r="K502" s="117"/>
      <c r="L502" s="118">
        <v>1.7</v>
      </c>
      <c r="M502" s="117"/>
      <c r="N502" s="118" t="s">
        <v>189</v>
      </c>
      <c r="O502" s="116" t="s">
        <v>189</v>
      </c>
      <c r="P502" s="50" t="s">
        <v>189</v>
      </c>
      <c r="Q502" s="117"/>
      <c r="R502" s="114" t="s">
        <v>189</v>
      </c>
      <c r="S502" s="115" t="s">
        <v>189</v>
      </c>
      <c r="T502" s="115" t="s">
        <v>222</v>
      </c>
      <c r="U502" s="187" t="s">
        <v>189</v>
      </c>
      <c r="V502" s="237" t="s">
        <v>189</v>
      </c>
      <c r="W502" s="188" t="s">
        <v>189</v>
      </c>
      <c r="X502" s="189" t="s">
        <v>222</v>
      </c>
      <c r="Y502" s="190" t="s">
        <v>189</v>
      </c>
    </row>
    <row r="503" spans="2:25" x14ac:dyDescent="0.25">
      <c r="B503" s="30">
        <v>45705</v>
      </c>
      <c r="C503" s="117"/>
      <c r="D503" s="118">
        <v>0.46</v>
      </c>
      <c r="E503" s="55"/>
      <c r="F503" s="55"/>
      <c r="G503" s="55"/>
      <c r="H503" s="55"/>
      <c r="I503" s="117"/>
      <c r="J503" s="118" t="s">
        <v>189</v>
      </c>
      <c r="K503" s="117"/>
      <c r="L503" s="118">
        <v>0.95</v>
      </c>
      <c r="M503" s="117"/>
      <c r="N503" s="118" t="s">
        <v>189</v>
      </c>
      <c r="O503" s="116" t="s">
        <v>189</v>
      </c>
      <c r="P503" s="50" t="s">
        <v>189</v>
      </c>
      <c r="Q503" s="117"/>
      <c r="R503" s="114" t="s">
        <v>189</v>
      </c>
      <c r="S503" s="115" t="s">
        <v>189</v>
      </c>
      <c r="T503" s="115" t="s">
        <v>222</v>
      </c>
      <c r="U503" s="187" t="s">
        <v>189</v>
      </c>
      <c r="V503" s="237" t="s">
        <v>189</v>
      </c>
      <c r="W503" s="188" t="s">
        <v>189</v>
      </c>
      <c r="X503" s="189" t="s">
        <v>222</v>
      </c>
      <c r="Y503" s="190" t="s">
        <v>189</v>
      </c>
    </row>
    <row r="504" spans="2:25" x14ac:dyDescent="0.25">
      <c r="B504" s="30">
        <v>45707</v>
      </c>
      <c r="C504" s="117"/>
      <c r="D504" s="118">
        <v>0.37</v>
      </c>
      <c r="E504" s="55"/>
      <c r="F504" s="55"/>
      <c r="G504" s="55"/>
      <c r="H504" s="55"/>
      <c r="I504" s="117"/>
      <c r="J504" s="118" t="s">
        <v>189</v>
      </c>
      <c r="K504" s="117"/>
      <c r="L504" s="118">
        <v>0.83</v>
      </c>
      <c r="M504" s="117"/>
      <c r="N504" s="118" t="s">
        <v>189</v>
      </c>
      <c r="O504" s="116" t="s">
        <v>189</v>
      </c>
      <c r="P504" s="50" t="s">
        <v>189</v>
      </c>
      <c r="Q504" s="117"/>
      <c r="R504" s="114" t="s">
        <v>189</v>
      </c>
      <c r="S504" s="115" t="s">
        <v>189</v>
      </c>
      <c r="T504" s="115" t="s">
        <v>222</v>
      </c>
      <c r="U504" s="187" t="s">
        <v>189</v>
      </c>
      <c r="V504" s="237" t="s">
        <v>189</v>
      </c>
      <c r="W504" s="188" t="s">
        <v>189</v>
      </c>
      <c r="X504" s="189" t="s">
        <v>222</v>
      </c>
      <c r="Y504" s="190" t="s">
        <v>189</v>
      </c>
    </row>
    <row r="505" spans="2:25" x14ac:dyDescent="0.25">
      <c r="B505" s="30">
        <v>45709</v>
      </c>
      <c r="C505" s="117"/>
      <c r="D505" s="118">
        <v>0.52</v>
      </c>
      <c r="E505" s="55"/>
      <c r="F505" s="55"/>
      <c r="G505" s="55"/>
      <c r="H505" s="55"/>
      <c r="I505" s="117"/>
      <c r="J505" s="118" t="s">
        <v>189</v>
      </c>
      <c r="K505" s="117"/>
      <c r="L505" s="118">
        <v>1.1000000000000001</v>
      </c>
      <c r="M505" s="117"/>
      <c r="N505" s="118" t="s">
        <v>189</v>
      </c>
      <c r="O505" s="116" t="s">
        <v>189</v>
      </c>
      <c r="P505" s="50" t="s">
        <v>189</v>
      </c>
      <c r="Q505" s="117"/>
      <c r="R505" s="114" t="s">
        <v>189</v>
      </c>
      <c r="S505" s="115" t="s">
        <v>189</v>
      </c>
      <c r="T505" s="115" t="s">
        <v>222</v>
      </c>
      <c r="U505" s="187" t="s">
        <v>189</v>
      </c>
      <c r="V505" s="237" t="s">
        <v>189</v>
      </c>
      <c r="W505" s="188" t="s">
        <v>189</v>
      </c>
      <c r="X505" s="189" t="s">
        <v>222</v>
      </c>
      <c r="Y505" s="190" t="s">
        <v>189</v>
      </c>
    </row>
    <row r="506" spans="2:25" x14ac:dyDescent="0.25">
      <c r="B506" s="30">
        <v>45712</v>
      </c>
      <c r="C506" s="117"/>
      <c r="D506" s="118">
        <v>0.57999999999999996</v>
      </c>
      <c r="E506" s="55"/>
      <c r="F506" s="55"/>
      <c r="G506" s="55"/>
      <c r="H506" s="55"/>
      <c r="I506" s="117"/>
      <c r="J506" s="118" t="s">
        <v>189</v>
      </c>
      <c r="K506" s="117"/>
      <c r="L506" s="118">
        <v>1.3</v>
      </c>
      <c r="M506" s="117"/>
      <c r="N506" s="118" t="s">
        <v>189</v>
      </c>
      <c r="O506" s="116" t="s">
        <v>189</v>
      </c>
      <c r="P506" s="50" t="s">
        <v>189</v>
      </c>
      <c r="Q506" s="117"/>
      <c r="R506" s="114" t="s">
        <v>189</v>
      </c>
      <c r="S506" s="115" t="s">
        <v>189</v>
      </c>
      <c r="T506" s="115" t="s">
        <v>222</v>
      </c>
      <c r="U506" s="187" t="s">
        <v>189</v>
      </c>
      <c r="V506" s="237" t="s">
        <v>189</v>
      </c>
      <c r="W506" s="188" t="s">
        <v>189</v>
      </c>
      <c r="X506" s="189" t="s">
        <v>222</v>
      </c>
      <c r="Y506" s="190" t="s">
        <v>189</v>
      </c>
    </row>
    <row r="507" spans="2:25" x14ac:dyDescent="0.25">
      <c r="B507" s="30">
        <v>45714</v>
      </c>
      <c r="C507" s="117"/>
      <c r="D507" s="118">
        <v>0.61</v>
      </c>
      <c r="E507" s="55"/>
      <c r="F507" s="55"/>
      <c r="G507" s="55"/>
      <c r="H507" s="55"/>
      <c r="I507" s="117"/>
      <c r="J507" s="118" t="s">
        <v>189</v>
      </c>
      <c r="K507" s="117"/>
      <c r="L507" s="118">
        <v>1.6</v>
      </c>
      <c r="M507" s="117"/>
      <c r="N507" s="118" t="s">
        <v>189</v>
      </c>
      <c r="O507" s="116" t="s">
        <v>189</v>
      </c>
      <c r="P507" s="50" t="s">
        <v>189</v>
      </c>
      <c r="Q507" s="117"/>
      <c r="R507" s="114" t="s">
        <v>189</v>
      </c>
      <c r="S507" s="115" t="s">
        <v>189</v>
      </c>
      <c r="T507" s="115" t="s">
        <v>222</v>
      </c>
      <c r="U507" s="187" t="s">
        <v>189</v>
      </c>
      <c r="V507" s="237" t="s">
        <v>189</v>
      </c>
      <c r="W507" s="188" t="s">
        <v>189</v>
      </c>
      <c r="X507" s="189" t="s">
        <v>222</v>
      </c>
      <c r="Y507" s="190" t="s">
        <v>189</v>
      </c>
    </row>
    <row r="508" spans="2:25" x14ac:dyDescent="0.25">
      <c r="B508" s="30">
        <v>45716</v>
      </c>
      <c r="C508" s="117"/>
      <c r="D508" s="118">
        <v>0.64</v>
      </c>
      <c r="E508" s="55"/>
      <c r="F508" s="55"/>
      <c r="G508" s="55"/>
      <c r="H508" s="55"/>
      <c r="I508" s="117"/>
      <c r="J508" s="118" t="s">
        <v>189</v>
      </c>
      <c r="K508" s="117"/>
      <c r="L508" s="118">
        <v>1.8</v>
      </c>
      <c r="M508" s="117"/>
      <c r="N508" s="118" t="s">
        <v>189</v>
      </c>
      <c r="O508" s="116" t="s">
        <v>189</v>
      </c>
      <c r="P508" s="50" t="s">
        <v>189</v>
      </c>
      <c r="Q508" s="117"/>
      <c r="R508" s="114" t="s">
        <v>189</v>
      </c>
      <c r="S508" s="115" t="s">
        <v>189</v>
      </c>
      <c r="T508" s="115" t="s">
        <v>222</v>
      </c>
      <c r="U508" s="187" t="s">
        <v>189</v>
      </c>
      <c r="V508" s="237" t="s">
        <v>189</v>
      </c>
      <c r="W508" s="188" t="s">
        <v>189</v>
      </c>
      <c r="X508" s="189" t="s">
        <v>222</v>
      </c>
      <c r="Y508" s="190" t="s">
        <v>189</v>
      </c>
    </row>
    <row r="509" spans="2:25" x14ac:dyDescent="0.25">
      <c r="B509" s="30">
        <v>45720</v>
      </c>
      <c r="C509" s="117"/>
      <c r="D509" s="118">
        <v>0.71</v>
      </c>
      <c r="E509" s="55"/>
      <c r="F509" s="55"/>
      <c r="G509" s="55"/>
      <c r="H509" s="55"/>
      <c r="I509" s="117"/>
      <c r="J509" s="118" t="s">
        <v>189</v>
      </c>
      <c r="K509" s="117"/>
      <c r="L509" s="118" t="s">
        <v>189</v>
      </c>
      <c r="M509" s="117"/>
      <c r="N509" s="118" t="s">
        <v>189</v>
      </c>
      <c r="O509" s="116" t="s">
        <v>189</v>
      </c>
      <c r="P509" s="50" t="s">
        <v>189</v>
      </c>
      <c r="Q509" s="117"/>
      <c r="R509" s="114" t="s">
        <v>189</v>
      </c>
      <c r="S509" s="115" t="s">
        <v>189</v>
      </c>
      <c r="T509" s="115" t="s">
        <v>189</v>
      </c>
      <c r="U509" s="187" t="s">
        <v>189</v>
      </c>
      <c r="V509" s="237" t="s">
        <v>189</v>
      </c>
      <c r="W509" s="188" t="s">
        <v>189</v>
      </c>
      <c r="X509" s="189" t="s">
        <v>189</v>
      </c>
      <c r="Y509" s="190" t="s">
        <v>189</v>
      </c>
    </row>
    <row r="510" spans="2:25" x14ac:dyDescent="0.25">
      <c r="B510" s="30">
        <v>45721</v>
      </c>
      <c r="C510" s="117"/>
      <c r="D510" s="118">
        <v>0.46</v>
      </c>
      <c r="E510" s="55"/>
      <c r="F510" s="55"/>
      <c r="G510" s="55"/>
      <c r="H510" s="55"/>
      <c r="I510" s="117"/>
      <c r="J510" s="118" t="s">
        <v>189</v>
      </c>
      <c r="K510" s="117"/>
      <c r="L510" s="118" t="s">
        <v>189</v>
      </c>
      <c r="M510" s="117"/>
      <c r="N510" s="118" t="s">
        <v>189</v>
      </c>
      <c r="O510" s="116" t="s">
        <v>189</v>
      </c>
      <c r="P510" s="50" t="s">
        <v>189</v>
      </c>
      <c r="Q510" s="117"/>
      <c r="R510" s="114" t="s">
        <v>189</v>
      </c>
      <c r="S510" s="115" t="s">
        <v>189</v>
      </c>
      <c r="T510" s="115" t="s">
        <v>189</v>
      </c>
      <c r="U510" s="187" t="s">
        <v>189</v>
      </c>
      <c r="V510" s="237" t="s">
        <v>189</v>
      </c>
      <c r="W510" s="188" t="s">
        <v>189</v>
      </c>
      <c r="X510" s="189" t="s">
        <v>189</v>
      </c>
      <c r="Y510" s="190" t="s">
        <v>189</v>
      </c>
    </row>
    <row r="511" spans="2:25" x14ac:dyDescent="0.25">
      <c r="B511" s="30">
        <v>45723</v>
      </c>
      <c r="C511" s="117"/>
      <c r="D511" s="118">
        <v>1.1000000000000001</v>
      </c>
      <c r="E511" s="55"/>
      <c r="F511" s="55"/>
      <c r="G511" s="55"/>
      <c r="H511" s="55"/>
      <c r="I511" s="117"/>
      <c r="J511" s="118" t="s">
        <v>189</v>
      </c>
      <c r="K511" s="117"/>
      <c r="L511" s="118" t="s">
        <v>189</v>
      </c>
      <c r="M511" s="117"/>
      <c r="N511" s="118" t="s">
        <v>189</v>
      </c>
      <c r="O511" s="116" t="s">
        <v>189</v>
      </c>
      <c r="P511" s="50" t="s">
        <v>189</v>
      </c>
      <c r="Q511" s="117"/>
      <c r="R511" s="114" t="s">
        <v>189</v>
      </c>
      <c r="S511" s="115" t="s">
        <v>189</v>
      </c>
      <c r="T511" s="115" t="s">
        <v>189</v>
      </c>
      <c r="U511" s="187" t="s">
        <v>189</v>
      </c>
      <c r="V511" s="237" t="s">
        <v>189</v>
      </c>
      <c r="W511" s="188" t="s">
        <v>189</v>
      </c>
      <c r="X511" s="189" t="s">
        <v>222</v>
      </c>
      <c r="Y511" s="190" t="s">
        <v>189</v>
      </c>
    </row>
    <row r="512" spans="2:25" x14ac:dyDescent="0.25">
      <c r="B512" s="30">
        <v>45726</v>
      </c>
      <c r="C512" s="117"/>
      <c r="D512" s="118">
        <v>0.47</v>
      </c>
      <c r="E512" s="55"/>
      <c r="F512" s="55"/>
      <c r="G512" s="55"/>
      <c r="H512" s="55"/>
      <c r="I512" s="117"/>
      <c r="J512" s="118" t="s">
        <v>189</v>
      </c>
      <c r="K512" s="117"/>
      <c r="L512" s="118">
        <v>0.91</v>
      </c>
      <c r="M512" s="117"/>
      <c r="N512" s="118" t="s">
        <v>189</v>
      </c>
      <c r="O512" s="116" t="s">
        <v>189</v>
      </c>
      <c r="P512" s="50" t="s">
        <v>189</v>
      </c>
      <c r="Q512" s="117"/>
      <c r="R512" s="114" t="s">
        <v>189</v>
      </c>
      <c r="S512" s="115" t="s">
        <v>189</v>
      </c>
      <c r="T512" s="115" t="s">
        <v>222</v>
      </c>
      <c r="U512" s="187" t="s">
        <v>189</v>
      </c>
      <c r="V512" s="237" t="s">
        <v>189</v>
      </c>
      <c r="W512" s="188" t="s">
        <v>189</v>
      </c>
      <c r="X512" s="189" t="s">
        <v>222</v>
      </c>
      <c r="Y512" s="190" t="s">
        <v>189</v>
      </c>
    </row>
    <row r="513" spans="2:25" x14ac:dyDescent="0.25">
      <c r="B513" s="30">
        <v>45728</v>
      </c>
      <c r="C513" s="117"/>
      <c r="D513" s="118">
        <v>0.57999999999999996</v>
      </c>
      <c r="E513" s="55"/>
      <c r="F513" s="55"/>
      <c r="G513" s="55"/>
      <c r="H513" s="55"/>
      <c r="I513" s="117"/>
      <c r="J513" s="118" t="s">
        <v>189</v>
      </c>
      <c r="K513" s="117"/>
      <c r="L513" s="118">
        <v>1.2</v>
      </c>
      <c r="M513" s="117"/>
      <c r="N513" s="118" t="s">
        <v>189</v>
      </c>
      <c r="O513" s="116" t="s">
        <v>189</v>
      </c>
      <c r="P513" s="50" t="s">
        <v>189</v>
      </c>
      <c r="Q513" s="117"/>
      <c r="R513" s="114" t="s">
        <v>189</v>
      </c>
      <c r="S513" s="115" t="s">
        <v>189</v>
      </c>
      <c r="T513" s="115" t="s">
        <v>222</v>
      </c>
      <c r="U513" s="187" t="s">
        <v>189</v>
      </c>
      <c r="V513" s="237" t="s">
        <v>189</v>
      </c>
      <c r="W513" s="188" t="s">
        <v>189</v>
      </c>
      <c r="X513" s="189" t="s">
        <v>222</v>
      </c>
      <c r="Y513" s="190" t="s">
        <v>189</v>
      </c>
    </row>
    <row r="514" spans="2:25" x14ac:dyDescent="0.25">
      <c r="B514" s="30">
        <v>45730</v>
      </c>
      <c r="C514" s="117"/>
      <c r="D514" s="118">
        <v>0.95</v>
      </c>
      <c r="E514" s="55"/>
      <c r="F514" s="55"/>
      <c r="G514" s="55"/>
      <c r="H514" s="55"/>
      <c r="I514" s="117"/>
      <c r="J514" s="118" t="s">
        <v>189</v>
      </c>
      <c r="K514" s="117"/>
      <c r="L514" s="118">
        <v>1.7</v>
      </c>
      <c r="M514" s="117"/>
      <c r="N514" s="118" t="s">
        <v>189</v>
      </c>
      <c r="O514" s="116" t="s">
        <v>189</v>
      </c>
      <c r="P514" s="50" t="s">
        <v>189</v>
      </c>
      <c r="Q514" s="117"/>
      <c r="R514" s="114" t="s">
        <v>189</v>
      </c>
      <c r="S514" s="115" t="s">
        <v>189</v>
      </c>
      <c r="T514" s="115" t="s">
        <v>189</v>
      </c>
      <c r="U514" s="187" t="s">
        <v>189</v>
      </c>
      <c r="V514" s="237" t="s">
        <v>189</v>
      </c>
      <c r="W514" s="188" t="s">
        <v>189</v>
      </c>
      <c r="X514" s="189" t="s">
        <v>189</v>
      </c>
      <c r="Y514" s="190" t="s">
        <v>189</v>
      </c>
    </row>
    <row r="515" spans="2:25" x14ac:dyDescent="0.25">
      <c r="B515" s="30">
        <v>45733</v>
      </c>
      <c r="C515" s="117"/>
      <c r="D515" s="118">
        <v>0.61</v>
      </c>
      <c r="E515" s="55"/>
      <c r="F515" s="55"/>
      <c r="G515" s="55"/>
      <c r="H515" s="55"/>
      <c r="I515" s="117"/>
      <c r="J515" s="118" t="s">
        <v>189</v>
      </c>
      <c r="K515" s="117"/>
      <c r="L515" s="118">
        <v>1</v>
      </c>
      <c r="M515" s="117"/>
      <c r="N515" s="118" t="s">
        <v>189</v>
      </c>
      <c r="O515" s="116" t="s">
        <v>189</v>
      </c>
      <c r="P515" s="50" t="s">
        <v>189</v>
      </c>
      <c r="Q515" s="117"/>
      <c r="R515" s="114" t="s">
        <v>189</v>
      </c>
      <c r="S515" s="115" t="s">
        <v>189</v>
      </c>
      <c r="T515" s="115" t="s">
        <v>189</v>
      </c>
      <c r="U515" s="187" t="s">
        <v>189</v>
      </c>
      <c r="V515" s="237" t="s">
        <v>189</v>
      </c>
      <c r="W515" s="188" t="s">
        <v>189</v>
      </c>
      <c r="X515" s="189" t="s">
        <v>189</v>
      </c>
      <c r="Y515" s="190" t="s">
        <v>189</v>
      </c>
    </row>
    <row r="516" spans="2:25" x14ac:dyDescent="0.25">
      <c r="B516" s="30">
        <v>45737</v>
      </c>
      <c r="C516" s="117"/>
      <c r="D516" s="118">
        <v>0.8</v>
      </c>
      <c r="E516" s="55"/>
      <c r="F516" s="55"/>
      <c r="G516" s="55"/>
      <c r="H516" s="55"/>
      <c r="I516" s="117"/>
      <c r="J516" s="118" t="s">
        <v>189</v>
      </c>
      <c r="K516" s="117"/>
      <c r="L516" s="118" t="s">
        <v>189</v>
      </c>
      <c r="M516" s="117"/>
      <c r="N516" s="118" t="s">
        <v>189</v>
      </c>
      <c r="O516" s="116" t="s">
        <v>189</v>
      </c>
      <c r="P516" s="50" t="s">
        <v>189</v>
      </c>
      <c r="Q516" s="117"/>
      <c r="R516" s="114" t="s">
        <v>189</v>
      </c>
      <c r="S516" s="115" t="s">
        <v>189</v>
      </c>
      <c r="T516" s="115" t="s">
        <v>189</v>
      </c>
      <c r="U516" s="187" t="s">
        <v>189</v>
      </c>
      <c r="V516" s="237" t="s">
        <v>189</v>
      </c>
      <c r="W516" s="188" t="s">
        <v>189</v>
      </c>
      <c r="X516" s="189" t="s">
        <v>222</v>
      </c>
      <c r="Y516" s="190" t="s">
        <v>189</v>
      </c>
    </row>
    <row r="517" spans="2:25" x14ac:dyDescent="0.25">
      <c r="B517" s="30">
        <v>45740</v>
      </c>
      <c r="C517" s="117"/>
      <c r="D517" s="118">
        <v>0.67</v>
      </c>
      <c r="E517" s="55"/>
      <c r="F517" s="55"/>
      <c r="G517" s="55"/>
      <c r="H517" s="55"/>
      <c r="I517" s="117"/>
      <c r="J517" s="118" t="s">
        <v>189</v>
      </c>
      <c r="K517" s="117"/>
      <c r="L517" s="118">
        <v>1.1000000000000001</v>
      </c>
      <c r="M517" s="117"/>
      <c r="N517" s="118" t="s">
        <v>189</v>
      </c>
      <c r="O517" s="116" t="s">
        <v>189</v>
      </c>
      <c r="P517" s="50" t="s">
        <v>189</v>
      </c>
      <c r="Q517" s="117"/>
      <c r="R517" s="114" t="s">
        <v>189</v>
      </c>
      <c r="S517" s="115" t="s">
        <v>189</v>
      </c>
      <c r="T517" s="115" t="s">
        <v>222</v>
      </c>
      <c r="U517" s="187" t="s">
        <v>189</v>
      </c>
      <c r="V517" s="237" t="s">
        <v>189</v>
      </c>
      <c r="W517" s="188" t="s">
        <v>189</v>
      </c>
      <c r="X517" s="189" t="s">
        <v>222</v>
      </c>
      <c r="Y517" s="190" t="s">
        <v>189</v>
      </c>
    </row>
    <row r="518" spans="2:25" x14ac:dyDescent="0.25">
      <c r="B518" s="30">
        <v>45742</v>
      </c>
      <c r="C518" s="117"/>
      <c r="D518" s="118">
        <v>0.49</v>
      </c>
      <c r="E518" s="55"/>
      <c r="F518" s="55"/>
      <c r="G518" s="55"/>
      <c r="H518" s="55"/>
      <c r="I518" s="117"/>
      <c r="J518" s="118" t="s">
        <v>189</v>
      </c>
      <c r="K518" s="117"/>
      <c r="L518" s="118">
        <v>1.2</v>
      </c>
      <c r="M518" s="117"/>
      <c r="N518" s="118" t="s">
        <v>189</v>
      </c>
      <c r="O518" s="116" t="s">
        <v>189</v>
      </c>
      <c r="P518" s="50" t="s">
        <v>189</v>
      </c>
      <c r="Q518" s="117"/>
      <c r="R518" s="114" t="s">
        <v>189</v>
      </c>
      <c r="S518" s="115" t="s">
        <v>189</v>
      </c>
      <c r="T518" s="115" t="s">
        <v>222</v>
      </c>
      <c r="U518" s="187" t="s">
        <v>189</v>
      </c>
      <c r="V518" s="237" t="s">
        <v>189</v>
      </c>
      <c r="W518" s="188" t="s">
        <v>189</v>
      </c>
      <c r="X518" s="189" t="s">
        <v>222</v>
      </c>
      <c r="Y518" s="190" t="s">
        <v>189</v>
      </c>
    </row>
    <row r="519" spans="2:25" x14ac:dyDescent="0.25">
      <c r="B519" s="30">
        <v>45744</v>
      </c>
      <c r="C519" s="117"/>
      <c r="D519" s="118">
        <v>0.64</v>
      </c>
      <c r="E519" s="55"/>
      <c r="F519" s="55"/>
      <c r="G519" s="55"/>
      <c r="H519" s="55"/>
      <c r="I519" s="117"/>
      <c r="J519" s="118" t="s">
        <v>189</v>
      </c>
      <c r="K519" s="117"/>
      <c r="L519" s="118">
        <v>1.1000000000000001</v>
      </c>
      <c r="M519" s="117"/>
      <c r="N519" s="118" t="s">
        <v>189</v>
      </c>
      <c r="O519" s="116" t="s">
        <v>189</v>
      </c>
      <c r="P519" s="50" t="s">
        <v>189</v>
      </c>
      <c r="Q519" s="117"/>
      <c r="R519" s="114" t="s">
        <v>189</v>
      </c>
      <c r="S519" s="115" t="s">
        <v>189</v>
      </c>
      <c r="T519" s="115" t="s">
        <v>222</v>
      </c>
      <c r="U519" s="187" t="s">
        <v>189</v>
      </c>
      <c r="V519" s="237" t="s">
        <v>189</v>
      </c>
      <c r="W519" s="188" t="s">
        <v>189</v>
      </c>
      <c r="X519" s="189" t="s">
        <v>222</v>
      </c>
      <c r="Y519" s="190" t="s">
        <v>189</v>
      </c>
    </row>
    <row r="520" spans="2:25" x14ac:dyDescent="0.25">
      <c r="B520" s="30">
        <v>45747</v>
      </c>
      <c r="C520" s="117"/>
      <c r="D520" s="118">
        <v>0.34</v>
      </c>
      <c r="E520" s="55"/>
      <c r="F520" s="55"/>
      <c r="G520" s="55"/>
      <c r="H520" s="55"/>
      <c r="I520" s="117"/>
      <c r="J520" s="118" t="s">
        <v>189</v>
      </c>
      <c r="K520" s="117"/>
      <c r="L520" s="118">
        <v>0.61</v>
      </c>
      <c r="M520" s="117"/>
      <c r="N520" s="118" t="s">
        <v>189</v>
      </c>
      <c r="O520" s="116" t="s">
        <v>189</v>
      </c>
      <c r="P520" s="50" t="s">
        <v>189</v>
      </c>
      <c r="Q520" s="117"/>
      <c r="R520" s="114" t="s">
        <v>189</v>
      </c>
      <c r="S520" s="115" t="s">
        <v>189</v>
      </c>
      <c r="T520" s="115" t="s">
        <v>222</v>
      </c>
      <c r="U520" s="187" t="s">
        <v>189</v>
      </c>
      <c r="V520" s="237" t="s">
        <v>189</v>
      </c>
      <c r="W520" s="188" t="s">
        <v>189</v>
      </c>
      <c r="X520" s="189" t="s">
        <v>222</v>
      </c>
      <c r="Y520" s="190" t="s">
        <v>189</v>
      </c>
    </row>
    <row r="521" spans="2:25" x14ac:dyDescent="0.25">
      <c r="B521" s="30">
        <v>45749</v>
      </c>
      <c r="C521" s="117"/>
      <c r="D521" s="118">
        <v>0.21</v>
      </c>
      <c r="E521" s="55"/>
      <c r="F521" s="55"/>
      <c r="G521" s="55"/>
      <c r="H521" s="55"/>
      <c r="I521" s="117"/>
      <c r="J521" s="118" t="s">
        <v>189</v>
      </c>
      <c r="K521" s="117"/>
      <c r="L521" s="118">
        <v>0.57999999999999996</v>
      </c>
      <c r="M521" s="117"/>
      <c r="N521" s="118" t="s">
        <v>189</v>
      </c>
      <c r="O521" s="116" t="s">
        <v>189</v>
      </c>
      <c r="P521" s="50" t="s">
        <v>189</v>
      </c>
      <c r="Q521" s="117"/>
      <c r="R521" s="114" t="s">
        <v>189</v>
      </c>
      <c r="S521" s="115" t="s">
        <v>189</v>
      </c>
      <c r="T521" s="115" t="s">
        <v>222</v>
      </c>
      <c r="U521" s="187" t="s">
        <v>189</v>
      </c>
      <c r="V521" s="237" t="s">
        <v>189</v>
      </c>
      <c r="W521" s="188" t="s">
        <v>189</v>
      </c>
      <c r="X521" s="189" t="s">
        <v>222</v>
      </c>
      <c r="Y521" s="190" t="s">
        <v>189</v>
      </c>
    </row>
    <row r="522" spans="2:25" x14ac:dyDescent="0.25">
      <c r="B522" s="30">
        <v>45751</v>
      </c>
      <c r="C522" s="117"/>
      <c r="D522" s="118">
        <v>0.34</v>
      </c>
      <c r="E522" s="55"/>
      <c r="F522" s="55"/>
      <c r="G522" s="55"/>
      <c r="H522" s="55"/>
      <c r="I522" s="117"/>
      <c r="J522" s="118" t="s">
        <v>189</v>
      </c>
      <c r="K522" s="117"/>
      <c r="L522" s="118">
        <v>0.71</v>
      </c>
      <c r="M522" s="117"/>
      <c r="N522" s="118" t="s">
        <v>189</v>
      </c>
      <c r="O522" s="116" t="s">
        <v>189</v>
      </c>
      <c r="P522" s="50" t="s">
        <v>189</v>
      </c>
      <c r="Q522" s="117"/>
      <c r="R522" s="114" t="s">
        <v>189</v>
      </c>
      <c r="S522" s="115" t="s">
        <v>189</v>
      </c>
      <c r="T522" s="115" t="s">
        <v>189</v>
      </c>
      <c r="U522" s="187" t="s">
        <v>189</v>
      </c>
      <c r="V522" s="237" t="s">
        <v>189</v>
      </c>
      <c r="W522" s="188" t="s">
        <v>189</v>
      </c>
      <c r="X522" s="189" t="s">
        <v>222</v>
      </c>
      <c r="Y522" s="190" t="s">
        <v>189</v>
      </c>
    </row>
    <row r="523" spans="2:25" x14ac:dyDescent="0.25">
      <c r="B523" s="30">
        <v>45754</v>
      </c>
      <c r="C523" s="117"/>
      <c r="D523" s="118">
        <v>0.34</v>
      </c>
      <c r="E523" s="55"/>
      <c r="F523" s="55"/>
      <c r="G523" s="55"/>
      <c r="H523" s="55"/>
      <c r="I523" s="117"/>
      <c r="J523" s="118" t="s">
        <v>189</v>
      </c>
      <c r="K523" s="117"/>
      <c r="L523" s="118">
        <v>1</v>
      </c>
      <c r="M523" s="117"/>
      <c r="N523" s="118" t="s">
        <v>189</v>
      </c>
      <c r="O523" s="116" t="s">
        <v>189</v>
      </c>
      <c r="P523" s="50" t="s">
        <v>189</v>
      </c>
      <c r="Q523" s="117"/>
      <c r="R523" s="114" t="s">
        <v>189</v>
      </c>
      <c r="S523" s="115" t="s">
        <v>189</v>
      </c>
      <c r="T523" s="115" t="s">
        <v>222</v>
      </c>
      <c r="U523" s="187" t="s">
        <v>189</v>
      </c>
      <c r="V523" s="237" t="s">
        <v>189</v>
      </c>
      <c r="W523" s="188" t="s">
        <v>189</v>
      </c>
      <c r="X523" s="189" t="s">
        <v>222</v>
      </c>
      <c r="Y523" s="190" t="s">
        <v>189</v>
      </c>
    </row>
    <row r="524" spans="2:25" x14ac:dyDescent="0.25">
      <c r="B524" s="30">
        <v>45756</v>
      </c>
      <c r="C524" s="117"/>
      <c r="D524" s="118">
        <v>0.31</v>
      </c>
      <c r="E524" s="55"/>
      <c r="F524" s="55"/>
      <c r="G524" s="55"/>
      <c r="H524" s="55"/>
      <c r="I524" s="117"/>
      <c r="J524" s="118" t="s">
        <v>189</v>
      </c>
      <c r="K524" s="117"/>
      <c r="L524" s="118">
        <v>0.77</v>
      </c>
      <c r="M524" s="117"/>
      <c r="N524" s="118" t="s">
        <v>189</v>
      </c>
      <c r="O524" s="116" t="s">
        <v>189</v>
      </c>
      <c r="P524" s="50" t="s">
        <v>189</v>
      </c>
      <c r="Q524" s="117"/>
      <c r="R524" s="114" t="s">
        <v>189</v>
      </c>
      <c r="S524" s="115" t="s">
        <v>189</v>
      </c>
      <c r="T524" s="115" t="s">
        <v>222</v>
      </c>
      <c r="U524" s="187" t="s">
        <v>189</v>
      </c>
      <c r="V524" s="237" t="s">
        <v>189</v>
      </c>
      <c r="W524" s="188" t="s">
        <v>189</v>
      </c>
      <c r="X524" s="189" t="s">
        <v>222</v>
      </c>
      <c r="Y524" s="190" t="s">
        <v>189</v>
      </c>
    </row>
    <row r="525" spans="2:25" x14ac:dyDescent="0.25">
      <c r="B525" s="30">
        <v>45758</v>
      </c>
      <c r="C525" s="117"/>
      <c r="D525" s="118">
        <v>0.61</v>
      </c>
      <c r="E525" s="55"/>
      <c r="F525" s="55"/>
      <c r="G525" s="55"/>
      <c r="H525" s="55"/>
      <c r="I525" s="117"/>
      <c r="J525" s="118" t="s">
        <v>189</v>
      </c>
      <c r="K525" s="117"/>
      <c r="L525" s="118">
        <v>1.2</v>
      </c>
      <c r="M525" s="117"/>
      <c r="N525" s="118" t="s">
        <v>189</v>
      </c>
      <c r="O525" s="116" t="s">
        <v>189</v>
      </c>
      <c r="P525" s="50" t="s">
        <v>189</v>
      </c>
      <c r="Q525" s="117"/>
      <c r="R525" s="114" t="s">
        <v>189</v>
      </c>
      <c r="S525" s="115" t="s">
        <v>189</v>
      </c>
      <c r="T525" s="115" t="s">
        <v>189</v>
      </c>
      <c r="U525" s="187" t="s">
        <v>189</v>
      </c>
      <c r="V525" s="237" t="s">
        <v>189</v>
      </c>
      <c r="W525" s="188" t="s">
        <v>189</v>
      </c>
      <c r="X525" s="189" t="s">
        <v>222</v>
      </c>
      <c r="Y525" s="190" t="s">
        <v>189</v>
      </c>
    </row>
    <row r="526" spans="2:25" x14ac:dyDescent="0.25">
      <c r="B526" s="30">
        <v>45761</v>
      </c>
      <c r="C526" s="117"/>
      <c r="D526" s="118">
        <v>0.74</v>
      </c>
      <c r="E526" s="55"/>
      <c r="F526" s="55"/>
      <c r="G526" s="55"/>
      <c r="H526" s="55"/>
      <c r="I526" s="117"/>
      <c r="J526" s="118" t="s">
        <v>189</v>
      </c>
      <c r="K526" s="117"/>
      <c r="L526" s="118">
        <v>1.1000000000000001</v>
      </c>
      <c r="M526" s="117"/>
      <c r="N526" s="118" t="s">
        <v>189</v>
      </c>
      <c r="O526" s="116" t="s">
        <v>189</v>
      </c>
      <c r="P526" s="50" t="s">
        <v>189</v>
      </c>
      <c r="Q526" s="117"/>
      <c r="R526" s="114" t="s">
        <v>189</v>
      </c>
      <c r="S526" s="115" t="s">
        <v>189</v>
      </c>
      <c r="T526" s="115" t="s">
        <v>222</v>
      </c>
      <c r="U526" s="187" t="s">
        <v>189</v>
      </c>
      <c r="V526" s="237" t="s">
        <v>189</v>
      </c>
      <c r="W526" s="188" t="s">
        <v>189</v>
      </c>
      <c r="X526" s="189" t="s">
        <v>222</v>
      </c>
      <c r="Y526" s="190" t="s">
        <v>189</v>
      </c>
    </row>
    <row r="527" spans="2:25" x14ac:dyDescent="0.25">
      <c r="B527" s="30">
        <v>45763</v>
      </c>
      <c r="C527" s="117"/>
      <c r="D527" s="118">
        <v>0.61</v>
      </c>
      <c r="E527" s="55"/>
      <c r="F527" s="55"/>
      <c r="G527" s="55"/>
      <c r="H527" s="55"/>
      <c r="I527" s="117"/>
      <c r="J527" s="118" t="s">
        <v>189</v>
      </c>
      <c r="K527" s="117"/>
      <c r="L527" s="118">
        <v>0.98</v>
      </c>
      <c r="M527" s="117"/>
      <c r="N527" s="118" t="s">
        <v>189</v>
      </c>
      <c r="O527" s="116" t="s">
        <v>189</v>
      </c>
      <c r="P527" s="50" t="s">
        <v>189</v>
      </c>
      <c r="Q527" s="117"/>
      <c r="R527" s="114" t="s">
        <v>189</v>
      </c>
      <c r="S527" s="115" t="s">
        <v>189</v>
      </c>
      <c r="T527" s="115" t="s">
        <v>222</v>
      </c>
      <c r="U527" s="187" t="s">
        <v>189</v>
      </c>
      <c r="V527" s="237" t="s">
        <v>189</v>
      </c>
      <c r="W527" s="188" t="s">
        <v>189</v>
      </c>
      <c r="X527" s="189" t="s">
        <v>222</v>
      </c>
      <c r="Y527" s="190" t="s">
        <v>189</v>
      </c>
    </row>
    <row r="528" spans="2:25" x14ac:dyDescent="0.25">
      <c r="B528" s="30">
        <v>45768</v>
      </c>
      <c r="C528" s="117"/>
      <c r="D528" s="118">
        <v>0.52</v>
      </c>
      <c r="E528" s="55"/>
      <c r="F528" s="55"/>
      <c r="G528" s="55"/>
      <c r="H528" s="55"/>
      <c r="I528" s="117"/>
      <c r="J528" s="118" t="s">
        <v>189</v>
      </c>
      <c r="K528" s="117"/>
      <c r="L528" s="118">
        <v>1.1000000000000001</v>
      </c>
      <c r="M528" s="117"/>
      <c r="N528" s="118" t="s">
        <v>189</v>
      </c>
      <c r="O528" s="116" t="s">
        <v>189</v>
      </c>
      <c r="P528" s="50" t="s">
        <v>189</v>
      </c>
      <c r="Q528" s="117"/>
      <c r="R528" s="114" t="s">
        <v>189</v>
      </c>
      <c r="S528" s="115" t="s">
        <v>189</v>
      </c>
      <c r="T528" s="115" t="s">
        <v>222</v>
      </c>
      <c r="U528" s="187" t="s">
        <v>189</v>
      </c>
      <c r="V528" s="237" t="s">
        <v>189</v>
      </c>
      <c r="W528" s="188" t="s">
        <v>189</v>
      </c>
      <c r="X528" s="189" t="s">
        <v>222</v>
      </c>
      <c r="Y528" s="190" t="s">
        <v>189</v>
      </c>
    </row>
    <row r="529" spans="2:25" x14ac:dyDescent="0.25">
      <c r="B529" s="30">
        <v>45770</v>
      </c>
      <c r="C529" s="117"/>
      <c r="D529" s="118">
        <v>0.64</v>
      </c>
      <c r="E529" s="55"/>
      <c r="F529" s="55"/>
      <c r="G529" s="55"/>
      <c r="H529" s="55"/>
      <c r="I529" s="117"/>
      <c r="J529" s="118" t="s">
        <v>189</v>
      </c>
      <c r="K529" s="117"/>
      <c r="L529" s="118">
        <v>1.2</v>
      </c>
      <c r="M529" s="117"/>
      <c r="N529" s="118" t="s">
        <v>189</v>
      </c>
      <c r="O529" s="116" t="s">
        <v>189</v>
      </c>
      <c r="P529" s="50" t="s">
        <v>189</v>
      </c>
      <c r="Q529" s="117"/>
      <c r="R529" s="114" t="s">
        <v>189</v>
      </c>
      <c r="S529" s="115" t="s">
        <v>189</v>
      </c>
      <c r="T529" s="115" t="s">
        <v>222</v>
      </c>
      <c r="U529" s="187" t="s">
        <v>189</v>
      </c>
      <c r="V529" s="237" t="s">
        <v>189</v>
      </c>
      <c r="W529" s="188" t="s">
        <v>189</v>
      </c>
      <c r="X529" s="189" t="s">
        <v>222</v>
      </c>
      <c r="Y529" s="190" t="s">
        <v>189</v>
      </c>
    </row>
    <row r="530" spans="2:25" x14ac:dyDescent="0.25">
      <c r="B530" s="30">
        <v>45772</v>
      </c>
      <c r="C530" s="117"/>
      <c r="D530" s="118">
        <v>0.43</v>
      </c>
      <c r="E530" s="55"/>
      <c r="F530" s="55"/>
      <c r="G530" s="55"/>
      <c r="H530" s="55"/>
      <c r="I530" s="117"/>
      <c r="J530" s="118" t="s">
        <v>189</v>
      </c>
      <c r="K530" s="117"/>
      <c r="L530" s="118">
        <v>0.83</v>
      </c>
      <c r="M530" s="117"/>
      <c r="N530" s="118" t="s">
        <v>189</v>
      </c>
      <c r="O530" s="116" t="s">
        <v>189</v>
      </c>
      <c r="P530" s="50" t="s">
        <v>189</v>
      </c>
      <c r="Q530" s="117"/>
      <c r="R530" s="114" t="s">
        <v>189</v>
      </c>
      <c r="S530" s="115" t="s">
        <v>189</v>
      </c>
      <c r="T530" s="115" t="s">
        <v>189</v>
      </c>
      <c r="U530" s="187" t="s">
        <v>189</v>
      </c>
      <c r="V530" s="237" t="s">
        <v>189</v>
      </c>
      <c r="W530" s="188" t="s">
        <v>189</v>
      </c>
      <c r="X530" s="189" t="s">
        <v>222</v>
      </c>
      <c r="Y530" s="190" t="s">
        <v>189</v>
      </c>
    </row>
    <row r="531" spans="2:25" x14ac:dyDescent="0.25">
      <c r="B531" s="30">
        <v>45775</v>
      </c>
      <c r="C531" s="117"/>
      <c r="D531" s="118">
        <v>0.67</v>
      </c>
      <c r="E531" s="55"/>
      <c r="F531" s="55"/>
      <c r="G531" s="55"/>
      <c r="H531" s="55"/>
      <c r="I531" s="117"/>
      <c r="J531" s="118" t="s">
        <v>189</v>
      </c>
      <c r="K531" s="117"/>
      <c r="L531" s="118">
        <v>0.92</v>
      </c>
      <c r="M531" s="117"/>
      <c r="N531" s="118" t="s">
        <v>189</v>
      </c>
      <c r="O531" s="116" t="s">
        <v>189</v>
      </c>
      <c r="P531" s="50" t="s">
        <v>189</v>
      </c>
      <c r="Q531" s="117"/>
      <c r="R531" s="114" t="s">
        <v>189</v>
      </c>
      <c r="S531" s="115" t="s">
        <v>189</v>
      </c>
      <c r="T531" s="115" t="s">
        <v>189</v>
      </c>
      <c r="U531" s="187" t="s">
        <v>189</v>
      </c>
      <c r="V531" s="237" t="s">
        <v>189</v>
      </c>
      <c r="W531" s="188" t="s">
        <v>189</v>
      </c>
      <c r="X531" s="189" t="s">
        <v>222</v>
      </c>
      <c r="Y531" s="190" t="s">
        <v>189</v>
      </c>
    </row>
    <row r="532" spans="2:25" x14ac:dyDescent="0.25">
      <c r="B532" s="30">
        <v>45777</v>
      </c>
      <c r="C532" s="117"/>
      <c r="D532" s="118">
        <v>0.67</v>
      </c>
      <c r="E532" s="55"/>
      <c r="F532" s="55"/>
      <c r="G532" s="55"/>
      <c r="H532" s="55"/>
      <c r="I532" s="117"/>
      <c r="J532" s="118" t="s">
        <v>189</v>
      </c>
      <c r="K532" s="117"/>
      <c r="L532" s="118">
        <v>0.95</v>
      </c>
      <c r="M532" s="117"/>
      <c r="N532" s="118" t="s">
        <v>189</v>
      </c>
      <c r="O532" s="116" t="s">
        <v>189</v>
      </c>
      <c r="P532" s="50" t="s">
        <v>189</v>
      </c>
      <c r="Q532" s="117"/>
      <c r="R532" s="114" t="s">
        <v>189</v>
      </c>
      <c r="S532" s="115" t="s">
        <v>189</v>
      </c>
      <c r="T532" s="115" t="s">
        <v>189</v>
      </c>
      <c r="U532" s="187" t="s">
        <v>189</v>
      </c>
      <c r="V532" s="237" t="s">
        <v>189</v>
      </c>
      <c r="W532" s="188" t="s">
        <v>189</v>
      </c>
      <c r="X532" s="189" t="s">
        <v>222</v>
      </c>
      <c r="Y532" s="190" t="s">
        <v>189</v>
      </c>
    </row>
    <row r="533" spans="2:25" x14ac:dyDescent="0.25">
      <c r="B533" s="30">
        <v>45779</v>
      </c>
      <c r="C533" s="117"/>
      <c r="D533" s="118">
        <v>0.77</v>
      </c>
      <c r="E533" s="55"/>
      <c r="F533" s="55"/>
      <c r="G533" s="55"/>
      <c r="H533" s="55"/>
      <c r="I533" s="117"/>
      <c r="J533" s="118" t="s">
        <v>189</v>
      </c>
      <c r="K533" s="117"/>
      <c r="L533" s="118">
        <v>1.2</v>
      </c>
      <c r="M533" s="117"/>
      <c r="N533" s="118" t="s">
        <v>189</v>
      </c>
      <c r="O533" s="116" t="s">
        <v>189</v>
      </c>
      <c r="P533" s="50" t="s">
        <v>189</v>
      </c>
      <c r="Q533" s="117"/>
      <c r="R533" s="114" t="s">
        <v>189</v>
      </c>
      <c r="S533" s="115" t="s">
        <v>189</v>
      </c>
      <c r="T533" s="115" t="s">
        <v>189</v>
      </c>
      <c r="U533" s="187" t="s">
        <v>189</v>
      </c>
      <c r="V533" s="237" t="s">
        <v>189</v>
      </c>
      <c r="W533" s="188" t="s">
        <v>189</v>
      </c>
      <c r="X533" s="189" t="s">
        <v>222</v>
      </c>
      <c r="Y533" s="190" t="s">
        <v>189</v>
      </c>
    </row>
    <row r="534" spans="2:25" x14ac:dyDescent="0.25">
      <c r="B534" s="30">
        <v>45782</v>
      </c>
      <c r="C534" s="117"/>
      <c r="D534" s="118">
        <v>0.95</v>
      </c>
      <c r="E534" s="55"/>
      <c r="F534" s="55"/>
      <c r="G534" s="55"/>
      <c r="H534" s="55"/>
      <c r="I534" s="117"/>
      <c r="J534" s="118" t="s">
        <v>189</v>
      </c>
      <c r="K534" s="117"/>
      <c r="L534" s="118">
        <v>1.6</v>
      </c>
      <c r="M534" s="117"/>
      <c r="N534" s="118" t="s">
        <v>189</v>
      </c>
      <c r="O534" s="116" t="s">
        <v>189</v>
      </c>
      <c r="P534" s="50" t="s">
        <v>189</v>
      </c>
      <c r="Q534" s="117"/>
      <c r="R534" s="114" t="s">
        <v>189</v>
      </c>
      <c r="S534" s="115" t="s">
        <v>189</v>
      </c>
      <c r="T534" s="115" t="s">
        <v>189</v>
      </c>
      <c r="U534" s="187" t="s">
        <v>189</v>
      </c>
      <c r="V534" s="237" t="s">
        <v>189</v>
      </c>
      <c r="W534" s="188" t="s">
        <v>189</v>
      </c>
      <c r="X534" s="189" t="s">
        <v>222</v>
      </c>
      <c r="Y534" s="190" t="s">
        <v>189</v>
      </c>
    </row>
    <row r="535" spans="2:25" x14ac:dyDescent="0.25">
      <c r="B535" s="30">
        <v>45784</v>
      </c>
      <c r="C535" s="117"/>
      <c r="D535" s="118">
        <v>0.67</v>
      </c>
      <c r="E535" s="55"/>
      <c r="F535" s="55"/>
      <c r="G535" s="55"/>
      <c r="H535" s="55"/>
      <c r="I535" s="117"/>
      <c r="J535" s="118" t="s">
        <v>189</v>
      </c>
      <c r="K535" s="117"/>
      <c r="L535" s="118">
        <v>1.6</v>
      </c>
      <c r="M535" s="117"/>
      <c r="N535" s="118" t="s">
        <v>189</v>
      </c>
      <c r="O535" s="116" t="s">
        <v>189</v>
      </c>
      <c r="P535" s="50" t="s">
        <v>189</v>
      </c>
      <c r="Q535" s="117"/>
      <c r="R535" s="114" t="s">
        <v>189</v>
      </c>
      <c r="S535" s="115" t="s">
        <v>189</v>
      </c>
      <c r="T535" s="115" t="s">
        <v>189</v>
      </c>
      <c r="U535" s="187" t="s">
        <v>189</v>
      </c>
      <c r="V535" s="237" t="s">
        <v>189</v>
      </c>
      <c r="W535" s="188" t="s">
        <v>189</v>
      </c>
      <c r="X535" s="189" t="s">
        <v>222</v>
      </c>
      <c r="Y535" s="190" t="s">
        <v>189</v>
      </c>
    </row>
    <row r="536" spans="2:25" x14ac:dyDescent="0.25">
      <c r="B536" s="30">
        <v>45786</v>
      </c>
      <c r="C536" s="117"/>
      <c r="D536" s="118">
        <v>0.55000000000000004</v>
      </c>
      <c r="E536" s="55"/>
      <c r="F536" s="55"/>
      <c r="G536" s="55"/>
      <c r="H536" s="55"/>
      <c r="I536" s="117"/>
      <c r="J536" s="118" t="s">
        <v>189</v>
      </c>
      <c r="K536" s="117"/>
      <c r="L536" s="118">
        <v>1</v>
      </c>
      <c r="M536" s="117"/>
      <c r="N536" s="118" t="s">
        <v>189</v>
      </c>
      <c r="O536" s="116" t="s">
        <v>189</v>
      </c>
      <c r="P536" s="50" t="s">
        <v>189</v>
      </c>
      <c r="Q536" s="117"/>
      <c r="R536" s="114" t="s">
        <v>189</v>
      </c>
      <c r="S536" s="115" t="s">
        <v>189</v>
      </c>
      <c r="T536" s="115" t="s">
        <v>189</v>
      </c>
      <c r="U536" s="187" t="s">
        <v>189</v>
      </c>
      <c r="V536" s="237" t="s">
        <v>189</v>
      </c>
      <c r="W536" s="188" t="s">
        <v>189</v>
      </c>
      <c r="X536" s="189" t="s">
        <v>222</v>
      </c>
      <c r="Y536" s="190" t="s">
        <v>189</v>
      </c>
    </row>
    <row r="537" spans="2:25" x14ac:dyDescent="0.25">
      <c r="B537" s="30">
        <v>45789</v>
      </c>
      <c r="C537" s="117"/>
      <c r="D537" s="118">
        <v>0.77</v>
      </c>
      <c r="E537" s="55"/>
      <c r="F537" s="55"/>
      <c r="G537" s="55"/>
      <c r="H537" s="55"/>
      <c r="I537" s="117"/>
      <c r="J537" s="118" t="s">
        <v>189</v>
      </c>
      <c r="K537" s="117"/>
      <c r="L537" s="118">
        <v>1.4</v>
      </c>
      <c r="M537" s="117"/>
      <c r="N537" s="118" t="s">
        <v>189</v>
      </c>
      <c r="O537" s="116" t="s">
        <v>189</v>
      </c>
      <c r="P537" s="50" t="s">
        <v>189</v>
      </c>
      <c r="Q537" s="117"/>
      <c r="R537" s="114" t="s">
        <v>189</v>
      </c>
      <c r="S537" s="115" t="s">
        <v>189</v>
      </c>
      <c r="T537" s="115" t="s">
        <v>189</v>
      </c>
      <c r="U537" s="187" t="s">
        <v>189</v>
      </c>
      <c r="V537" s="237" t="s">
        <v>189</v>
      </c>
      <c r="W537" s="188" t="s">
        <v>189</v>
      </c>
      <c r="X537" s="189" t="s">
        <v>222</v>
      </c>
      <c r="Y537" s="190" t="s">
        <v>189</v>
      </c>
    </row>
    <row r="538" spans="2:25" x14ac:dyDescent="0.25">
      <c r="B538" s="30">
        <v>45791</v>
      </c>
      <c r="C538" s="117"/>
      <c r="D538" s="118">
        <v>0.86</v>
      </c>
      <c r="E538" s="55"/>
      <c r="F538" s="55"/>
      <c r="G538" s="55"/>
      <c r="H538" s="55"/>
      <c r="I538" s="117"/>
      <c r="J538" s="118" t="s">
        <v>189</v>
      </c>
      <c r="K538" s="117"/>
      <c r="L538" s="118">
        <v>1.5</v>
      </c>
      <c r="M538" s="117"/>
      <c r="N538" s="118" t="s">
        <v>189</v>
      </c>
      <c r="O538" s="116" t="s">
        <v>189</v>
      </c>
      <c r="P538" s="50" t="s">
        <v>189</v>
      </c>
      <c r="Q538" s="117"/>
      <c r="R538" s="114" t="s">
        <v>189</v>
      </c>
      <c r="S538" s="115" t="s">
        <v>189</v>
      </c>
      <c r="T538" s="115" t="s">
        <v>189</v>
      </c>
      <c r="U538" s="187" t="s">
        <v>189</v>
      </c>
      <c r="V538" s="237" t="s">
        <v>189</v>
      </c>
      <c r="W538" s="188" t="s">
        <v>189</v>
      </c>
      <c r="X538" s="189" t="s">
        <v>222</v>
      </c>
      <c r="Y538" s="190" t="s">
        <v>189</v>
      </c>
    </row>
    <row r="539" spans="2:25" x14ac:dyDescent="0.25">
      <c r="B539" s="30">
        <v>45793</v>
      </c>
      <c r="C539" s="117"/>
      <c r="D539" s="118">
        <v>0.89</v>
      </c>
      <c r="E539" s="55"/>
      <c r="F539" s="55"/>
      <c r="G539" s="55"/>
      <c r="H539" s="55"/>
      <c r="I539" s="117"/>
      <c r="J539" s="118" t="s">
        <v>189</v>
      </c>
      <c r="K539" s="117"/>
      <c r="L539" s="118">
        <v>2.4</v>
      </c>
      <c r="M539" s="117"/>
      <c r="N539" s="118" t="s">
        <v>189</v>
      </c>
      <c r="O539" s="116" t="s">
        <v>189</v>
      </c>
      <c r="P539" s="50" t="s">
        <v>189</v>
      </c>
      <c r="Q539" s="117"/>
      <c r="R539" s="114" t="s">
        <v>189</v>
      </c>
      <c r="S539" s="115" t="s">
        <v>189</v>
      </c>
      <c r="T539" s="115" t="s">
        <v>189</v>
      </c>
      <c r="U539" s="187" t="s">
        <v>189</v>
      </c>
      <c r="V539" s="237" t="s">
        <v>189</v>
      </c>
      <c r="W539" s="188" t="s">
        <v>189</v>
      </c>
      <c r="X539" s="189" t="s">
        <v>222</v>
      </c>
      <c r="Y539" s="190" t="s">
        <v>189</v>
      </c>
    </row>
    <row r="540" spans="2:25" x14ac:dyDescent="0.25">
      <c r="B540" s="30">
        <v>45796</v>
      </c>
      <c r="C540" s="117"/>
      <c r="D540" s="118">
        <v>0.8</v>
      </c>
      <c r="E540" s="55"/>
      <c r="F540" s="55"/>
      <c r="G540" s="55"/>
      <c r="H540" s="55"/>
      <c r="I540" s="117"/>
      <c r="J540" s="118" t="s">
        <v>189</v>
      </c>
      <c r="K540" s="117"/>
      <c r="L540" s="118">
        <v>1.2</v>
      </c>
      <c r="M540" s="117"/>
      <c r="N540" s="118" t="s">
        <v>189</v>
      </c>
      <c r="O540" s="116" t="s">
        <v>189</v>
      </c>
      <c r="P540" s="50" t="s">
        <v>189</v>
      </c>
      <c r="Q540" s="117"/>
      <c r="R540" s="114" t="s">
        <v>189</v>
      </c>
      <c r="S540" s="115" t="s">
        <v>189</v>
      </c>
      <c r="T540" s="115" t="s">
        <v>189</v>
      </c>
      <c r="U540" s="187" t="s">
        <v>189</v>
      </c>
      <c r="V540" s="237" t="s">
        <v>189</v>
      </c>
      <c r="W540" s="188" t="s">
        <v>189</v>
      </c>
      <c r="X540" s="189" t="s">
        <v>222</v>
      </c>
      <c r="Y540" s="190" t="s">
        <v>189</v>
      </c>
    </row>
    <row r="541" spans="2:25" x14ac:dyDescent="0.25">
      <c r="B541" s="30">
        <v>45798</v>
      </c>
      <c r="C541" s="117"/>
      <c r="D541" s="118">
        <v>0.61</v>
      </c>
      <c r="E541" s="55"/>
      <c r="F541" s="55"/>
      <c r="G541" s="55"/>
      <c r="H541" s="55"/>
      <c r="I541" s="117"/>
      <c r="J541" s="118" t="s">
        <v>189</v>
      </c>
      <c r="K541" s="117"/>
      <c r="L541" s="118">
        <v>0.89</v>
      </c>
      <c r="M541" s="117"/>
      <c r="N541" s="118" t="s">
        <v>189</v>
      </c>
      <c r="O541" s="116" t="s">
        <v>189</v>
      </c>
      <c r="P541" s="50" t="s">
        <v>189</v>
      </c>
      <c r="Q541" s="117"/>
      <c r="R541" s="114" t="s">
        <v>189</v>
      </c>
      <c r="S541" s="115" t="s">
        <v>189</v>
      </c>
      <c r="T541" s="115" t="s">
        <v>189</v>
      </c>
      <c r="U541" s="187" t="s">
        <v>189</v>
      </c>
      <c r="V541" s="237" t="s">
        <v>189</v>
      </c>
      <c r="W541" s="188" t="s">
        <v>189</v>
      </c>
      <c r="X541" s="189" t="s">
        <v>222</v>
      </c>
      <c r="Y541" s="190" t="s">
        <v>189</v>
      </c>
    </row>
    <row r="542" spans="2:25" x14ac:dyDescent="0.25">
      <c r="B542" s="30">
        <v>45800</v>
      </c>
      <c r="C542" s="117"/>
      <c r="D542" s="118">
        <v>0.77</v>
      </c>
      <c r="E542" s="55"/>
      <c r="F542" s="55"/>
      <c r="G542" s="55"/>
      <c r="H542" s="55"/>
      <c r="I542" s="117"/>
      <c r="J542" s="118" t="s">
        <v>189</v>
      </c>
      <c r="K542" s="117"/>
      <c r="L542" s="118">
        <v>1</v>
      </c>
      <c r="M542" s="117"/>
      <c r="N542" s="118" t="s">
        <v>189</v>
      </c>
      <c r="O542" s="116" t="s">
        <v>189</v>
      </c>
      <c r="P542" s="50" t="s">
        <v>189</v>
      </c>
      <c r="Q542" s="117"/>
      <c r="R542" s="114" t="s">
        <v>189</v>
      </c>
      <c r="S542" s="115" t="s">
        <v>189</v>
      </c>
      <c r="T542" s="115" t="s">
        <v>189</v>
      </c>
      <c r="U542" s="187" t="s">
        <v>189</v>
      </c>
      <c r="V542" s="237" t="s">
        <v>189</v>
      </c>
      <c r="W542" s="188" t="s">
        <v>189</v>
      </c>
      <c r="X542" s="189" t="s">
        <v>222</v>
      </c>
      <c r="Y542" s="190" t="s">
        <v>189</v>
      </c>
    </row>
    <row r="543" spans="2:25" x14ac:dyDescent="0.25">
      <c r="B543" s="30">
        <v>45803</v>
      </c>
      <c r="C543" s="117"/>
      <c r="D543" s="118">
        <v>0.8</v>
      </c>
      <c r="E543" s="55"/>
      <c r="F543" s="55"/>
      <c r="G543" s="55"/>
      <c r="H543" s="55"/>
      <c r="I543" s="117"/>
      <c r="J543" s="118" t="s">
        <v>189</v>
      </c>
      <c r="K543" s="117"/>
      <c r="L543" s="118">
        <v>2.6</v>
      </c>
      <c r="M543" s="117"/>
      <c r="N543" s="118" t="s">
        <v>189</v>
      </c>
      <c r="O543" s="116" t="s">
        <v>189</v>
      </c>
      <c r="P543" s="50" t="s">
        <v>189</v>
      </c>
      <c r="Q543" s="117"/>
      <c r="R543" s="114" t="s">
        <v>189</v>
      </c>
      <c r="S543" s="115" t="s">
        <v>189</v>
      </c>
      <c r="T543" s="115" t="s">
        <v>189</v>
      </c>
      <c r="U543" s="187" t="s">
        <v>189</v>
      </c>
      <c r="V543" s="237" t="s">
        <v>189</v>
      </c>
      <c r="W543" s="188" t="s">
        <v>189</v>
      </c>
      <c r="X543" s="189" t="s">
        <v>222</v>
      </c>
      <c r="Y543" s="190" t="s">
        <v>189</v>
      </c>
    </row>
    <row r="544" spans="2:25" x14ac:dyDescent="0.25">
      <c r="B544" s="30">
        <v>45805</v>
      </c>
      <c r="C544" s="117"/>
      <c r="D544" s="118">
        <v>0.77</v>
      </c>
      <c r="E544" s="55"/>
      <c r="F544" s="55"/>
      <c r="G544" s="55"/>
      <c r="H544" s="55"/>
      <c r="I544" s="117"/>
      <c r="J544" s="118" t="s">
        <v>189</v>
      </c>
      <c r="K544" s="117"/>
      <c r="L544" s="118">
        <v>1</v>
      </c>
      <c r="M544" s="117"/>
      <c r="N544" s="118" t="s">
        <v>189</v>
      </c>
      <c r="O544" s="116" t="s">
        <v>189</v>
      </c>
      <c r="P544" s="50" t="s">
        <v>189</v>
      </c>
      <c r="Q544" s="117"/>
      <c r="R544" s="114" t="s">
        <v>189</v>
      </c>
      <c r="S544" s="115" t="s">
        <v>189</v>
      </c>
      <c r="T544" s="115" t="s">
        <v>189</v>
      </c>
      <c r="U544" s="187" t="s">
        <v>189</v>
      </c>
      <c r="V544" s="237" t="s">
        <v>189</v>
      </c>
      <c r="W544" s="188" t="s">
        <v>189</v>
      </c>
      <c r="X544" s="189" t="s">
        <v>222</v>
      </c>
      <c r="Y544" s="190" t="s">
        <v>189</v>
      </c>
    </row>
    <row r="545" spans="2:25" x14ac:dyDescent="0.25">
      <c r="B545" s="30">
        <v>45807</v>
      </c>
      <c r="C545" s="117"/>
      <c r="D545" s="118">
        <v>0.77</v>
      </c>
      <c r="E545" s="55"/>
      <c r="F545" s="55"/>
      <c r="G545" s="55"/>
      <c r="H545" s="55"/>
      <c r="I545" s="117"/>
      <c r="J545" s="118" t="s">
        <v>189</v>
      </c>
      <c r="K545" s="117"/>
      <c r="L545" s="118">
        <v>0.98</v>
      </c>
      <c r="M545" s="117"/>
      <c r="N545" s="118" t="s">
        <v>189</v>
      </c>
      <c r="O545" s="116" t="s">
        <v>189</v>
      </c>
      <c r="P545" s="50" t="s">
        <v>189</v>
      </c>
      <c r="Q545" s="117"/>
      <c r="R545" s="114" t="s">
        <v>189</v>
      </c>
      <c r="S545" s="115" t="s">
        <v>189</v>
      </c>
      <c r="T545" s="115" t="s">
        <v>189</v>
      </c>
      <c r="U545" s="187" t="s">
        <v>189</v>
      </c>
      <c r="V545" s="237" t="s">
        <v>189</v>
      </c>
      <c r="W545" s="188" t="s">
        <v>189</v>
      </c>
      <c r="X545" s="189" t="s">
        <v>222</v>
      </c>
      <c r="Y545" s="190" t="s">
        <v>189</v>
      </c>
    </row>
    <row r="546" spans="2:25" x14ac:dyDescent="0.25">
      <c r="B546" s="30">
        <v>45810</v>
      </c>
      <c r="C546" s="117"/>
      <c r="D546" s="118">
        <v>0.52</v>
      </c>
      <c r="E546" s="55"/>
      <c r="F546" s="55"/>
      <c r="G546" s="55"/>
      <c r="H546" s="55"/>
      <c r="I546" s="117"/>
      <c r="J546" s="118" t="s">
        <v>189</v>
      </c>
      <c r="K546" s="117"/>
      <c r="L546" s="118">
        <v>1.1000000000000001</v>
      </c>
      <c r="M546" s="117"/>
      <c r="N546" s="118" t="s">
        <v>189</v>
      </c>
      <c r="O546" s="116" t="s">
        <v>189</v>
      </c>
      <c r="P546" s="50" t="s">
        <v>189</v>
      </c>
      <c r="Q546" s="117"/>
      <c r="R546" s="114" t="s">
        <v>189</v>
      </c>
      <c r="S546" s="115" t="s">
        <v>189</v>
      </c>
      <c r="T546" s="115" t="s">
        <v>189</v>
      </c>
      <c r="U546" s="187" t="s">
        <v>189</v>
      </c>
      <c r="V546" s="237" t="s">
        <v>189</v>
      </c>
      <c r="W546" s="188" t="s">
        <v>189</v>
      </c>
      <c r="X546" s="189" t="s">
        <v>222</v>
      </c>
      <c r="Y546" s="190" t="s">
        <v>189</v>
      </c>
    </row>
    <row r="547" spans="2:25" x14ac:dyDescent="0.25">
      <c r="B547" s="30">
        <v>45812</v>
      </c>
      <c r="C547" s="117"/>
      <c r="D547" s="118">
        <v>0.83</v>
      </c>
      <c r="E547" s="55"/>
      <c r="F547" s="55"/>
      <c r="G547" s="55"/>
      <c r="H547" s="55"/>
      <c r="I547" s="117"/>
      <c r="J547" s="118" t="s">
        <v>189</v>
      </c>
      <c r="K547" s="117"/>
      <c r="L547" s="118">
        <v>1.2</v>
      </c>
      <c r="M547" s="117"/>
      <c r="N547" s="118" t="s">
        <v>189</v>
      </c>
      <c r="O547" s="116" t="s">
        <v>189</v>
      </c>
      <c r="P547" s="50" t="s">
        <v>189</v>
      </c>
      <c r="Q547" s="117"/>
      <c r="R547" s="114" t="s">
        <v>189</v>
      </c>
      <c r="S547" s="115" t="s">
        <v>189</v>
      </c>
      <c r="T547" s="115" t="s">
        <v>189</v>
      </c>
      <c r="U547" s="187" t="s">
        <v>189</v>
      </c>
      <c r="V547" s="237" t="s">
        <v>189</v>
      </c>
      <c r="W547" s="188" t="s">
        <v>189</v>
      </c>
      <c r="X547" s="189" t="s">
        <v>222</v>
      </c>
      <c r="Y547" s="190" t="s">
        <v>189</v>
      </c>
    </row>
    <row r="548" spans="2:25" x14ac:dyDescent="0.25">
      <c r="B548" s="30">
        <v>45814</v>
      </c>
      <c r="C548" s="117"/>
      <c r="D548" s="118">
        <v>0.86</v>
      </c>
      <c r="E548" s="55"/>
      <c r="F548" s="55"/>
      <c r="G548" s="55"/>
      <c r="H548" s="55"/>
      <c r="I548" s="117"/>
      <c r="J548" s="118" t="s">
        <v>189</v>
      </c>
      <c r="K548" s="117"/>
      <c r="L548" s="118">
        <v>1.1000000000000001</v>
      </c>
      <c r="M548" s="117"/>
      <c r="N548" s="118" t="s">
        <v>189</v>
      </c>
      <c r="O548" s="116" t="s">
        <v>189</v>
      </c>
      <c r="P548" s="50" t="s">
        <v>189</v>
      </c>
      <c r="Q548" s="117"/>
      <c r="R548" s="114" t="s">
        <v>189</v>
      </c>
      <c r="S548" s="115" t="s">
        <v>189</v>
      </c>
      <c r="T548" s="115" t="s">
        <v>189</v>
      </c>
      <c r="U548" s="187" t="s">
        <v>189</v>
      </c>
      <c r="V548" s="237" t="s">
        <v>189</v>
      </c>
      <c r="W548" s="188" t="s">
        <v>189</v>
      </c>
      <c r="X548" s="189" t="s">
        <v>222</v>
      </c>
      <c r="Y548" s="190" t="s">
        <v>189</v>
      </c>
    </row>
    <row r="549" spans="2:25" x14ac:dyDescent="0.25">
      <c r="B549" s="30">
        <v>45819</v>
      </c>
      <c r="C549" s="117"/>
      <c r="D549" s="118">
        <v>0.61</v>
      </c>
      <c r="E549" s="55"/>
      <c r="F549" s="55"/>
      <c r="G549" s="55"/>
      <c r="H549" s="55"/>
      <c r="I549" s="117"/>
      <c r="J549" s="118" t="s">
        <v>189</v>
      </c>
      <c r="K549" s="117"/>
      <c r="L549" s="118">
        <v>1.1000000000000001</v>
      </c>
      <c r="M549" s="117"/>
      <c r="N549" s="118" t="s">
        <v>189</v>
      </c>
      <c r="O549" s="116" t="s">
        <v>189</v>
      </c>
      <c r="P549" s="50" t="s">
        <v>189</v>
      </c>
      <c r="Q549" s="117"/>
      <c r="R549" s="114" t="s">
        <v>189</v>
      </c>
      <c r="S549" s="115" t="s">
        <v>189</v>
      </c>
      <c r="T549" s="115" t="s">
        <v>189</v>
      </c>
      <c r="U549" s="187" t="s">
        <v>189</v>
      </c>
      <c r="V549" s="237" t="s">
        <v>189</v>
      </c>
      <c r="W549" s="188" t="s">
        <v>189</v>
      </c>
      <c r="X549" s="189" t="s">
        <v>222</v>
      </c>
      <c r="Y549" s="190" t="s">
        <v>189</v>
      </c>
    </row>
    <row r="550" spans="2:25" x14ac:dyDescent="0.25">
      <c r="B550" s="30">
        <v>45821</v>
      </c>
      <c r="C550" s="117"/>
      <c r="D550" s="118">
        <v>0.55000000000000004</v>
      </c>
      <c r="E550" s="55"/>
      <c r="F550" s="55"/>
      <c r="G550" s="55"/>
      <c r="H550" s="55"/>
      <c r="I550" s="117"/>
      <c r="J550" s="118" t="s">
        <v>189</v>
      </c>
      <c r="K550" s="117"/>
      <c r="L550" s="118">
        <v>0.83</v>
      </c>
      <c r="M550" s="117"/>
      <c r="N550" s="118" t="s">
        <v>189</v>
      </c>
      <c r="O550" s="116" t="s">
        <v>189</v>
      </c>
      <c r="P550" s="50" t="s">
        <v>189</v>
      </c>
      <c r="Q550" s="117"/>
      <c r="R550" s="114" t="s">
        <v>189</v>
      </c>
      <c r="S550" s="115" t="s">
        <v>189</v>
      </c>
      <c r="T550" s="115" t="s">
        <v>189</v>
      </c>
      <c r="U550" s="187" t="s">
        <v>189</v>
      </c>
      <c r="V550" s="237" t="s">
        <v>189</v>
      </c>
      <c r="W550" s="188" t="s">
        <v>189</v>
      </c>
      <c r="X550" s="189" t="s">
        <v>222</v>
      </c>
      <c r="Y550" s="190" t="s">
        <v>189</v>
      </c>
    </row>
    <row r="551" spans="2:25" x14ac:dyDescent="0.25">
      <c r="B551" s="30">
        <v>45824</v>
      </c>
      <c r="C551" s="117"/>
      <c r="D551" s="118">
        <v>0.92</v>
      </c>
      <c r="E551" s="55"/>
      <c r="F551" s="55"/>
      <c r="G551" s="55"/>
      <c r="H551" s="55"/>
      <c r="I551" s="117"/>
      <c r="J551" s="118" t="s">
        <v>189</v>
      </c>
      <c r="K551" s="117"/>
      <c r="L551" s="118">
        <v>1.3</v>
      </c>
      <c r="M551" s="117"/>
      <c r="N551" s="118" t="s">
        <v>189</v>
      </c>
      <c r="O551" s="116" t="s">
        <v>189</v>
      </c>
      <c r="P551" s="50" t="s">
        <v>189</v>
      </c>
      <c r="Q551" s="117"/>
      <c r="R551" s="114" t="s">
        <v>189</v>
      </c>
      <c r="S551" s="115" t="s">
        <v>189</v>
      </c>
      <c r="T551" s="115" t="s">
        <v>189</v>
      </c>
      <c r="U551" s="187" t="s">
        <v>189</v>
      </c>
      <c r="V551" s="237" t="s">
        <v>189</v>
      </c>
      <c r="W551" s="188" t="s">
        <v>189</v>
      </c>
      <c r="X551" s="189" t="s">
        <v>222</v>
      </c>
      <c r="Y551" s="190" t="s">
        <v>189</v>
      </c>
    </row>
    <row r="552" spans="2:25" x14ac:dyDescent="0.25">
      <c r="B552" s="30">
        <v>45826</v>
      </c>
      <c r="C552" s="117"/>
      <c r="D552" s="118">
        <v>0.67</v>
      </c>
      <c r="E552" s="55"/>
      <c r="F552" s="55"/>
      <c r="G552" s="55"/>
      <c r="H552" s="55"/>
      <c r="I552" s="117"/>
      <c r="J552" s="118" t="s">
        <v>189</v>
      </c>
      <c r="K552" s="117"/>
      <c r="L552" s="118">
        <v>1.2</v>
      </c>
      <c r="M552" s="117"/>
      <c r="N552" s="118" t="s">
        <v>189</v>
      </c>
      <c r="O552" s="116" t="s">
        <v>189</v>
      </c>
      <c r="P552" s="50" t="s">
        <v>189</v>
      </c>
      <c r="Q552" s="117"/>
      <c r="R552" s="114" t="s">
        <v>189</v>
      </c>
      <c r="S552" s="115" t="s">
        <v>189</v>
      </c>
      <c r="T552" s="115" t="s">
        <v>189</v>
      </c>
      <c r="U552" s="187" t="s">
        <v>189</v>
      </c>
      <c r="V552" s="237" t="s">
        <v>189</v>
      </c>
      <c r="W552" s="188" t="s">
        <v>189</v>
      </c>
      <c r="X552" s="189" t="s">
        <v>222</v>
      </c>
      <c r="Y552" s="190" t="s">
        <v>189</v>
      </c>
    </row>
    <row r="553" spans="2:25" x14ac:dyDescent="0.25">
      <c r="B553" s="30">
        <v>45828</v>
      </c>
      <c r="C553" s="117"/>
      <c r="D553" s="118">
        <v>0.52</v>
      </c>
      <c r="E553" s="55"/>
      <c r="F553" s="55"/>
      <c r="G553" s="55"/>
      <c r="H553" s="55"/>
      <c r="I553" s="117"/>
      <c r="J553" s="118" t="s">
        <v>189</v>
      </c>
      <c r="K553" s="117"/>
      <c r="L553" s="118">
        <v>1.2</v>
      </c>
      <c r="M553" s="117"/>
      <c r="N553" s="118" t="s">
        <v>189</v>
      </c>
      <c r="O553" s="116" t="s">
        <v>189</v>
      </c>
      <c r="P553" s="50" t="s">
        <v>189</v>
      </c>
      <c r="Q553" s="117"/>
      <c r="R553" s="114" t="s">
        <v>189</v>
      </c>
      <c r="S553" s="115" t="s">
        <v>189</v>
      </c>
      <c r="T553" s="115" t="s">
        <v>189</v>
      </c>
      <c r="U553" s="187" t="s">
        <v>189</v>
      </c>
      <c r="V553" s="237" t="s">
        <v>189</v>
      </c>
      <c r="W553" s="188" t="s">
        <v>189</v>
      </c>
      <c r="X553" s="189" t="s">
        <v>222</v>
      </c>
      <c r="Y553" s="190" t="s">
        <v>189</v>
      </c>
    </row>
    <row r="554" spans="2:25" x14ac:dyDescent="0.25">
      <c r="B554" s="30">
        <v>45831</v>
      </c>
      <c r="C554" s="117"/>
      <c r="D554" s="118">
        <v>0.64</v>
      </c>
      <c r="E554" s="55"/>
      <c r="F554" s="55"/>
      <c r="G554" s="55"/>
      <c r="H554" s="55"/>
      <c r="I554" s="117"/>
      <c r="J554" s="118" t="s">
        <v>189</v>
      </c>
      <c r="K554" s="117"/>
      <c r="L554" s="118">
        <v>0.92</v>
      </c>
      <c r="M554" s="117"/>
      <c r="N554" s="118" t="s">
        <v>189</v>
      </c>
      <c r="O554" s="116" t="s">
        <v>189</v>
      </c>
      <c r="P554" s="50" t="s">
        <v>189</v>
      </c>
      <c r="Q554" s="117"/>
      <c r="R554" s="114" t="s">
        <v>189</v>
      </c>
      <c r="S554" s="115" t="s">
        <v>189</v>
      </c>
      <c r="T554" s="115" t="s">
        <v>189</v>
      </c>
      <c r="U554" s="187" t="s">
        <v>189</v>
      </c>
      <c r="V554" s="237" t="s">
        <v>189</v>
      </c>
      <c r="W554" s="188" t="s">
        <v>189</v>
      </c>
      <c r="X554" s="189" t="s">
        <v>222</v>
      </c>
      <c r="Y554" s="190" t="s">
        <v>189</v>
      </c>
    </row>
    <row r="555" spans="2:25" x14ac:dyDescent="0.25">
      <c r="B555" s="30">
        <v>45833</v>
      </c>
      <c r="C555" s="117"/>
      <c r="D555" s="118">
        <v>0.55000000000000004</v>
      </c>
      <c r="E555" s="55"/>
      <c r="F555" s="55"/>
      <c r="G555" s="55"/>
      <c r="H555" s="55"/>
      <c r="I555" s="117"/>
      <c r="J555" s="118" t="s">
        <v>189</v>
      </c>
      <c r="K555" s="117"/>
      <c r="L555" s="118">
        <v>1.2</v>
      </c>
      <c r="M555" s="117"/>
      <c r="N555" s="118" t="s">
        <v>189</v>
      </c>
      <c r="O555" s="116" t="s">
        <v>189</v>
      </c>
      <c r="P555" s="50" t="s">
        <v>189</v>
      </c>
      <c r="Q555" s="117"/>
      <c r="R555" s="114" t="s">
        <v>189</v>
      </c>
      <c r="S555" s="115" t="s">
        <v>189</v>
      </c>
      <c r="T555" s="115" t="s">
        <v>189</v>
      </c>
      <c r="U555" s="187" t="s">
        <v>189</v>
      </c>
      <c r="V555" s="237" t="s">
        <v>189</v>
      </c>
      <c r="W555" s="188" t="s">
        <v>189</v>
      </c>
      <c r="X555" s="189" t="s">
        <v>222</v>
      </c>
      <c r="Y555" s="190" t="s">
        <v>189</v>
      </c>
    </row>
    <row r="556" spans="2:25" x14ac:dyDescent="0.25">
      <c r="B556" s="30">
        <v>45835</v>
      </c>
      <c r="C556" s="117"/>
      <c r="D556" s="118">
        <v>0.61</v>
      </c>
      <c r="E556" s="55"/>
      <c r="F556" s="55"/>
      <c r="G556" s="55"/>
      <c r="H556" s="55"/>
      <c r="I556" s="117"/>
      <c r="J556" s="118" t="s">
        <v>189</v>
      </c>
      <c r="K556" s="117"/>
      <c r="L556" s="118">
        <v>0.92</v>
      </c>
      <c r="M556" s="117"/>
      <c r="N556" s="118" t="s">
        <v>189</v>
      </c>
      <c r="O556" s="116" t="s">
        <v>189</v>
      </c>
      <c r="P556" s="50" t="s">
        <v>189</v>
      </c>
      <c r="Q556" s="117"/>
      <c r="R556" s="114" t="s">
        <v>189</v>
      </c>
      <c r="S556" s="115" t="s">
        <v>189</v>
      </c>
      <c r="T556" s="115" t="s">
        <v>189</v>
      </c>
      <c r="U556" s="187" t="s">
        <v>189</v>
      </c>
      <c r="V556" s="237" t="s">
        <v>189</v>
      </c>
      <c r="W556" s="188" t="s">
        <v>189</v>
      </c>
      <c r="X556" s="189" t="s">
        <v>222</v>
      </c>
      <c r="Y556" s="190" t="s">
        <v>189</v>
      </c>
    </row>
    <row r="557" spans="2:25" x14ac:dyDescent="0.25">
      <c r="B557" s="30">
        <v>45838</v>
      </c>
      <c r="C557" s="117"/>
      <c r="D557" s="118">
        <v>0.55000000000000004</v>
      </c>
      <c r="E557" s="55"/>
      <c r="F557" s="55"/>
      <c r="G557" s="55"/>
      <c r="H557" s="55"/>
      <c r="I557" s="117"/>
      <c r="J557" s="118" t="s">
        <v>189</v>
      </c>
      <c r="K557" s="117"/>
      <c r="L557" s="118">
        <v>0.92</v>
      </c>
      <c r="M557" s="117"/>
      <c r="N557" s="118" t="s">
        <v>189</v>
      </c>
      <c r="O557" s="116" t="s">
        <v>189</v>
      </c>
      <c r="P557" s="50" t="s">
        <v>189</v>
      </c>
      <c r="Q557" s="117"/>
      <c r="R557" s="114" t="s">
        <v>189</v>
      </c>
      <c r="S557" s="115" t="s">
        <v>189</v>
      </c>
      <c r="T557" s="115" t="s">
        <v>189</v>
      </c>
      <c r="U557" s="187" t="s">
        <v>189</v>
      </c>
      <c r="V557" s="237" t="s">
        <v>189</v>
      </c>
      <c r="W557" s="188" t="s">
        <v>189</v>
      </c>
      <c r="X557" s="189" t="s">
        <v>222</v>
      </c>
      <c r="Y557" s="190" t="s">
        <v>189</v>
      </c>
    </row>
    <row r="558" spans="2:25" x14ac:dyDescent="0.25">
      <c r="B558" s="30">
        <v>45840</v>
      </c>
      <c r="C558" s="117"/>
      <c r="D558" s="118">
        <v>0.55000000000000004</v>
      </c>
      <c r="E558" s="55"/>
      <c r="F558" s="55"/>
      <c r="G558" s="55"/>
      <c r="H558" s="55"/>
      <c r="I558" s="117"/>
      <c r="J558" s="118" t="s">
        <v>189</v>
      </c>
      <c r="K558" s="117"/>
      <c r="L558" s="118">
        <v>0.86</v>
      </c>
      <c r="M558" s="117"/>
      <c r="N558" s="118" t="s">
        <v>189</v>
      </c>
      <c r="O558" s="116" t="s">
        <v>189</v>
      </c>
      <c r="P558" s="50" t="s">
        <v>189</v>
      </c>
      <c r="Q558" s="117"/>
      <c r="R558" s="114" t="s">
        <v>189</v>
      </c>
      <c r="S558" s="115" t="s">
        <v>189</v>
      </c>
      <c r="T558" s="115" t="s">
        <v>189</v>
      </c>
      <c r="U558" s="187" t="s">
        <v>189</v>
      </c>
      <c r="V558" s="237" t="s">
        <v>189</v>
      </c>
      <c r="W558" s="188" t="s">
        <v>189</v>
      </c>
      <c r="X558" s="189" t="s">
        <v>222</v>
      </c>
      <c r="Y558" s="190" t="s">
        <v>189</v>
      </c>
    </row>
    <row r="559" spans="2:25" x14ac:dyDescent="0.25">
      <c r="B559" s="30">
        <v>45842</v>
      </c>
      <c r="C559" s="117"/>
      <c r="D559" s="118">
        <v>0.57999999999999996</v>
      </c>
      <c r="E559" s="55"/>
      <c r="F559" s="55"/>
      <c r="G559" s="55"/>
      <c r="H559" s="55"/>
      <c r="I559" s="117"/>
      <c r="J559" s="118" t="s">
        <v>189</v>
      </c>
      <c r="K559" s="117"/>
      <c r="L559" s="118">
        <v>1</v>
      </c>
      <c r="M559" s="117"/>
      <c r="N559" s="118" t="s">
        <v>189</v>
      </c>
      <c r="O559" s="116" t="s">
        <v>189</v>
      </c>
      <c r="P559" s="50" t="s">
        <v>189</v>
      </c>
      <c r="Q559" s="117"/>
      <c r="R559" s="114" t="s">
        <v>189</v>
      </c>
      <c r="S559" s="115" t="s">
        <v>189</v>
      </c>
      <c r="T559" s="115" t="s">
        <v>189</v>
      </c>
      <c r="U559" s="187" t="s">
        <v>189</v>
      </c>
      <c r="V559" s="237" t="s">
        <v>189</v>
      </c>
      <c r="W559" s="188" t="s">
        <v>189</v>
      </c>
      <c r="X559" s="189" t="s">
        <v>222</v>
      </c>
      <c r="Y559" s="190" t="s">
        <v>189</v>
      </c>
    </row>
    <row r="560" spans="2:25" x14ac:dyDescent="0.25">
      <c r="B560" s="30">
        <v>45845</v>
      </c>
      <c r="C560" s="117"/>
      <c r="D560" s="118">
        <v>0.67</v>
      </c>
      <c r="E560" s="55"/>
      <c r="F560" s="55"/>
      <c r="G560" s="55"/>
      <c r="H560" s="55"/>
      <c r="I560" s="117"/>
      <c r="J560" s="118" t="s">
        <v>189</v>
      </c>
      <c r="K560" s="117"/>
      <c r="L560" s="118">
        <v>1.3</v>
      </c>
      <c r="M560" s="117"/>
      <c r="N560" s="118" t="s">
        <v>189</v>
      </c>
      <c r="O560" s="116" t="s">
        <v>189</v>
      </c>
      <c r="P560" s="50" t="s">
        <v>189</v>
      </c>
      <c r="Q560" s="117"/>
      <c r="R560" s="114" t="s">
        <v>189</v>
      </c>
      <c r="S560" s="115" t="s">
        <v>189</v>
      </c>
      <c r="T560" s="115" t="s">
        <v>189</v>
      </c>
      <c r="U560" s="187" t="s">
        <v>189</v>
      </c>
      <c r="V560" s="237" t="s">
        <v>189</v>
      </c>
      <c r="W560" s="188" t="s">
        <v>189</v>
      </c>
      <c r="X560" s="189" t="s">
        <v>222</v>
      </c>
      <c r="Y560" s="190" t="s">
        <v>189</v>
      </c>
    </row>
    <row r="561" spans="2:25" x14ac:dyDescent="0.25">
      <c r="B561" s="30">
        <v>45847</v>
      </c>
      <c r="C561" s="117"/>
      <c r="D561" s="118">
        <v>0.74</v>
      </c>
      <c r="E561" s="55"/>
      <c r="F561" s="55"/>
      <c r="G561" s="55"/>
      <c r="H561" s="55"/>
      <c r="I561" s="117"/>
      <c r="J561" s="118" t="s">
        <v>189</v>
      </c>
      <c r="K561" s="117"/>
      <c r="L561" s="118">
        <v>1</v>
      </c>
      <c r="M561" s="117"/>
      <c r="N561" s="118" t="s">
        <v>189</v>
      </c>
      <c r="O561" s="116" t="s">
        <v>189</v>
      </c>
      <c r="P561" s="50" t="s">
        <v>189</v>
      </c>
      <c r="Q561" s="117"/>
      <c r="R561" s="114" t="s">
        <v>189</v>
      </c>
      <c r="S561" s="115" t="s">
        <v>189</v>
      </c>
      <c r="T561" s="115" t="s">
        <v>189</v>
      </c>
      <c r="U561" s="187" t="s">
        <v>189</v>
      </c>
      <c r="V561" s="237" t="s">
        <v>189</v>
      </c>
      <c r="W561" s="188" t="s">
        <v>189</v>
      </c>
      <c r="X561" s="189" t="s">
        <v>222</v>
      </c>
      <c r="Y561" s="190" t="s">
        <v>189</v>
      </c>
    </row>
    <row r="562" spans="2:25" x14ac:dyDescent="0.25">
      <c r="B562" s="30">
        <v>45849</v>
      </c>
      <c r="C562" s="117"/>
      <c r="D562" s="118">
        <v>0.77</v>
      </c>
      <c r="E562" s="55"/>
      <c r="F562" s="55"/>
      <c r="G562" s="55"/>
      <c r="H562" s="55"/>
      <c r="I562" s="117"/>
      <c r="J562" s="118" t="s">
        <v>189</v>
      </c>
      <c r="K562" s="117"/>
      <c r="L562" s="118">
        <v>1.2</v>
      </c>
      <c r="M562" s="117"/>
      <c r="N562" s="118" t="s">
        <v>189</v>
      </c>
      <c r="O562" s="116" t="s">
        <v>189</v>
      </c>
      <c r="P562" s="50" t="s">
        <v>189</v>
      </c>
      <c r="Q562" s="117"/>
      <c r="R562" s="114" t="s">
        <v>189</v>
      </c>
      <c r="S562" s="115" t="s">
        <v>189</v>
      </c>
      <c r="T562" s="115" t="s">
        <v>189</v>
      </c>
      <c r="U562" s="187" t="s">
        <v>189</v>
      </c>
      <c r="V562" s="237" t="s">
        <v>189</v>
      </c>
      <c r="W562" s="188" t="s">
        <v>189</v>
      </c>
      <c r="X562" s="189" t="s">
        <v>222</v>
      </c>
      <c r="Y562" s="190" t="s">
        <v>189</v>
      </c>
    </row>
    <row r="563" spans="2:25" x14ac:dyDescent="0.25">
      <c r="B563" s="30">
        <v>45852</v>
      </c>
      <c r="C563" s="117"/>
      <c r="D563" s="118">
        <v>0.86</v>
      </c>
      <c r="E563" s="55"/>
      <c r="F563" s="55"/>
      <c r="G563" s="55"/>
      <c r="H563" s="55"/>
      <c r="I563" s="117"/>
      <c r="J563" s="118" t="s">
        <v>189</v>
      </c>
      <c r="K563" s="117"/>
      <c r="L563" s="118">
        <v>1.5</v>
      </c>
      <c r="M563" s="117"/>
      <c r="N563" s="118" t="s">
        <v>189</v>
      </c>
      <c r="O563" s="116" t="s">
        <v>189</v>
      </c>
      <c r="P563" s="50" t="s">
        <v>189</v>
      </c>
      <c r="Q563" s="117"/>
      <c r="R563" s="114" t="s">
        <v>189</v>
      </c>
      <c r="S563" s="115" t="s">
        <v>189</v>
      </c>
      <c r="T563" s="115" t="s">
        <v>189</v>
      </c>
      <c r="U563" s="187" t="s">
        <v>189</v>
      </c>
      <c r="V563" s="237" t="s">
        <v>189</v>
      </c>
      <c r="W563" s="188" t="s">
        <v>189</v>
      </c>
      <c r="X563" s="189" t="s">
        <v>222</v>
      </c>
      <c r="Y563" s="190" t="s">
        <v>189</v>
      </c>
    </row>
    <row r="564" spans="2:25" x14ac:dyDescent="0.25">
      <c r="B564" s="30">
        <v>45854</v>
      </c>
      <c r="C564" s="117"/>
      <c r="D564" s="118">
        <v>0.71</v>
      </c>
      <c r="E564" s="55"/>
      <c r="F564" s="55"/>
      <c r="G564" s="55"/>
      <c r="H564" s="55"/>
      <c r="I564" s="117"/>
      <c r="J564" s="118" t="s">
        <v>189</v>
      </c>
      <c r="K564" s="117"/>
      <c r="L564" s="118">
        <v>1.5</v>
      </c>
      <c r="M564" s="117"/>
      <c r="N564" s="118" t="s">
        <v>189</v>
      </c>
      <c r="O564" s="116" t="s">
        <v>189</v>
      </c>
      <c r="P564" s="50" t="s">
        <v>189</v>
      </c>
      <c r="Q564" s="117"/>
      <c r="R564" s="114" t="s">
        <v>189</v>
      </c>
      <c r="S564" s="115" t="s">
        <v>189</v>
      </c>
      <c r="T564" s="115" t="s">
        <v>189</v>
      </c>
      <c r="U564" s="187" t="s">
        <v>189</v>
      </c>
      <c r="V564" s="237" t="s">
        <v>189</v>
      </c>
      <c r="W564" s="188" t="s">
        <v>189</v>
      </c>
      <c r="X564" s="189" t="s">
        <v>222</v>
      </c>
      <c r="Y564" s="190" t="s">
        <v>189</v>
      </c>
    </row>
    <row r="565" spans="2:25" x14ac:dyDescent="0.25">
      <c r="B565" s="30">
        <v>45856</v>
      </c>
      <c r="C565" s="117"/>
      <c r="D565" s="118">
        <v>0.89</v>
      </c>
      <c r="E565" s="55"/>
      <c r="F565" s="55"/>
      <c r="G565" s="55"/>
      <c r="H565" s="55"/>
      <c r="I565" s="117"/>
      <c r="J565" s="118" t="s">
        <v>189</v>
      </c>
      <c r="K565" s="117"/>
      <c r="L565" s="118">
        <v>2</v>
      </c>
      <c r="M565" s="117"/>
      <c r="N565" s="118" t="s">
        <v>189</v>
      </c>
      <c r="O565" s="116" t="s">
        <v>189</v>
      </c>
      <c r="P565" s="50" t="s">
        <v>189</v>
      </c>
      <c r="Q565" s="117"/>
      <c r="R565" s="114" t="s">
        <v>189</v>
      </c>
      <c r="S565" s="115" t="s">
        <v>189</v>
      </c>
      <c r="T565" s="115" t="s">
        <v>189</v>
      </c>
      <c r="U565" s="187" t="s">
        <v>189</v>
      </c>
      <c r="V565" s="237" t="s">
        <v>189</v>
      </c>
      <c r="W565" s="188" t="s">
        <v>189</v>
      </c>
      <c r="X565" s="189" t="s">
        <v>222</v>
      </c>
      <c r="Y565" s="190" t="s">
        <v>189</v>
      </c>
    </row>
    <row r="566" spans="2:25" x14ac:dyDescent="0.25">
      <c r="B566" s="30">
        <v>45859</v>
      </c>
      <c r="C566" s="117"/>
      <c r="D566" s="118">
        <v>0.71</v>
      </c>
      <c r="E566" s="55"/>
      <c r="F566" s="55"/>
      <c r="G566" s="55"/>
      <c r="H566" s="55"/>
      <c r="I566" s="117"/>
      <c r="J566" s="118" t="s">
        <v>189</v>
      </c>
      <c r="K566" s="117"/>
      <c r="L566" s="118">
        <v>0.98</v>
      </c>
      <c r="M566" s="117"/>
      <c r="N566" s="118" t="s">
        <v>189</v>
      </c>
      <c r="O566" s="116" t="s">
        <v>189</v>
      </c>
      <c r="P566" s="50" t="s">
        <v>189</v>
      </c>
      <c r="Q566" s="117"/>
      <c r="R566" s="114" t="s">
        <v>189</v>
      </c>
      <c r="S566" s="115" t="s">
        <v>189</v>
      </c>
      <c r="T566" s="115" t="s">
        <v>189</v>
      </c>
      <c r="U566" s="187" t="s">
        <v>189</v>
      </c>
      <c r="V566" s="237" t="s">
        <v>189</v>
      </c>
      <c r="W566" s="188" t="s">
        <v>189</v>
      </c>
      <c r="X566" s="189" t="s">
        <v>222</v>
      </c>
      <c r="Y566" s="190" t="s">
        <v>189</v>
      </c>
    </row>
    <row r="567" spans="2:25" x14ac:dyDescent="0.25">
      <c r="B567" s="30">
        <v>45861</v>
      </c>
      <c r="C567" s="117"/>
      <c r="D567" s="118">
        <v>0.43</v>
      </c>
      <c r="E567" s="55"/>
      <c r="F567" s="55"/>
      <c r="G567" s="55"/>
      <c r="H567" s="55"/>
      <c r="I567" s="117"/>
      <c r="J567" s="118" t="s">
        <v>189</v>
      </c>
      <c r="K567" s="117"/>
      <c r="L567" s="118">
        <v>1.2</v>
      </c>
      <c r="M567" s="117"/>
      <c r="N567" s="118" t="s">
        <v>189</v>
      </c>
      <c r="O567" s="116" t="s">
        <v>189</v>
      </c>
      <c r="P567" s="50" t="s">
        <v>189</v>
      </c>
      <c r="Q567" s="117"/>
      <c r="R567" s="114" t="s">
        <v>189</v>
      </c>
      <c r="S567" s="115" t="s">
        <v>189</v>
      </c>
      <c r="T567" s="115" t="s">
        <v>189</v>
      </c>
      <c r="U567" s="187" t="s">
        <v>189</v>
      </c>
      <c r="V567" s="237" t="s">
        <v>189</v>
      </c>
      <c r="W567" s="188" t="s">
        <v>189</v>
      </c>
      <c r="X567" s="189" t="s">
        <v>222</v>
      </c>
      <c r="Y567" s="190" t="s">
        <v>189</v>
      </c>
    </row>
    <row r="568" spans="2:25" x14ac:dyDescent="0.25">
      <c r="B568" s="30">
        <v>45863</v>
      </c>
      <c r="C568" s="117"/>
      <c r="D568" s="118">
        <v>0.8</v>
      </c>
      <c r="E568" s="55"/>
      <c r="F568" s="55"/>
      <c r="G568" s="55"/>
      <c r="H568" s="55"/>
      <c r="I568" s="117"/>
      <c r="J568" s="118" t="s">
        <v>189</v>
      </c>
      <c r="K568" s="117"/>
      <c r="L568" s="118">
        <v>1.8</v>
      </c>
      <c r="M568" s="117"/>
      <c r="N568" s="118" t="s">
        <v>189</v>
      </c>
      <c r="O568" s="116" t="s">
        <v>189</v>
      </c>
      <c r="P568" s="50" t="s">
        <v>189</v>
      </c>
      <c r="Q568" s="117"/>
      <c r="R568" s="114" t="s">
        <v>189</v>
      </c>
      <c r="S568" s="115" t="s">
        <v>189</v>
      </c>
      <c r="T568" s="115" t="s">
        <v>189</v>
      </c>
      <c r="U568" s="187" t="s">
        <v>189</v>
      </c>
      <c r="V568" s="237" t="s">
        <v>189</v>
      </c>
      <c r="W568" s="188" t="s">
        <v>189</v>
      </c>
      <c r="X568" s="189">
        <v>0.28000000000000003</v>
      </c>
      <c r="Y568" s="190" t="s">
        <v>189</v>
      </c>
    </row>
    <row r="569" spans="2:25" x14ac:dyDescent="0.25">
      <c r="B569" s="30">
        <v>45866</v>
      </c>
      <c r="C569" s="117"/>
      <c r="D569" s="118">
        <v>0.74</v>
      </c>
      <c r="E569" s="55"/>
      <c r="F569" s="55"/>
      <c r="G569" s="55"/>
      <c r="H569" s="55"/>
      <c r="I569" s="117"/>
      <c r="J569" s="118" t="s">
        <v>189</v>
      </c>
      <c r="K569" s="117"/>
      <c r="L569" s="118">
        <v>1.4</v>
      </c>
      <c r="M569" s="117"/>
      <c r="N569" s="118" t="s">
        <v>189</v>
      </c>
      <c r="O569" s="116" t="s">
        <v>189</v>
      </c>
      <c r="P569" s="50" t="s">
        <v>189</v>
      </c>
      <c r="Q569" s="117"/>
      <c r="R569" s="114" t="s">
        <v>189</v>
      </c>
      <c r="S569" s="115" t="s">
        <v>189</v>
      </c>
      <c r="T569" s="115" t="s">
        <v>189</v>
      </c>
      <c r="U569" s="187" t="s">
        <v>189</v>
      </c>
      <c r="V569" s="237" t="s">
        <v>189</v>
      </c>
      <c r="W569" s="188" t="s">
        <v>189</v>
      </c>
      <c r="X569" s="189" t="s">
        <v>222</v>
      </c>
      <c r="Y569" s="190" t="s">
        <v>189</v>
      </c>
    </row>
    <row r="570" spans="2:25" x14ac:dyDescent="0.25">
      <c r="B570" s="30">
        <v>45868</v>
      </c>
      <c r="C570" s="117"/>
      <c r="D570" s="118">
        <v>0.61</v>
      </c>
      <c r="E570" s="55"/>
      <c r="F570" s="55"/>
      <c r="G570" s="55"/>
      <c r="H570" s="55"/>
      <c r="I570" s="117"/>
      <c r="J570" s="118" t="s">
        <v>189</v>
      </c>
      <c r="K570" s="117"/>
      <c r="L570" s="118">
        <v>1.3</v>
      </c>
      <c r="M570" s="117"/>
      <c r="N570" s="118" t="s">
        <v>189</v>
      </c>
      <c r="O570" s="116" t="s">
        <v>189</v>
      </c>
      <c r="P570" s="50" t="s">
        <v>189</v>
      </c>
      <c r="Q570" s="117"/>
      <c r="R570" s="114" t="s">
        <v>189</v>
      </c>
      <c r="S570" s="115" t="s">
        <v>189</v>
      </c>
      <c r="T570" s="115" t="s">
        <v>189</v>
      </c>
      <c r="U570" s="187" t="s">
        <v>189</v>
      </c>
      <c r="V570" s="237" t="s">
        <v>189</v>
      </c>
      <c r="W570" s="188" t="s">
        <v>189</v>
      </c>
      <c r="X570" s="189" t="s">
        <v>222</v>
      </c>
      <c r="Y570" s="190" t="s">
        <v>189</v>
      </c>
    </row>
    <row r="571" spans="2:25" x14ac:dyDescent="0.25">
      <c r="B571" s="30">
        <v>45870</v>
      </c>
      <c r="C571" s="117"/>
      <c r="D571" s="118">
        <v>0.43</v>
      </c>
      <c r="E571" s="55"/>
      <c r="F571" s="55"/>
      <c r="G571" s="55"/>
      <c r="H571" s="55"/>
      <c r="I571" s="117"/>
      <c r="J571" s="118" t="s">
        <v>189</v>
      </c>
      <c r="K571" s="117"/>
      <c r="L571" s="118">
        <v>1.2</v>
      </c>
      <c r="M571" s="117"/>
      <c r="N571" s="118" t="s">
        <v>189</v>
      </c>
      <c r="O571" s="116" t="s">
        <v>189</v>
      </c>
      <c r="P571" s="50" t="s">
        <v>189</v>
      </c>
      <c r="Q571" s="117"/>
      <c r="R571" s="114" t="s">
        <v>189</v>
      </c>
      <c r="S571" s="115" t="s">
        <v>189</v>
      </c>
      <c r="T571" s="115" t="s">
        <v>189</v>
      </c>
      <c r="U571" s="187" t="s">
        <v>189</v>
      </c>
      <c r="V571" s="237" t="s">
        <v>189</v>
      </c>
      <c r="W571" s="188" t="s">
        <v>189</v>
      </c>
      <c r="X571" s="189" t="s">
        <v>222</v>
      </c>
      <c r="Y571" s="190" t="s">
        <v>189</v>
      </c>
    </row>
    <row r="572" spans="2:25" x14ac:dyDescent="0.25">
      <c r="B572" s="30">
        <v>45873</v>
      </c>
      <c r="C572" s="117"/>
      <c r="D572" s="118">
        <v>0.71</v>
      </c>
      <c r="E572" s="55"/>
      <c r="F572" s="55"/>
      <c r="G572" s="55"/>
      <c r="H572" s="55"/>
      <c r="I572" s="117"/>
      <c r="J572" s="118" t="s">
        <v>189</v>
      </c>
      <c r="K572" s="117"/>
      <c r="L572" s="118">
        <v>1.6</v>
      </c>
      <c r="M572" s="117"/>
      <c r="N572" s="118" t="s">
        <v>189</v>
      </c>
      <c r="O572" s="116" t="s">
        <v>189</v>
      </c>
      <c r="P572" s="50" t="s">
        <v>189</v>
      </c>
      <c r="Q572" s="117"/>
      <c r="R572" s="114" t="s">
        <v>189</v>
      </c>
      <c r="S572" s="115" t="s">
        <v>189</v>
      </c>
      <c r="T572" s="115" t="s">
        <v>189</v>
      </c>
      <c r="U572" s="187" t="s">
        <v>189</v>
      </c>
      <c r="V572" s="237" t="s">
        <v>189</v>
      </c>
      <c r="W572" s="188" t="s">
        <v>189</v>
      </c>
      <c r="X572" s="189" t="s">
        <v>222</v>
      </c>
      <c r="Y572" s="190" t="s">
        <v>189</v>
      </c>
    </row>
    <row r="573" spans="2:25" x14ac:dyDescent="0.25">
      <c r="B573" s="30">
        <v>45875</v>
      </c>
      <c r="C573" s="117"/>
      <c r="D573" s="118">
        <v>0.49</v>
      </c>
      <c r="E573" s="55"/>
      <c r="F573" s="55"/>
      <c r="G573" s="55"/>
      <c r="H573" s="55"/>
      <c r="I573" s="117"/>
      <c r="J573" s="118" t="s">
        <v>189</v>
      </c>
      <c r="K573" s="117"/>
      <c r="L573" s="118">
        <v>0.98</v>
      </c>
      <c r="M573" s="117"/>
      <c r="N573" s="118" t="s">
        <v>189</v>
      </c>
      <c r="O573" s="116" t="s">
        <v>189</v>
      </c>
      <c r="P573" s="50" t="s">
        <v>189</v>
      </c>
      <c r="Q573" s="117"/>
      <c r="R573" s="114" t="s">
        <v>189</v>
      </c>
      <c r="S573" s="115" t="s">
        <v>189</v>
      </c>
      <c r="T573" s="115" t="s">
        <v>189</v>
      </c>
      <c r="U573" s="187" t="s">
        <v>189</v>
      </c>
      <c r="V573" s="237" t="s">
        <v>189</v>
      </c>
      <c r="W573" s="188" t="s">
        <v>189</v>
      </c>
      <c r="X573" s="189" t="s">
        <v>222</v>
      </c>
      <c r="Y573" s="190" t="s">
        <v>189</v>
      </c>
    </row>
    <row r="574" spans="2:25" x14ac:dyDescent="0.25">
      <c r="B574" s="30">
        <v>45877</v>
      </c>
      <c r="C574" s="117"/>
      <c r="D574" s="118">
        <v>0.57999999999999996</v>
      </c>
      <c r="E574" s="55"/>
      <c r="F574" s="55"/>
      <c r="G574" s="55"/>
      <c r="H574" s="55"/>
      <c r="I574" s="117"/>
      <c r="J574" s="118" t="s">
        <v>189</v>
      </c>
      <c r="K574" s="117"/>
      <c r="L574" s="118">
        <v>1.5</v>
      </c>
      <c r="M574" s="117"/>
      <c r="N574" s="118" t="s">
        <v>189</v>
      </c>
      <c r="O574" s="116" t="s">
        <v>189</v>
      </c>
      <c r="P574" s="50" t="s">
        <v>189</v>
      </c>
      <c r="Q574" s="117"/>
      <c r="R574" s="114" t="s">
        <v>189</v>
      </c>
      <c r="S574" s="115" t="s">
        <v>189</v>
      </c>
      <c r="T574" s="115" t="s">
        <v>189</v>
      </c>
      <c r="U574" s="187" t="s">
        <v>189</v>
      </c>
      <c r="V574" s="237" t="s">
        <v>189</v>
      </c>
      <c r="W574" s="188" t="s">
        <v>189</v>
      </c>
      <c r="X574" s="189" t="s">
        <v>222</v>
      </c>
      <c r="Y574" s="190" t="s">
        <v>189</v>
      </c>
    </row>
    <row r="575" spans="2:25" x14ac:dyDescent="0.25">
      <c r="B575" s="30">
        <v>45880</v>
      </c>
      <c r="C575" s="117"/>
      <c r="D575" s="118">
        <v>0.49</v>
      </c>
      <c r="E575" s="55"/>
      <c r="F575" s="55"/>
      <c r="G575" s="55"/>
      <c r="H575" s="55"/>
      <c r="I575" s="117"/>
      <c r="J575" s="118" t="s">
        <v>189</v>
      </c>
      <c r="K575" s="117"/>
      <c r="L575" s="118">
        <v>1.1000000000000001</v>
      </c>
      <c r="M575" s="117"/>
      <c r="N575" s="118" t="s">
        <v>189</v>
      </c>
      <c r="O575" s="116" t="s">
        <v>189</v>
      </c>
      <c r="P575" s="50" t="s">
        <v>189</v>
      </c>
      <c r="Q575" s="117"/>
      <c r="R575" s="114" t="s">
        <v>189</v>
      </c>
      <c r="S575" s="115" t="s">
        <v>189</v>
      </c>
      <c r="T575" s="115" t="s">
        <v>189</v>
      </c>
      <c r="U575" s="187" t="s">
        <v>189</v>
      </c>
      <c r="V575" s="237" t="s">
        <v>189</v>
      </c>
      <c r="W575" s="188" t="s">
        <v>189</v>
      </c>
      <c r="X575" s="189" t="s">
        <v>222</v>
      </c>
      <c r="Y575" s="190" t="s">
        <v>189</v>
      </c>
    </row>
    <row r="576" spans="2:25" x14ac:dyDescent="0.25">
      <c r="B576" s="30">
        <v>45882</v>
      </c>
      <c r="C576" s="117"/>
      <c r="D576" s="118">
        <v>0.43</v>
      </c>
      <c r="E576" s="55"/>
      <c r="F576" s="55"/>
      <c r="G576" s="55"/>
      <c r="H576" s="55"/>
      <c r="I576" s="117"/>
      <c r="J576" s="118" t="s">
        <v>189</v>
      </c>
      <c r="K576" s="117"/>
      <c r="L576" s="118">
        <v>0.74</v>
      </c>
      <c r="M576" s="117"/>
      <c r="N576" s="118" t="s">
        <v>189</v>
      </c>
      <c r="O576" s="116" t="s">
        <v>189</v>
      </c>
      <c r="P576" s="50" t="s">
        <v>189</v>
      </c>
      <c r="Q576" s="117"/>
      <c r="R576" s="114" t="s">
        <v>189</v>
      </c>
      <c r="S576" s="115" t="s">
        <v>189</v>
      </c>
      <c r="T576" s="115" t="s">
        <v>189</v>
      </c>
      <c r="U576" s="187" t="s">
        <v>189</v>
      </c>
      <c r="V576" s="237" t="s">
        <v>189</v>
      </c>
      <c r="W576" s="188" t="s">
        <v>189</v>
      </c>
      <c r="X576" s="189" t="s">
        <v>222</v>
      </c>
      <c r="Y576" s="190" t="s">
        <v>189</v>
      </c>
    </row>
    <row r="577" spans="2:25" x14ac:dyDescent="0.25">
      <c r="B577" s="30">
        <v>45887</v>
      </c>
      <c r="C577" s="117"/>
      <c r="D577" s="118">
        <v>0.37</v>
      </c>
      <c r="E577" s="55"/>
      <c r="F577" s="55"/>
      <c r="G577" s="55"/>
      <c r="H577" s="55"/>
      <c r="I577" s="117"/>
      <c r="J577" s="118" t="s">
        <v>189</v>
      </c>
      <c r="K577" s="117"/>
      <c r="L577" s="118">
        <v>1.1000000000000001</v>
      </c>
      <c r="M577" s="117"/>
      <c r="N577" s="118" t="s">
        <v>189</v>
      </c>
      <c r="O577" s="116" t="s">
        <v>189</v>
      </c>
      <c r="P577" s="50" t="s">
        <v>189</v>
      </c>
      <c r="Q577" s="117"/>
      <c r="R577" s="114" t="s">
        <v>189</v>
      </c>
      <c r="S577" s="115" t="s">
        <v>189</v>
      </c>
      <c r="T577" s="115" t="s">
        <v>189</v>
      </c>
      <c r="U577" s="187" t="s">
        <v>189</v>
      </c>
      <c r="V577" s="237" t="s">
        <v>189</v>
      </c>
      <c r="W577" s="188" t="s">
        <v>189</v>
      </c>
      <c r="X577" s="189" t="s">
        <v>222</v>
      </c>
      <c r="Y577" s="190" t="s">
        <v>189</v>
      </c>
    </row>
    <row r="578" spans="2:25" x14ac:dyDescent="0.25">
      <c r="B578" s="30">
        <v>45889</v>
      </c>
      <c r="C578" s="117"/>
      <c r="D578" s="118">
        <v>0.71</v>
      </c>
      <c r="E578" s="55"/>
      <c r="F578" s="55"/>
      <c r="G578" s="55"/>
      <c r="H578" s="55"/>
      <c r="I578" s="117"/>
      <c r="J578" s="118" t="s">
        <v>189</v>
      </c>
      <c r="K578" s="117"/>
      <c r="L578" s="118">
        <v>1</v>
      </c>
      <c r="M578" s="117"/>
      <c r="N578" s="118" t="s">
        <v>189</v>
      </c>
      <c r="O578" s="116" t="s">
        <v>189</v>
      </c>
      <c r="P578" s="50" t="s">
        <v>189</v>
      </c>
      <c r="Q578" s="117"/>
      <c r="R578" s="114" t="s">
        <v>189</v>
      </c>
      <c r="S578" s="115" t="s">
        <v>189</v>
      </c>
      <c r="T578" s="115" t="s">
        <v>189</v>
      </c>
      <c r="U578" s="187" t="s">
        <v>189</v>
      </c>
      <c r="V578" s="237" t="s">
        <v>189</v>
      </c>
      <c r="W578" s="188" t="s">
        <v>189</v>
      </c>
      <c r="X578" s="189" t="s">
        <v>222</v>
      </c>
      <c r="Y578" s="190" t="s">
        <v>189</v>
      </c>
    </row>
    <row r="579" spans="2:25" x14ac:dyDescent="0.25">
      <c r="B579" s="30">
        <v>45891</v>
      </c>
      <c r="C579" s="117"/>
      <c r="D579" s="118">
        <v>0.74</v>
      </c>
      <c r="E579" s="55"/>
      <c r="F579" s="55"/>
      <c r="G579" s="55"/>
      <c r="H579" s="55"/>
      <c r="I579" s="117"/>
      <c r="J579" s="118" t="s">
        <v>189</v>
      </c>
      <c r="K579" s="117"/>
      <c r="L579" s="118">
        <v>1.7</v>
      </c>
      <c r="M579" s="117"/>
      <c r="N579" s="118" t="s">
        <v>189</v>
      </c>
      <c r="O579" s="116" t="s">
        <v>189</v>
      </c>
      <c r="P579" s="50" t="s">
        <v>189</v>
      </c>
      <c r="Q579" s="117"/>
      <c r="R579" s="114" t="s">
        <v>189</v>
      </c>
      <c r="S579" s="115" t="s">
        <v>189</v>
      </c>
      <c r="T579" s="115" t="s">
        <v>189</v>
      </c>
      <c r="U579" s="187" t="s">
        <v>189</v>
      </c>
      <c r="V579" s="237" t="s">
        <v>189</v>
      </c>
      <c r="W579" s="188" t="s">
        <v>189</v>
      </c>
      <c r="X579" s="189" t="s">
        <v>222</v>
      </c>
      <c r="Y579" s="190" t="s">
        <v>189</v>
      </c>
    </row>
    <row r="580" spans="2:25" x14ac:dyDescent="0.25">
      <c r="B580" s="30">
        <v>45894</v>
      </c>
      <c r="C580" s="117"/>
      <c r="D580" s="118">
        <v>0.77</v>
      </c>
      <c r="E580" s="55"/>
      <c r="F580" s="55"/>
      <c r="G580" s="55"/>
      <c r="H580" s="55"/>
      <c r="I580" s="117"/>
      <c r="J580" s="118" t="s">
        <v>189</v>
      </c>
      <c r="K580" s="117"/>
      <c r="L580" s="118">
        <v>1.7</v>
      </c>
      <c r="M580" s="117"/>
      <c r="N580" s="118" t="s">
        <v>189</v>
      </c>
      <c r="O580" s="116" t="s">
        <v>189</v>
      </c>
      <c r="P580" s="50" t="s">
        <v>189</v>
      </c>
      <c r="Q580" s="117"/>
      <c r="R580" s="114" t="s">
        <v>189</v>
      </c>
      <c r="S580" s="115" t="s">
        <v>189</v>
      </c>
      <c r="T580" s="115" t="s">
        <v>189</v>
      </c>
      <c r="U580" s="187" t="s">
        <v>189</v>
      </c>
      <c r="V580" s="237" t="s">
        <v>189</v>
      </c>
      <c r="W580" s="188" t="s">
        <v>189</v>
      </c>
      <c r="X580" s="189" t="s">
        <v>222</v>
      </c>
      <c r="Y580" s="190" t="s">
        <v>189</v>
      </c>
    </row>
    <row r="581" spans="2:25" x14ac:dyDescent="0.25">
      <c r="B581" s="30">
        <v>45896</v>
      </c>
      <c r="C581" s="117"/>
      <c r="D581" s="118">
        <v>0.8</v>
      </c>
      <c r="E581" s="55"/>
      <c r="F581" s="55"/>
      <c r="G581" s="55"/>
      <c r="H581" s="55"/>
      <c r="I581" s="117"/>
      <c r="J581" s="118" t="s">
        <v>189</v>
      </c>
      <c r="K581" s="117"/>
      <c r="L581" s="118">
        <v>1.2</v>
      </c>
      <c r="M581" s="117"/>
      <c r="N581" s="118" t="s">
        <v>189</v>
      </c>
      <c r="O581" s="116" t="s">
        <v>189</v>
      </c>
      <c r="P581" s="50" t="s">
        <v>189</v>
      </c>
      <c r="Q581" s="117"/>
      <c r="R581" s="114" t="s">
        <v>189</v>
      </c>
      <c r="S581" s="115" t="s">
        <v>189</v>
      </c>
      <c r="T581" s="115" t="s">
        <v>189</v>
      </c>
      <c r="U581" s="187" t="s">
        <v>189</v>
      </c>
      <c r="V581" s="237" t="s">
        <v>189</v>
      </c>
      <c r="W581" s="188" t="s">
        <v>189</v>
      </c>
      <c r="X581" s="189" t="s">
        <v>222</v>
      </c>
      <c r="Y581" s="190" t="s">
        <v>189</v>
      </c>
    </row>
    <row r="582" spans="2:25" x14ac:dyDescent="0.25">
      <c r="B582" s="30">
        <v>45898</v>
      </c>
      <c r="C582" s="117"/>
      <c r="D582" s="118">
        <v>0.43</v>
      </c>
      <c r="E582" s="55"/>
      <c r="F582" s="55"/>
      <c r="G582" s="55"/>
      <c r="H582" s="55"/>
      <c r="I582" s="117"/>
      <c r="J582" s="118" t="s">
        <v>189</v>
      </c>
      <c r="K582" s="117"/>
      <c r="L582" s="118">
        <v>2.2000000000000002</v>
      </c>
      <c r="M582" s="117"/>
      <c r="N582" s="118" t="s">
        <v>189</v>
      </c>
      <c r="O582" s="116" t="s">
        <v>189</v>
      </c>
      <c r="P582" s="50" t="s">
        <v>189</v>
      </c>
      <c r="Q582" s="117"/>
      <c r="R582" s="114" t="s">
        <v>189</v>
      </c>
      <c r="S582" s="115" t="s">
        <v>189</v>
      </c>
      <c r="T582" s="115" t="s">
        <v>189</v>
      </c>
      <c r="U582" s="187" t="s">
        <v>189</v>
      </c>
      <c r="V582" s="237" t="s">
        <v>189</v>
      </c>
      <c r="W582" s="188" t="s">
        <v>189</v>
      </c>
      <c r="X582" s="189" t="s">
        <v>222</v>
      </c>
      <c r="Y582" s="190" t="s">
        <v>189</v>
      </c>
    </row>
    <row r="583" spans="2:25" x14ac:dyDescent="0.25">
      <c r="B583" s="30">
        <v>45901</v>
      </c>
      <c r="C583" s="117"/>
      <c r="D583" s="118">
        <v>0.25</v>
      </c>
      <c r="E583" s="55"/>
      <c r="F583" s="55"/>
      <c r="G583" s="55"/>
      <c r="H583" s="55"/>
      <c r="I583" s="117"/>
      <c r="J583" s="118" t="s">
        <v>189</v>
      </c>
      <c r="K583" s="117"/>
      <c r="L583" s="118">
        <v>1.4</v>
      </c>
      <c r="M583" s="117"/>
      <c r="N583" s="118" t="s">
        <v>189</v>
      </c>
      <c r="O583" s="116" t="s">
        <v>189</v>
      </c>
      <c r="P583" s="50" t="s">
        <v>189</v>
      </c>
      <c r="Q583" s="117"/>
      <c r="R583" s="114" t="s">
        <v>189</v>
      </c>
      <c r="S583" s="115" t="s">
        <v>189</v>
      </c>
      <c r="T583" s="115" t="s">
        <v>189</v>
      </c>
      <c r="U583" s="187" t="s">
        <v>189</v>
      </c>
      <c r="V583" s="237" t="s">
        <v>189</v>
      </c>
      <c r="W583" s="188" t="s">
        <v>189</v>
      </c>
      <c r="X583" s="189" t="s">
        <v>222</v>
      </c>
      <c r="Y583" s="190" t="s">
        <v>189</v>
      </c>
    </row>
    <row r="584" spans="2:25" x14ac:dyDescent="0.25">
      <c r="B584" s="30">
        <v>45903</v>
      </c>
      <c r="C584" s="117"/>
      <c r="D584" s="118">
        <v>0.71</v>
      </c>
      <c r="E584" s="55"/>
      <c r="F584" s="55"/>
      <c r="G584" s="55"/>
      <c r="H584" s="55"/>
      <c r="I584" s="117"/>
      <c r="J584" s="118" t="s">
        <v>189</v>
      </c>
      <c r="K584" s="117"/>
      <c r="L584" s="118">
        <v>1.3</v>
      </c>
      <c r="M584" s="117"/>
      <c r="N584" s="118" t="s">
        <v>189</v>
      </c>
      <c r="O584" s="116" t="s">
        <v>189</v>
      </c>
      <c r="P584" s="50" t="s">
        <v>189</v>
      </c>
      <c r="Q584" s="117"/>
      <c r="R584" s="114" t="s">
        <v>189</v>
      </c>
      <c r="S584" s="115" t="s">
        <v>189</v>
      </c>
      <c r="T584" s="115" t="s">
        <v>189</v>
      </c>
      <c r="U584" s="187" t="s">
        <v>189</v>
      </c>
      <c r="V584" s="237" t="s">
        <v>189</v>
      </c>
      <c r="W584" s="188" t="s">
        <v>189</v>
      </c>
      <c r="X584" s="189" t="s">
        <v>222</v>
      </c>
      <c r="Y584" s="190" t="s">
        <v>189</v>
      </c>
    </row>
    <row r="585" spans="2:25" x14ac:dyDescent="0.25">
      <c r="B585" s="30">
        <v>45905</v>
      </c>
      <c r="C585" s="117"/>
      <c r="D585" s="118">
        <v>0.55000000000000004</v>
      </c>
      <c r="E585" s="55"/>
      <c r="F585" s="55"/>
      <c r="G585" s="55"/>
      <c r="H585" s="55"/>
      <c r="I585" s="117"/>
      <c r="J585" s="118" t="s">
        <v>189</v>
      </c>
      <c r="K585" s="117"/>
      <c r="L585" s="118">
        <v>1.4</v>
      </c>
      <c r="M585" s="117"/>
      <c r="N585" s="118" t="s">
        <v>189</v>
      </c>
      <c r="O585" s="116" t="s">
        <v>189</v>
      </c>
      <c r="P585" s="50" t="s">
        <v>189</v>
      </c>
      <c r="Q585" s="117"/>
      <c r="R585" s="114" t="s">
        <v>189</v>
      </c>
      <c r="S585" s="115" t="s">
        <v>189</v>
      </c>
      <c r="T585" s="115" t="s">
        <v>189</v>
      </c>
      <c r="U585" s="187" t="s">
        <v>189</v>
      </c>
      <c r="V585" s="237" t="s">
        <v>189</v>
      </c>
      <c r="W585" s="188" t="s">
        <v>189</v>
      </c>
      <c r="X585" s="189" t="s">
        <v>222</v>
      </c>
      <c r="Y585" s="190" t="s">
        <v>189</v>
      </c>
    </row>
    <row r="586" spans="2:25" x14ac:dyDescent="0.25">
      <c r="B586" s="30">
        <v>45910</v>
      </c>
      <c r="C586" s="117"/>
      <c r="D586" s="118">
        <v>0.61</v>
      </c>
      <c r="E586" s="55"/>
      <c r="F586" s="55"/>
      <c r="G586" s="55"/>
      <c r="H586" s="55"/>
      <c r="I586" s="117"/>
      <c r="J586" s="118" t="s">
        <v>189</v>
      </c>
      <c r="K586" s="117"/>
      <c r="L586" s="118">
        <v>1.5</v>
      </c>
      <c r="M586" s="117"/>
      <c r="N586" s="118" t="s">
        <v>189</v>
      </c>
      <c r="O586" s="116" t="s">
        <v>189</v>
      </c>
      <c r="P586" s="50" t="s">
        <v>189</v>
      </c>
      <c r="Q586" s="117"/>
      <c r="R586" s="114" t="s">
        <v>189</v>
      </c>
      <c r="S586" s="115" t="s">
        <v>189</v>
      </c>
      <c r="T586" s="115" t="s">
        <v>189</v>
      </c>
      <c r="U586" s="187" t="s">
        <v>189</v>
      </c>
      <c r="V586" s="237" t="s">
        <v>189</v>
      </c>
      <c r="W586" s="188" t="s">
        <v>189</v>
      </c>
      <c r="X586" s="189" t="s">
        <v>222</v>
      </c>
      <c r="Y586" s="190" t="s">
        <v>189</v>
      </c>
    </row>
    <row r="587" spans="2:25" x14ac:dyDescent="0.25">
      <c r="B587" s="30">
        <v>45912</v>
      </c>
      <c r="C587" s="117"/>
      <c r="D587" s="118">
        <v>0.71</v>
      </c>
      <c r="E587" s="55"/>
      <c r="F587" s="55"/>
      <c r="G587" s="55"/>
      <c r="H587" s="55"/>
      <c r="I587" s="117"/>
      <c r="J587" s="118" t="s">
        <v>189</v>
      </c>
      <c r="K587" s="117"/>
      <c r="L587" s="118">
        <v>1.5</v>
      </c>
      <c r="M587" s="117"/>
      <c r="N587" s="118" t="s">
        <v>189</v>
      </c>
      <c r="O587" s="116" t="s">
        <v>189</v>
      </c>
      <c r="P587" s="50" t="s">
        <v>189</v>
      </c>
      <c r="Q587" s="117"/>
      <c r="R587" s="114" t="s">
        <v>189</v>
      </c>
      <c r="S587" s="115" t="s">
        <v>189</v>
      </c>
      <c r="T587" s="115" t="s">
        <v>189</v>
      </c>
      <c r="U587" s="187" t="s">
        <v>189</v>
      </c>
      <c r="V587" s="237" t="s">
        <v>189</v>
      </c>
      <c r="W587" s="188" t="s">
        <v>189</v>
      </c>
      <c r="X587" s="189" t="s">
        <v>222</v>
      </c>
      <c r="Y587" s="190" t="s">
        <v>189</v>
      </c>
    </row>
    <row r="588" spans="2:25" x14ac:dyDescent="0.25">
      <c r="B588" s="30">
        <v>45917</v>
      </c>
      <c r="C588" s="117"/>
      <c r="D588" s="118">
        <v>0.46</v>
      </c>
      <c r="E588" s="55"/>
      <c r="F588" s="55"/>
      <c r="G588" s="55"/>
      <c r="H588" s="55"/>
      <c r="I588" s="117"/>
      <c r="J588" s="118" t="s">
        <v>189</v>
      </c>
      <c r="K588" s="117"/>
      <c r="L588" s="118">
        <v>0.77</v>
      </c>
      <c r="M588" s="117"/>
      <c r="N588" s="118" t="s">
        <v>189</v>
      </c>
      <c r="O588" s="116" t="s">
        <v>189</v>
      </c>
      <c r="P588" s="50" t="s">
        <v>189</v>
      </c>
      <c r="Q588" s="117"/>
      <c r="R588" s="114" t="s">
        <v>189</v>
      </c>
      <c r="S588" s="115" t="s">
        <v>189</v>
      </c>
      <c r="T588" s="115" t="s">
        <v>189</v>
      </c>
      <c r="U588" s="187" t="s">
        <v>189</v>
      </c>
      <c r="V588" s="237" t="s">
        <v>189</v>
      </c>
      <c r="W588" s="188" t="s">
        <v>189</v>
      </c>
      <c r="X588" s="189" t="s">
        <v>222</v>
      </c>
      <c r="Y588" s="190" t="s">
        <v>189</v>
      </c>
    </row>
    <row r="589" spans="2:25" x14ac:dyDescent="0.25">
      <c r="B589" s="30">
        <v>45919</v>
      </c>
      <c r="C589" s="117"/>
      <c r="D589" s="118">
        <v>0.57999999999999996</v>
      </c>
      <c r="E589" s="55"/>
      <c r="F589" s="55"/>
      <c r="G589" s="55"/>
      <c r="H589" s="55"/>
      <c r="I589" s="117"/>
      <c r="J589" s="118" t="s">
        <v>189</v>
      </c>
      <c r="K589" s="117"/>
      <c r="L589" s="118">
        <v>1</v>
      </c>
      <c r="M589" s="117"/>
      <c r="N589" s="118" t="s">
        <v>189</v>
      </c>
      <c r="O589" s="116" t="s">
        <v>189</v>
      </c>
      <c r="P589" s="50" t="s">
        <v>189</v>
      </c>
      <c r="Q589" s="117"/>
      <c r="R589" s="114" t="s">
        <v>189</v>
      </c>
      <c r="S589" s="115" t="s">
        <v>189</v>
      </c>
      <c r="T589" s="115" t="s">
        <v>189</v>
      </c>
      <c r="U589" s="187" t="s">
        <v>189</v>
      </c>
      <c r="V589" s="237" t="s">
        <v>189</v>
      </c>
      <c r="W589" s="188" t="s">
        <v>189</v>
      </c>
      <c r="X589" s="189" t="s">
        <v>222</v>
      </c>
      <c r="Y589" s="190" t="s">
        <v>189</v>
      </c>
    </row>
    <row r="590" spans="2:25" x14ac:dyDescent="0.25">
      <c r="B590" s="30">
        <v>45922</v>
      </c>
      <c r="C590" s="117"/>
      <c r="D590" s="118">
        <v>0.74</v>
      </c>
      <c r="E590" s="55"/>
      <c r="F590" s="55"/>
      <c r="G590" s="55"/>
      <c r="H590" s="55"/>
      <c r="I590" s="117"/>
      <c r="J590" s="118" t="s">
        <v>189</v>
      </c>
      <c r="K590" s="117"/>
      <c r="L590" s="118">
        <v>1.2</v>
      </c>
      <c r="M590" s="117"/>
      <c r="N590" s="118" t="s">
        <v>189</v>
      </c>
      <c r="O590" s="116" t="s">
        <v>189</v>
      </c>
      <c r="P590" s="50" t="s">
        <v>189</v>
      </c>
      <c r="Q590" s="117"/>
      <c r="R590" s="114" t="s">
        <v>189</v>
      </c>
      <c r="S590" s="115" t="s">
        <v>189</v>
      </c>
      <c r="T590" s="115" t="s">
        <v>189</v>
      </c>
      <c r="U590" s="187" t="s">
        <v>189</v>
      </c>
      <c r="V590" s="237" t="s">
        <v>189</v>
      </c>
      <c r="W590" s="188" t="s">
        <v>189</v>
      </c>
      <c r="X590" s="189" t="s">
        <v>222</v>
      </c>
      <c r="Y590" s="190" t="s">
        <v>189</v>
      </c>
    </row>
    <row r="591" spans="2:25" x14ac:dyDescent="0.25">
      <c r="B591" s="30">
        <v>45924</v>
      </c>
      <c r="C591" s="117"/>
      <c r="D591" s="118" t="s">
        <v>222</v>
      </c>
      <c r="E591" s="55"/>
      <c r="F591" s="55"/>
      <c r="G591" s="55"/>
      <c r="H591" s="55"/>
      <c r="I591" s="117"/>
      <c r="J591" s="118" t="s">
        <v>189</v>
      </c>
      <c r="K591" s="117"/>
      <c r="L591" s="118">
        <v>1.8</v>
      </c>
      <c r="M591" s="117"/>
      <c r="N591" s="118" t="s">
        <v>189</v>
      </c>
      <c r="O591" s="116" t="s">
        <v>189</v>
      </c>
      <c r="P591" s="50" t="s">
        <v>189</v>
      </c>
      <c r="Q591" s="117"/>
      <c r="R591" s="114" t="s">
        <v>189</v>
      </c>
      <c r="S591" s="115" t="s">
        <v>189</v>
      </c>
      <c r="T591" s="115" t="s">
        <v>189</v>
      </c>
      <c r="U591" s="187" t="s">
        <v>189</v>
      </c>
      <c r="V591" s="237" t="s">
        <v>189</v>
      </c>
      <c r="W591" s="188" t="s">
        <v>189</v>
      </c>
      <c r="X591" s="189" t="s">
        <v>222</v>
      </c>
      <c r="Y591" s="190" t="s">
        <v>189</v>
      </c>
    </row>
    <row r="592" spans="2:25" x14ac:dyDescent="0.25">
      <c r="B592" s="30">
        <v>45926</v>
      </c>
      <c r="C592" s="117"/>
      <c r="D592" s="118">
        <v>0.37</v>
      </c>
      <c r="E592" s="55"/>
      <c r="F592" s="55"/>
      <c r="G592" s="55"/>
      <c r="H592" s="55"/>
      <c r="I592" s="117"/>
      <c r="J592" s="118" t="s">
        <v>189</v>
      </c>
      <c r="K592" s="117"/>
      <c r="L592" s="118">
        <v>1.1000000000000001</v>
      </c>
      <c r="M592" s="117"/>
      <c r="N592" s="118" t="s">
        <v>189</v>
      </c>
      <c r="O592" s="116" t="s">
        <v>189</v>
      </c>
      <c r="P592" s="50" t="s">
        <v>189</v>
      </c>
      <c r="Q592" s="117"/>
      <c r="R592" s="114" t="s">
        <v>189</v>
      </c>
      <c r="S592" s="115" t="s">
        <v>189</v>
      </c>
      <c r="T592" s="115" t="s">
        <v>189</v>
      </c>
      <c r="U592" s="187" t="s">
        <v>189</v>
      </c>
      <c r="V592" s="237" t="s">
        <v>189</v>
      </c>
      <c r="W592" s="188" t="s">
        <v>189</v>
      </c>
      <c r="X592" s="189" t="s">
        <v>222</v>
      </c>
      <c r="Y592" s="190" t="s">
        <v>189</v>
      </c>
    </row>
    <row r="593" spans="2:25" x14ac:dyDescent="0.25">
      <c r="B593" s="30">
        <v>45929</v>
      </c>
      <c r="C593" s="117"/>
      <c r="D593" s="118">
        <v>1.2</v>
      </c>
      <c r="E593" s="55"/>
      <c r="F593" s="55"/>
      <c r="G593" s="55"/>
      <c r="H593" s="55"/>
      <c r="I593" s="117"/>
      <c r="J593" s="118" t="s">
        <v>189</v>
      </c>
      <c r="K593" s="117"/>
      <c r="L593" s="118">
        <v>1.4</v>
      </c>
      <c r="M593" s="117"/>
      <c r="N593" s="118" t="s">
        <v>189</v>
      </c>
      <c r="O593" s="116" t="s">
        <v>189</v>
      </c>
      <c r="P593" s="50" t="s">
        <v>189</v>
      </c>
      <c r="Q593" s="117"/>
      <c r="R593" s="114" t="s">
        <v>189</v>
      </c>
      <c r="S593" s="115" t="s">
        <v>189</v>
      </c>
      <c r="T593" s="115" t="s">
        <v>189</v>
      </c>
      <c r="U593" s="187" t="s">
        <v>189</v>
      </c>
      <c r="V593" s="237" t="s">
        <v>189</v>
      </c>
      <c r="W593" s="188" t="s">
        <v>189</v>
      </c>
      <c r="X593" s="189">
        <v>0.98</v>
      </c>
      <c r="Y593" s="190" t="s">
        <v>189</v>
      </c>
    </row>
    <row r="594" spans="2:25" x14ac:dyDescent="0.25">
      <c r="B594" s="30">
        <v>45931</v>
      </c>
      <c r="C594" s="117"/>
      <c r="D594" s="118">
        <v>0.92</v>
      </c>
      <c r="E594" s="55"/>
      <c r="F594" s="55"/>
      <c r="G594" s="55"/>
      <c r="H594" s="55"/>
      <c r="I594" s="117"/>
      <c r="J594" s="118" t="s">
        <v>189</v>
      </c>
      <c r="K594" s="117"/>
      <c r="L594" s="118" t="s">
        <v>189</v>
      </c>
      <c r="M594" s="117"/>
      <c r="N594" s="118" t="s">
        <v>189</v>
      </c>
      <c r="O594" s="116" t="s">
        <v>189</v>
      </c>
      <c r="P594" s="50" t="s">
        <v>189</v>
      </c>
      <c r="Q594" s="117"/>
      <c r="R594" s="114" t="s">
        <v>189</v>
      </c>
      <c r="S594" s="115" t="s">
        <v>189</v>
      </c>
      <c r="T594" s="115" t="s">
        <v>189</v>
      </c>
      <c r="U594" s="187" t="s">
        <v>189</v>
      </c>
      <c r="V594" s="237" t="s">
        <v>189</v>
      </c>
      <c r="W594" s="188" t="s">
        <v>189</v>
      </c>
      <c r="X594" s="189">
        <v>0.31</v>
      </c>
      <c r="Y594" s="190" t="s">
        <v>189</v>
      </c>
    </row>
    <row r="595" spans="2:25" x14ac:dyDescent="0.25">
      <c r="B595" s="30">
        <v>45933</v>
      </c>
      <c r="C595" s="117"/>
      <c r="D595" s="118">
        <v>0.74</v>
      </c>
      <c r="E595" s="55"/>
      <c r="F595" s="55"/>
      <c r="G595" s="55"/>
      <c r="H595" s="55"/>
      <c r="I595" s="117"/>
      <c r="J595" s="118" t="s">
        <v>222</v>
      </c>
      <c r="K595" s="117"/>
      <c r="L595" s="118">
        <v>1.6</v>
      </c>
      <c r="M595" s="117"/>
      <c r="N595" s="118" t="s">
        <v>189</v>
      </c>
      <c r="O595" s="116" t="s">
        <v>189</v>
      </c>
      <c r="P595" s="50" t="s">
        <v>189</v>
      </c>
      <c r="Q595" s="117"/>
      <c r="R595" s="114" t="s">
        <v>189</v>
      </c>
      <c r="S595" s="115" t="s">
        <v>189</v>
      </c>
      <c r="T595" s="115" t="s">
        <v>189</v>
      </c>
      <c r="U595" s="187" t="s">
        <v>189</v>
      </c>
      <c r="V595" s="237" t="s">
        <v>189</v>
      </c>
      <c r="W595" s="188" t="s">
        <v>189</v>
      </c>
      <c r="X595" s="189">
        <v>0.46</v>
      </c>
      <c r="Y595" s="190" t="s">
        <v>189</v>
      </c>
    </row>
    <row r="596" spans="2:25" x14ac:dyDescent="0.25">
      <c r="B596" s="30">
        <v>45936</v>
      </c>
      <c r="C596" s="117"/>
      <c r="D596" s="118" t="s">
        <v>189</v>
      </c>
      <c r="E596" s="55"/>
      <c r="F596" s="55"/>
      <c r="G596" s="55"/>
      <c r="H596" s="55"/>
      <c r="I596" s="117"/>
      <c r="J596" s="118" t="s">
        <v>222</v>
      </c>
      <c r="K596" s="117"/>
      <c r="L596" s="118">
        <v>0.8</v>
      </c>
      <c r="M596" s="117"/>
      <c r="N596" s="118" t="s">
        <v>189</v>
      </c>
      <c r="O596" s="116" t="s">
        <v>189</v>
      </c>
      <c r="P596" s="50" t="s">
        <v>189</v>
      </c>
      <c r="Q596" s="117"/>
      <c r="R596" s="114" t="s">
        <v>189</v>
      </c>
      <c r="S596" s="115" t="s">
        <v>189</v>
      </c>
      <c r="T596" s="115" t="s">
        <v>189</v>
      </c>
      <c r="U596" s="187" t="s">
        <v>189</v>
      </c>
      <c r="V596" s="237" t="s">
        <v>189</v>
      </c>
      <c r="W596" s="188" t="s">
        <v>189</v>
      </c>
      <c r="X596" s="189">
        <v>0.31</v>
      </c>
      <c r="Y596" s="190" t="s">
        <v>189</v>
      </c>
    </row>
    <row r="597" spans="2:25" x14ac:dyDescent="0.25">
      <c r="B597" s="30">
        <v>45938</v>
      </c>
      <c r="C597" s="117"/>
      <c r="D597" s="118">
        <v>0.71</v>
      </c>
      <c r="E597" s="55"/>
      <c r="F597" s="55"/>
      <c r="G597" s="55"/>
      <c r="H597" s="55"/>
      <c r="I597" s="117"/>
      <c r="J597" s="118" t="s">
        <v>222</v>
      </c>
      <c r="K597" s="117"/>
      <c r="L597" s="342">
        <v>1.5</v>
      </c>
      <c r="M597" s="117"/>
      <c r="N597" s="118" t="s">
        <v>189</v>
      </c>
      <c r="O597" s="116" t="s">
        <v>189</v>
      </c>
      <c r="P597" s="50" t="s">
        <v>189</v>
      </c>
      <c r="Q597" s="117"/>
      <c r="R597" s="114" t="s">
        <v>189</v>
      </c>
      <c r="S597" s="115" t="s">
        <v>189</v>
      </c>
      <c r="T597" s="115" t="s">
        <v>189</v>
      </c>
      <c r="U597" s="187" t="s">
        <v>189</v>
      </c>
      <c r="V597" s="237" t="s">
        <v>189</v>
      </c>
      <c r="W597" s="188" t="s">
        <v>189</v>
      </c>
      <c r="X597" s="189">
        <v>0.49</v>
      </c>
      <c r="Y597" s="190" t="s">
        <v>189</v>
      </c>
    </row>
    <row r="598" spans="2:25" x14ac:dyDescent="0.25">
      <c r="B598" s="30">
        <v>45943</v>
      </c>
      <c r="C598" s="117"/>
      <c r="D598" s="342">
        <v>1.8</v>
      </c>
      <c r="E598" s="55"/>
      <c r="F598" s="55"/>
      <c r="G598" s="55"/>
      <c r="H598" s="55"/>
      <c r="I598" s="117"/>
      <c r="J598" s="118" t="s">
        <v>189</v>
      </c>
      <c r="K598" s="117"/>
      <c r="L598" s="118" t="s">
        <v>189</v>
      </c>
      <c r="M598" s="117"/>
      <c r="N598" s="118" t="s">
        <v>189</v>
      </c>
      <c r="O598" s="116" t="s">
        <v>189</v>
      </c>
      <c r="P598" s="50" t="s">
        <v>189</v>
      </c>
      <c r="Q598" s="117"/>
      <c r="R598" s="114" t="s">
        <v>189</v>
      </c>
      <c r="S598" s="115" t="s">
        <v>189</v>
      </c>
      <c r="T598" s="115" t="s">
        <v>189</v>
      </c>
      <c r="U598" s="187" t="s">
        <v>189</v>
      </c>
      <c r="V598" s="237" t="s">
        <v>189</v>
      </c>
      <c r="W598" s="188" t="s">
        <v>189</v>
      </c>
      <c r="X598" s="189" t="s">
        <v>189</v>
      </c>
      <c r="Y598" s="190" t="s">
        <v>189</v>
      </c>
    </row>
    <row r="599" spans="2:25" x14ac:dyDescent="0.25">
      <c r="B599" s="30">
        <v>45945</v>
      </c>
      <c r="C599" s="117"/>
      <c r="D599" s="118">
        <v>0.71</v>
      </c>
      <c r="E599" s="55"/>
      <c r="F599" s="55"/>
      <c r="G599" s="55"/>
      <c r="H599" s="55"/>
      <c r="I599" s="117"/>
      <c r="J599" s="118" t="s">
        <v>189</v>
      </c>
      <c r="K599" s="117"/>
      <c r="L599" s="118" t="s">
        <v>189</v>
      </c>
      <c r="M599" s="117"/>
      <c r="N599" s="118" t="s">
        <v>189</v>
      </c>
      <c r="O599" s="116" t="s">
        <v>189</v>
      </c>
      <c r="P599" s="50" t="s">
        <v>189</v>
      </c>
      <c r="Q599" s="117"/>
      <c r="R599" s="114" t="s">
        <v>189</v>
      </c>
      <c r="S599" s="115" t="s">
        <v>189</v>
      </c>
      <c r="T599" s="115" t="s">
        <v>189</v>
      </c>
      <c r="U599" s="187" t="s">
        <v>189</v>
      </c>
      <c r="V599" s="237" t="s">
        <v>189</v>
      </c>
      <c r="W599" s="188" t="s">
        <v>189</v>
      </c>
      <c r="X599" s="189">
        <v>0.28000000000000003</v>
      </c>
      <c r="Y599" s="190" t="s">
        <v>189</v>
      </c>
    </row>
    <row r="600" spans="2:25" x14ac:dyDescent="0.25">
      <c r="B600" s="30">
        <v>45947</v>
      </c>
      <c r="C600" s="117"/>
      <c r="D600" s="118">
        <v>0.74</v>
      </c>
      <c r="E600" s="55"/>
      <c r="F600" s="55"/>
      <c r="G600" s="55"/>
      <c r="H600" s="55"/>
      <c r="I600" s="117"/>
      <c r="J600" s="118" t="s">
        <v>189</v>
      </c>
      <c r="K600" s="117"/>
      <c r="L600" s="118" t="s">
        <v>189</v>
      </c>
      <c r="M600" s="117"/>
      <c r="N600" s="118" t="s">
        <v>189</v>
      </c>
      <c r="O600" s="116" t="s">
        <v>189</v>
      </c>
      <c r="P600" s="50" t="s">
        <v>189</v>
      </c>
      <c r="Q600" s="117"/>
      <c r="R600" s="114" t="s">
        <v>189</v>
      </c>
      <c r="S600" s="115" t="s">
        <v>189</v>
      </c>
      <c r="T600" s="115" t="s">
        <v>189</v>
      </c>
      <c r="U600" s="187" t="s">
        <v>189</v>
      </c>
      <c r="V600" s="237" t="s">
        <v>189</v>
      </c>
      <c r="W600" s="188" t="s">
        <v>189</v>
      </c>
      <c r="X600" s="189">
        <v>0.43</v>
      </c>
      <c r="Y600" s="190" t="s">
        <v>189</v>
      </c>
    </row>
  </sheetData>
  <mergeCells count="1">
    <mergeCell ref="C3:Y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699"/>
  <sheetViews>
    <sheetView zoomScale="70" zoomScaleNormal="70" workbookViewId="0">
      <pane ySplit="7" topLeftCell="A677" activePane="bottomLeft" state="frozen"/>
      <selection pane="bottomLeft" activeCell="X699" sqref="X699"/>
    </sheetView>
  </sheetViews>
  <sheetFormatPr baseColWidth="10" defaultRowHeight="15" x14ac:dyDescent="0.25"/>
  <cols>
    <col min="1" max="1" width="3.28515625" customWidth="1"/>
    <col min="2" max="2" width="13.5703125" customWidth="1"/>
    <col min="3" max="3" width="17.140625" customWidth="1"/>
    <col min="4" max="4" width="17.140625" style="111" customWidth="1"/>
    <col min="5" max="8" width="17.140625" style="111" hidden="1" customWidth="1"/>
    <col min="9" max="15" width="17.140625" style="111" customWidth="1"/>
    <col min="16" max="16" width="18.7109375" style="111" customWidth="1"/>
    <col min="17" max="19" width="17.140625" style="111" customWidth="1"/>
    <col min="20" max="20" width="19.42578125" style="111" customWidth="1"/>
    <col min="21" max="21" width="17.140625" style="111" customWidth="1"/>
    <col min="22" max="22" width="19.140625" style="111" customWidth="1"/>
    <col min="23" max="25" width="17.140625" style="111" customWidth="1"/>
    <col min="26" max="26" width="4.7109375" customWidth="1"/>
    <col min="27" max="27" width="94.42578125" customWidth="1"/>
  </cols>
  <sheetData>
    <row r="3" spans="2:27" ht="26.25" x14ac:dyDescent="0.4">
      <c r="C3" s="369" t="s">
        <v>5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</row>
    <row r="5" spans="2:27" x14ac:dyDescent="0.25">
      <c r="B5" s="1" t="s">
        <v>6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4" t="s">
        <v>1</v>
      </c>
      <c r="L5" s="24" t="s">
        <v>1</v>
      </c>
      <c r="M5" s="24" t="s">
        <v>1</v>
      </c>
      <c r="N5" s="24" t="s">
        <v>1</v>
      </c>
      <c r="O5" s="6" t="s">
        <v>1</v>
      </c>
      <c r="P5" s="8" t="s">
        <v>1</v>
      </c>
      <c r="Q5" s="12" t="s">
        <v>1</v>
      </c>
      <c r="R5" s="16" t="s">
        <v>1</v>
      </c>
      <c r="S5" s="20" t="s">
        <v>1</v>
      </c>
      <c r="T5" s="20" t="s">
        <v>1</v>
      </c>
      <c r="U5" s="191" t="s">
        <v>100</v>
      </c>
      <c r="V5" s="163" t="s">
        <v>100</v>
      </c>
      <c r="W5" s="193" t="s">
        <v>100</v>
      </c>
      <c r="X5" s="194" t="s">
        <v>100</v>
      </c>
      <c r="Y5" s="192" t="s">
        <v>100</v>
      </c>
    </row>
    <row r="6" spans="2:27" x14ac:dyDescent="0.25">
      <c r="B6" s="1" t="s">
        <v>7</v>
      </c>
      <c r="C6" s="24">
        <v>1</v>
      </c>
      <c r="D6" s="24">
        <v>2</v>
      </c>
      <c r="E6" s="24" t="s">
        <v>107</v>
      </c>
      <c r="F6" s="24" t="s">
        <v>109</v>
      </c>
      <c r="G6" s="24" t="s">
        <v>110</v>
      </c>
      <c r="H6" s="24" t="s">
        <v>111</v>
      </c>
      <c r="I6" s="24">
        <v>3</v>
      </c>
      <c r="J6" s="24">
        <v>4</v>
      </c>
      <c r="K6" s="24">
        <v>5</v>
      </c>
      <c r="L6" s="24">
        <v>6</v>
      </c>
      <c r="M6" s="24">
        <v>7</v>
      </c>
      <c r="N6" s="24">
        <v>8</v>
      </c>
      <c r="O6" s="6">
        <v>10</v>
      </c>
      <c r="P6" s="8">
        <v>12</v>
      </c>
      <c r="Q6" s="12">
        <v>13</v>
      </c>
      <c r="R6" s="16">
        <v>14</v>
      </c>
      <c r="S6" s="20" t="s">
        <v>15</v>
      </c>
      <c r="T6" s="20" t="s">
        <v>16</v>
      </c>
      <c r="U6" s="191">
        <v>16</v>
      </c>
      <c r="V6" s="163">
        <v>17</v>
      </c>
      <c r="W6" s="193">
        <v>18</v>
      </c>
      <c r="X6" s="194">
        <v>19</v>
      </c>
      <c r="Y6" s="192">
        <v>20</v>
      </c>
    </row>
    <row r="7" spans="2:27" ht="72" customHeight="1" x14ac:dyDescent="0.25">
      <c r="B7" s="3" t="s">
        <v>8</v>
      </c>
      <c r="C7" s="25" t="s">
        <v>9</v>
      </c>
      <c r="D7" s="25" t="s">
        <v>19</v>
      </c>
      <c r="E7" s="25" t="s">
        <v>108</v>
      </c>
      <c r="F7" s="25" t="s">
        <v>112</v>
      </c>
      <c r="G7" s="25" t="s">
        <v>113</v>
      </c>
      <c r="H7" s="25" t="s">
        <v>114</v>
      </c>
      <c r="I7" s="25" t="s">
        <v>12</v>
      </c>
      <c r="J7" s="25" t="s">
        <v>11</v>
      </c>
      <c r="K7" s="25" t="s">
        <v>13</v>
      </c>
      <c r="L7" s="25" t="s">
        <v>10</v>
      </c>
      <c r="M7" s="25" t="s">
        <v>14</v>
      </c>
      <c r="N7" s="25" t="s">
        <v>61</v>
      </c>
      <c r="O7" s="4" t="s">
        <v>17</v>
      </c>
      <c r="P7" s="9" t="s">
        <v>20</v>
      </c>
      <c r="Q7" s="13" t="s">
        <v>21</v>
      </c>
      <c r="R7" s="17" t="s">
        <v>18</v>
      </c>
      <c r="S7" s="21" t="s">
        <v>22</v>
      </c>
      <c r="T7" s="21" t="s">
        <v>23</v>
      </c>
      <c r="U7" s="162" t="s">
        <v>115</v>
      </c>
      <c r="V7" s="163" t="s">
        <v>116</v>
      </c>
      <c r="W7" s="164" t="s">
        <v>117</v>
      </c>
      <c r="X7" s="165" t="s">
        <v>118</v>
      </c>
      <c r="Y7" s="166" t="s">
        <v>119</v>
      </c>
      <c r="AA7" s="3" t="s">
        <v>38</v>
      </c>
    </row>
    <row r="8" spans="2:27" ht="9.75" customHeight="1" x14ac:dyDescent="0.25">
      <c r="B8" s="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9"/>
      <c r="Q8" s="13"/>
      <c r="R8" s="17"/>
      <c r="S8" s="21"/>
      <c r="T8" s="21"/>
      <c r="U8" s="337"/>
      <c r="V8" s="163"/>
      <c r="W8" s="232"/>
      <c r="X8" s="351"/>
      <c r="Y8" s="352"/>
    </row>
    <row r="9" spans="2:27" x14ac:dyDescent="0.25">
      <c r="B9" s="30">
        <v>43707</v>
      </c>
      <c r="C9" s="27">
        <v>10700</v>
      </c>
      <c r="D9" s="44" t="s">
        <v>37</v>
      </c>
      <c r="E9" s="44"/>
      <c r="F9" s="44"/>
      <c r="G9" s="44"/>
      <c r="H9" s="44"/>
      <c r="I9" s="123"/>
      <c r="J9" s="44">
        <v>7250</v>
      </c>
      <c r="K9" s="44" t="s">
        <v>24</v>
      </c>
      <c r="L9" s="44" t="s">
        <v>37</v>
      </c>
      <c r="M9" s="123"/>
      <c r="N9" s="123"/>
      <c r="O9" s="123"/>
      <c r="P9" s="123"/>
      <c r="Q9" s="123"/>
      <c r="R9" s="123"/>
      <c r="S9" s="123"/>
      <c r="T9" s="123"/>
      <c r="U9" s="337"/>
      <c r="V9" s="163"/>
      <c r="W9" s="232"/>
      <c r="X9" s="351"/>
      <c r="Y9" s="352"/>
    </row>
    <row r="10" spans="2:27" x14ac:dyDescent="0.25">
      <c r="B10" s="30">
        <v>43714</v>
      </c>
      <c r="C10" s="27">
        <v>11400</v>
      </c>
      <c r="D10" s="44" t="s">
        <v>37</v>
      </c>
      <c r="E10" s="44"/>
      <c r="F10" s="44"/>
      <c r="G10" s="44"/>
      <c r="H10" s="44"/>
      <c r="I10" s="123"/>
      <c r="J10" s="44">
        <v>7400</v>
      </c>
      <c r="K10" s="44" t="s">
        <v>24</v>
      </c>
      <c r="L10" s="44" t="s">
        <v>37</v>
      </c>
      <c r="M10" s="123"/>
      <c r="N10" s="123"/>
      <c r="O10" s="123"/>
      <c r="P10" s="123"/>
      <c r="Q10" s="123"/>
      <c r="R10" s="123"/>
      <c r="S10" s="123"/>
      <c r="T10" s="123"/>
      <c r="U10" s="337"/>
      <c r="V10" s="163"/>
      <c r="W10" s="232"/>
      <c r="X10" s="351"/>
      <c r="Y10" s="352"/>
    </row>
    <row r="11" spans="2:27" x14ac:dyDescent="0.25">
      <c r="B11" s="30">
        <v>43728</v>
      </c>
      <c r="C11" s="27">
        <v>0</v>
      </c>
      <c r="D11" s="44">
        <v>6440</v>
      </c>
      <c r="E11" s="44"/>
      <c r="F11" s="44"/>
      <c r="G11" s="44"/>
      <c r="H11" s="44"/>
      <c r="I11" s="123"/>
      <c r="J11" s="44">
        <v>6430</v>
      </c>
      <c r="K11" s="44">
        <v>7580</v>
      </c>
      <c r="L11" s="48" t="s">
        <v>41</v>
      </c>
      <c r="M11" s="123"/>
      <c r="N11" s="123"/>
      <c r="O11" s="123"/>
      <c r="P11" s="123"/>
      <c r="Q11" s="123"/>
      <c r="R11" s="123"/>
      <c r="S11" s="123"/>
      <c r="T11" s="123"/>
      <c r="U11" s="337"/>
      <c r="V11" s="163"/>
      <c r="W11" s="232"/>
      <c r="X11" s="351"/>
      <c r="Y11" s="352"/>
      <c r="AA11" t="s">
        <v>48</v>
      </c>
    </row>
    <row r="12" spans="2:27" x14ac:dyDescent="0.25">
      <c r="B12" s="30">
        <v>43734</v>
      </c>
      <c r="C12" s="27">
        <v>0</v>
      </c>
      <c r="D12" s="44">
        <v>7120</v>
      </c>
      <c r="E12" s="44"/>
      <c r="F12" s="44"/>
      <c r="G12" s="44"/>
      <c r="H12" s="44"/>
      <c r="I12" s="123"/>
      <c r="J12" s="44">
        <v>7460</v>
      </c>
      <c r="K12" s="44">
        <v>7550</v>
      </c>
      <c r="L12" s="44">
        <v>7930</v>
      </c>
      <c r="M12" s="123"/>
      <c r="N12" s="123"/>
      <c r="O12" s="123"/>
      <c r="P12" s="123"/>
      <c r="Q12" s="123"/>
      <c r="R12" s="123"/>
      <c r="S12" s="123"/>
      <c r="T12" s="123"/>
      <c r="U12" s="337"/>
      <c r="V12" s="163"/>
      <c r="W12" s="232"/>
      <c r="X12" s="351"/>
      <c r="Y12" s="352"/>
    </row>
    <row r="13" spans="2:27" x14ac:dyDescent="0.25">
      <c r="B13" s="30">
        <v>43740</v>
      </c>
      <c r="C13" s="27">
        <v>0</v>
      </c>
      <c r="D13" s="44">
        <v>7420</v>
      </c>
      <c r="E13" s="44"/>
      <c r="F13" s="44"/>
      <c r="G13" s="44"/>
      <c r="H13" s="44"/>
      <c r="I13" s="123"/>
      <c r="J13" s="44">
        <v>7040</v>
      </c>
      <c r="K13" s="44">
        <v>7980</v>
      </c>
      <c r="L13" s="44">
        <v>8170</v>
      </c>
      <c r="M13" s="123"/>
      <c r="N13" s="123"/>
      <c r="O13" s="123"/>
      <c r="P13" s="123"/>
      <c r="Q13" s="123"/>
      <c r="R13" s="123"/>
      <c r="S13" s="123"/>
      <c r="T13" s="123"/>
      <c r="U13" s="337"/>
      <c r="V13" s="163"/>
      <c r="W13" s="232"/>
      <c r="X13" s="351"/>
      <c r="Y13" s="352"/>
    </row>
    <row r="14" spans="2:27" x14ac:dyDescent="0.25">
      <c r="B14" s="30">
        <v>43747</v>
      </c>
      <c r="C14" s="27">
        <v>0</v>
      </c>
      <c r="D14" s="44">
        <v>8220</v>
      </c>
      <c r="E14" s="44"/>
      <c r="F14" s="44"/>
      <c r="G14" s="44"/>
      <c r="H14" s="44"/>
      <c r="I14" s="123"/>
      <c r="J14" s="44">
        <v>7490</v>
      </c>
      <c r="K14" s="44">
        <v>8080</v>
      </c>
      <c r="L14" s="44">
        <v>7900</v>
      </c>
      <c r="M14" s="123"/>
      <c r="N14" s="123"/>
      <c r="O14" s="123"/>
      <c r="P14" s="123"/>
      <c r="Q14" s="123"/>
      <c r="R14" s="123"/>
      <c r="S14" s="123"/>
      <c r="T14" s="123"/>
      <c r="U14" s="337"/>
      <c r="V14" s="163"/>
      <c r="W14" s="232"/>
      <c r="X14" s="351"/>
      <c r="Y14" s="352"/>
    </row>
    <row r="15" spans="2:27" x14ac:dyDescent="0.25">
      <c r="B15" s="30">
        <v>43754</v>
      </c>
      <c r="C15" s="27">
        <v>0</v>
      </c>
      <c r="D15" s="44">
        <v>7930</v>
      </c>
      <c r="E15" s="44"/>
      <c r="F15" s="44"/>
      <c r="G15" s="44"/>
      <c r="H15" s="44"/>
      <c r="I15" s="123"/>
      <c r="J15" s="44">
        <v>7590</v>
      </c>
      <c r="K15" s="44">
        <v>7830</v>
      </c>
      <c r="L15" s="44">
        <v>7940</v>
      </c>
      <c r="M15" s="123"/>
      <c r="N15" s="123"/>
      <c r="O15" s="123"/>
      <c r="P15" s="123"/>
      <c r="Q15" s="123"/>
      <c r="R15" s="123"/>
      <c r="S15" s="123"/>
      <c r="T15" s="123"/>
      <c r="U15" s="337"/>
      <c r="V15" s="163"/>
      <c r="W15" s="232"/>
      <c r="X15" s="351"/>
      <c r="Y15" s="352"/>
    </row>
    <row r="16" spans="2:27" x14ac:dyDescent="0.25">
      <c r="B16" s="30">
        <v>43761</v>
      </c>
      <c r="C16" s="27">
        <v>12880</v>
      </c>
      <c r="D16" s="44">
        <v>5640</v>
      </c>
      <c r="E16" s="44"/>
      <c r="F16" s="44"/>
      <c r="G16" s="44"/>
      <c r="H16" s="44"/>
      <c r="I16" s="123"/>
      <c r="J16" s="44">
        <v>7000</v>
      </c>
      <c r="K16" s="44">
        <v>5050</v>
      </c>
      <c r="L16" s="44">
        <v>2550</v>
      </c>
      <c r="M16" s="123"/>
      <c r="N16" s="123"/>
      <c r="O16" s="123"/>
      <c r="P16" s="123"/>
      <c r="Q16" s="123"/>
      <c r="R16" s="123"/>
      <c r="S16" s="123"/>
      <c r="T16" s="123"/>
      <c r="U16" s="337"/>
      <c r="V16" s="163"/>
      <c r="W16" s="232"/>
      <c r="X16" s="351"/>
      <c r="Y16" s="352"/>
    </row>
    <row r="17" spans="2:27" x14ac:dyDescent="0.25">
      <c r="B17" s="30">
        <v>43768</v>
      </c>
      <c r="C17" s="27">
        <v>11320</v>
      </c>
      <c r="D17" s="44">
        <v>8230</v>
      </c>
      <c r="E17" s="44"/>
      <c r="F17" s="44"/>
      <c r="G17" s="44"/>
      <c r="H17" s="44"/>
      <c r="I17" s="123"/>
      <c r="J17" s="44">
        <v>7220</v>
      </c>
      <c r="K17" s="44">
        <v>7400</v>
      </c>
      <c r="L17" s="44">
        <v>6510</v>
      </c>
      <c r="M17" s="44">
        <v>7660</v>
      </c>
      <c r="N17" s="123"/>
      <c r="O17" s="123"/>
      <c r="P17" s="123"/>
      <c r="Q17" s="123"/>
      <c r="R17" s="123"/>
      <c r="S17" s="123"/>
      <c r="T17" s="123"/>
      <c r="U17" s="337"/>
      <c r="V17" s="163"/>
      <c r="W17" s="232"/>
      <c r="X17" s="351"/>
      <c r="Y17" s="352"/>
      <c r="AA17" t="s">
        <v>39</v>
      </c>
    </row>
    <row r="18" spans="2:27" x14ac:dyDescent="0.25">
      <c r="B18" s="30">
        <v>43769</v>
      </c>
      <c r="C18" s="46"/>
      <c r="D18" s="44">
        <v>7730</v>
      </c>
      <c r="E18" s="44"/>
      <c r="F18" s="44"/>
      <c r="G18" s="44"/>
      <c r="H18" s="44"/>
      <c r="I18" s="123"/>
      <c r="J18" s="123"/>
      <c r="K18" s="123"/>
      <c r="L18" s="123"/>
      <c r="M18" s="123"/>
      <c r="N18" s="123"/>
      <c r="O18" s="109">
        <v>10650</v>
      </c>
      <c r="P18" s="50">
        <v>10270</v>
      </c>
      <c r="Q18" s="119">
        <v>53800</v>
      </c>
      <c r="R18" s="45">
        <v>11760</v>
      </c>
      <c r="S18" s="110">
        <v>13460</v>
      </c>
      <c r="T18" s="110">
        <v>28000</v>
      </c>
      <c r="U18" s="337"/>
      <c r="V18" s="163"/>
      <c r="W18" s="232"/>
      <c r="X18" s="351"/>
      <c r="Y18" s="352"/>
      <c r="AA18" t="s">
        <v>40</v>
      </c>
    </row>
    <row r="19" spans="2:27" x14ac:dyDescent="0.25">
      <c r="B19" s="30">
        <v>43775</v>
      </c>
      <c r="C19" s="27">
        <v>11060</v>
      </c>
      <c r="D19" s="44">
        <v>7950</v>
      </c>
      <c r="E19" s="44"/>
      <c r="F19" s="44"/>
      <c r="G19" s="44"/>
      <c r="H19" s="44"/>
      <c r="I19" s="44">
        <v>8570</v>
      </c>
      <c r="J19" s="44">
        <v>7626</v>
      </c>
      <c r="K19" s="44">
        <v>5150</v>
      </c>
      <c r="L19" s="44">
        <v>4595</v>
      </c>
      <c r="M19" s="44">
        <v>7520</v>
      </c>
      <c r="N19" s="123"/>
      <c r="O19" s="123"/>
      <c r="P19" s="123"/>
      <c r="Q19" s="123"/>
      <c r="R19" s="123"/>
      <c r="S19" s="123"/>
      <c r="T19" s="123"/>
      <c r="U19" s="337"/>
      <c r="V19" s="163"/>
      <c r="W19" s="232"/>
      <c r="X19" s="351"/>
      <c r="Y19" s="352"/>
    </row>
    <row r="20" spans="2:27" x14ac:dyDescent="0.25">
      <c r="B20" s="30">
        <v>43780</v>
      </c>
      <c r="C20" s="27">
        <v>12200</v>
      </c>
      <c r="D20" s="44">
        <v>8430</v>
      </c>
      <c r="E20" s="44"/>
      <c r="F20" s="44"/>
      <c r="G20" s="44"/>
      <c r="H20" s="44"/>
      <c r="I20" s="44">
        <v>10040</v>
      </c>
      <c r="J20" s="44">
        <v>8140</v>
      </c>
      <c r="K20" s="44">
        <v>8390</v>
      </c>
      <c r="L20" s="44">
        <v>8290</v>
      </c>
      <c r="M20" s="44">
        <v>8370</v>
      </c>
      <c r="N20" s="123"/>
      <c r="O20" s="109">
        <v>11190</v>
      </c>
      <c r="P20" s="50">
        <v>15300</v>
      </c>
      <c r="Q20" s="119">
        <v>42600</v>
      </c>
      <c r="R20" s="45"/>
      <c r="S20" s="110">
        <v>13540</v>
      </c>
      <c r="T20" s="110">
        <v>38900</v>
      </c>
      <c r="U20" s="337"/>
      <c r="V20" s="163"/>
      <c r="W20" s="232"/>
      <c r="X20" s="351"/>
      <c r="Y20" s="352"/>
    </row>
    <row r="21" spans="2:27" x14ac:dyDescent="0.25">
      <c r="B21" s="30">
        <v>43788</v>
      </c>
      <c r="C21" s="27">
        <v>12220</v>
      </c>
      <c r="D21" s="44">
        <v>7140</v>
      </c>
      <c r="E21" s="44"/>
      <c r="F21" s="44"/>
      <c r="G21" s="44"/>
      <c r="H21" s="44"/>
      <c r="I21" s="44">
        <v>9560</v>
      </c>
      <c r="J21" s="44">
        <v>7930</v>
      </c>
      <c r="K21" s="44">
        <v>6950</v>
      </c>
      <c r="L21" s="44">
        <v>4000</v>
      </c>
      <c r="M21" s="44">
        <v>8430</v>
      </c>
      <c r="N21" s="123"/>
      <c r="O21" s="109">
        <v>11040</v>
      </c>
      <c r="P21" s="50">
        <v>34500</v>
      </c>
      <c r="Q21" s="119">
        <v>40700</v>
      </c>
      <c r="R21" s="45">
        <v>14100</v>
      </c>
      <c r="S21" s="110">
        <v>9530</v>
      </c>
      <c r="T21" s="110">
        <v>29200</v>
      </c>
      <c r="U21" s="337"/>
      <c r="V21" s="163"/>
      <c r="W21" s="232"/>
      <c r="X21" s="351"/>
      <c r="Y21" s="352"/>
    </row>
    <row r="22" spans="2:27" x14ac:dyDescent="0.25">
      <c r="B22" s="30">
        <v>43795</v>
      </c>
      <c r="C22" s="27">
        <v>11950</v>
      </c>
      <c r="D22" s="44">
        <v>8110</v>
      </c>
      <c r="E22" s="44"/>
      <c r="F22" s="44"/>
      <c r="G22" s="44"/>
      <c r="H22" s="44"/>
      <c r="I22" s="44">
        <v>9810</v>
      </c>
      <c r="J22" s="44">
        <v>5100</v>
      </c>
      <c r="K22" s="44">
        <v>7910</v>
      </c>
      <c r="L22" s="44">
        <v>7500</v>
      </c>
      <c r="M22" s="44">
        <v>8090</v>
      </c>
      <c r="N22" s="123"/>
      <c r="O22" s="109">
        <v>10910</v>
      </c>
      <c r="P22" s="50">
        <v>49600</v>
      </c>
      <c r="Q22" s="119">
        <v>51500</v>
      </c>
      <c r="R22" s="45">
        <v>12970</v>
      </c>
      <c r="S22" s="110">
        <v>11740</v>
      </c>
      <c r="T22" s="110">
        <v>25000</v>
      </c>
      <c r="U22" s="337"/>
      <c r="V22" s="163"/>
      <c r="W22" s="232"/>
      <c r="X22" s="351"/>
      <c r="Y22" s="352"/>
    </row>
    <row r="23" spans="2:27" x14ac:dyDescent="0.25">
      <c r="B23" s="30">
        <v>43804</v>
      </c>
      <c r="C23" s="27">
        <v>10450</v>
      </c>
      <c r="D23" s="44">
        <v>6220</v>
      </c>
      <c r="E23" s="44"/>
      <c r="F23" s="44"/>
      <c r="G23" s="44"/>
      <c r="H23" s="44"/>
      <c r="I23" s="44">
        <v>8790</v>
      </c>
      <c r="J23" s="44">
        <v>6620</v>
      </c>
      <c r="K23" s="44">
        <v>6180</v>
      </c>
      <c r="L23" s="44">
        <v>3870</v>
      </c>
      <c r="M23" s="44">
        <v>7850</v>
      </c>
      <c r="N23" s="123"/>
      <c r="O23" s="109">
        <v>8560</v>
      </c>
      <c r="P23" s="50">
        <v>6340</v>
      </c>
      <c r="Q23" s="119">
        <v>10180</v>
      </c>
      <c r="R23" s="45">
        <v>17080</v>
      </c>
      <c r="S23" s="110">
        <v>11600</v>
      </c>
      <c r="T23" s="110">
        <v>24400</v>
      </c>
      <c r="U23" s="337"/>
      <c r="V23" s="163"/>
      <c r="W23" s="232"/>
      <c r="X23" s="351"/>
      <c r="Y23" s="352"/>
      <c r="AA23" t="s">
        <v>44</v>
      </c>
    </row>
    <row r="24" spans="2:27" x14ac:dyDescent="0.25">
      <c r="B24" s="30">
        <v>43809</v>
      </c>
      <c r="C24" s="27">
        <v>10870</v>
      </c>
      <c r="D24" s="44">
        <v>7170</v>
      </c>
      <c r="E24" s="44"/>
      <c r="F24" s="44"/>
      <c r="G24" s="44"/>
      <c r="H24" s="44"/>
      <c r="I24" s="44">
        <v>9410</v>
      </c>
      <c r="J24" s="44">
        <v>7390</v>
      </c>
      <c r="K24" s="44">
        <v>7040</v>
      </c>
      <c r="L24" s="44">
        <v>8000</v>
      </c>
      <c r="M24" s="44">
        <v>8040</v>
      </c>
      <c r="N24" s="123"/>
      <c r="O24" s="109">
        <v>9790</v>
      </c>
      <c r="P24" s="50">
        <v>9120</v>
      </c>
      <c r="Q24" s="119">
        <v>25900</v>
      </c>
      <c r="R24" s="45" t="s">
        <v>37</v>
      </c>
      <c r="S24" s="110">
        <v>12840</v>
      </c>
      <c r="T24" s="110">
        <v>22500</v>
      </c>
      <c r="U24" s="337"/>
      <c r="V24" s="163"/>
      <c r="W24" s="232"/>
      <c r="X24" s="351"/>
      <c r="Y24" s="352"/>
    </row>
    <row r="25" spans="2:27" x14ac:dyDescent="0.25">
      <c r="B25" s="30">
        <v>43816</v>
      </c>
      <c r="C25" s="27">
        <v>11300</v>
      </c>
      <c r="D25" s="44">
        <v>7920</v>
      </c>
      <c r="E25" s="44"/>
      <c r="F25" s="44"/>
      <c r="G25" s="44"/>
      <c r="H25" s="44"/>
      <c r="I25" s="44">
        <v>9610</v>
      </c>
      <c r="J25" s="44">
        <v>7660</v>
      </c>
      <c r="K25" s="44">
        <v>7760</v>
      </c>
      <c r="L25" s="44">
        <v>7900</v>
      </c>
      <c r="M25" s="44">
        <v>8210</v>
      </c>
      <c r="N25" s="123"/>
      <c r="O25" s="109">
        <v>9990</v>
      </c>
      <c r="P25" s="50">
        <v>12480</v>
      </c>
      <c r="Q25" s="119">
        <v>41000</v>
      </c>
      <c r="R25" s="45" t="s">
        <v>24</v>
      </c>
      <c r="S25" s="110">
        <v>13130</v>
      </c>
      <c r="T25" s="110">
        <v>21700</v>
      </c>
      <c r="U25" s="337"/>
      <c r="V25" s="163"/>
      <c r="W25" s="232"/>
      <c r="X25" s="351"/>
      <c r="Y25" s="352"/>
    </row>
    <row r="26" spans="2:27" x14ac:dyDescent="0.25">
      <c r="B26" s="30">
        <v>43822</v>
      </c>
      <c r="C26" s="27">
        <v>11280</v>
      </c>
      <c r="D26" s="44">
        <v>7990</v>
      </c>
      <c r="E26" s="44"/>
      <c r="F26" s="44"/>
      <c r="G26" s="44"/>
      <c r="H26" s="44"/>
      <c r="I26" s="44">
        <v>9600</v>
      </c>
      <c r="J26" s="44">
        <v>7700</v>
      </c>
      <c r="K26" s="44">
        <v>7840</v>
      </c>
      <c r="L26" s="44">
        <v>7840</v>
      </c>
      <c r="M26" s="44">
        <v>8200</v>
      </c>
      <c r="N26" s="123"/>
      <c r="O26" s="109">
        <v>10050</v>
      </c>
      <c r="P26" s="50">
        <v>17300</v>
      </c>
      <c r="Q26" s="119">
        <v>34700</v>
      </c>
      <c r="R26" s="45" t="s">
        <v>37</v>
      </c>
      <c r="S26" s="110">
        <v>13440</v>
      </c>
      <c r="T26" s="110">
        <v>23600</v>
      </c>
      <c r="U26" s="337"/>
      <c r="V26" s="163"/>
      <c r="W26" s="232"/>
      <c r="X26" s="351"/>
      <c r="Y26" s="352"/>
    </row>
    <row r="27" spans="2:27" x14ac:dyDescent="0.25">
      <c r="B27" s="30">
        <v>43829</v>
      </c>
      <c r="C27" s="27">
        <v>11180</v>
      </c>
      <c r="D27" s="44">
        <v>8000</v>
      </c>
      <c r="E27" s="44"/>
      <c r="F27" s="44"/>
      <c r="G27" s="44"/>
      <c r="H27" s="44"/>
      <c r="I27" s="44">
        <v>9890</v>
      </c>
      <c r="J27" s="44">
        <v>7780</v>
      </c>
      <c r="K27" s="44">
        <v>7870</v>
      </c>
      <c r="L27" s="44">
        <v>7770</v>
      </c>
      <c r="M27" s="44">
        <v>8110</v>
      </c>
      <c r="N27" s="123"/>
      <c r="O27" s="109">
        <v>10130</v>
      </c>
      <c r="P27" s="50">
        <v>2570</v>
      </c>
      <c r="Q27" s="119">
        <v>35600</v>
      </c>
      <c r="R27" s="45" t="s">
        <v>37</v>
      </c>
      <c r="S27" s="110">
        <v>13470</v>
      </c>
      <c r="T27" s="110">
        <v>21900</v>
      </c>
      <c r="U27" s="337"/>
      <c r="V27" s="163"/>
      <c r="W27" s="232"/>
      <c r="X27" s="351"/>
      <c r="Y27" s="352"/>
    </row>
    <row r="28" spans="2:27" x14ac:dyDescent="0.25">
      <c r="B28" s="30">
        <v>43837</v>
      </c>
      <c r="C28" s="27">
        <v>11160</v>
      </c>
      <c r="D28" s="44">
        <v>8060</v>
      </c>
      <c r="E28" s="44"/>
      <c r="F28" s="44"/>
      <c r="G28" s="44"/>
      <c r="H28" s="44"/>
      <c r="I28" s="44">
        <v>9750</v>
      </c>
      <c r="J28" s="44">
        <v>7690</v>
      </c>
      <c r="K28" s="44">
        <v>7920</v>
      </c>
      <c r="L28" s="44">
        <v>8010</v>
      </c>
      <c r="M28" s="44">
        <v>8070</v>
      </c>
      <c r="N28" s="123"/>
      <c r="O28" s="109">
        <v>3840</v>
      </c>
      <c r="P28" s="50">
        <v>28300</v>
      </c>
      <c r="Q28" s="119">
        <v>45600</v>
      </c>
      <c r="R28" s="45" t="s">
        <v>37</v>
      </c>
      <c r="S28" s="110">
        <v>14630</v>
      </c>
      <c r="T28" s="110">
        <v>21300</v>
      </c>
      <c r="U28" s="337"/>
      <c r="V28" s="163"/>
      <c r="W28" s="232"/>
      <c r="X28" s="351"/>
      <c r="Y28" s="352"/>
    </row>
    <row r="29" spans="2:27" x14ac:dyDescent="0.25">
      <c r="B29" s="30">
        <v>43844</v>
      </c>
      <c r="C29" s="27">
        <v>10860</v>
      </c>
      <c r="D29" s="44">
        <v>7570</v>
      </c>
      <c r="E29" s="44"/>
      <c r="F29" s="44"/>
      <c r="G29" s="44"/>
      <c r="H29" s="44"/>
      <c r="I29" s="44">
        <v>9440</v>
      </c>
      <c r="J29" s="44">
        <v>7610</v>
      </c>
      <c r="K29" s="44">
        <v>7410</v>
      </c>
      <c r="L29" s="44">
        <v>5720</v>
      </c>
      <c r="M29" s="44">
        <v>7930</v>
      </c>
      <c r="N29" s="123"/>
      <c r="O29" s="109">
        <v>10100</v>
      </c>
      <c r="P29" s="50">
        <v>29600</v>
      </c>
      <c r="Q29" s="119">
        <v>21300</v>
      </c>
      <c r="R29" s="45" t="s">
        <v>37</v>
      </c>
      <c r="S29" s="110">
        <v>9720</v>
      </c>
      <c r="T29" s="110">
        <v>21800</v>
      </c>
      <c r="U29" s="337"/>
      <c r="V29" s="163"/>
      <c r="W29" s="232"/>
      <c r="X29" s="351"/>
      <c r="Y29" s="352"/>
    </row>
    <row r="30" spans="2:27" x14ac:dyDescent="0.25">
      <c r="B30" s="30">
        <v>43852</v>
      </c>
      <c r="C30" s="44" t="s">
        <v>37</v>
      </c>
      <c r="D30" s="44">
        <v>2890</v>
      </c>
      <c r="E30" s="44"/>
      <c r="F30" s="44"/>
      <c r="G30" s="44"/>
      <c r="H30" s="44"/>
      <c r="I30" s="44">
        <v>8170</v>
      </c>
      <c r="J30" s="44">
        <v>3650</v>
      </c>
      <c r="K30" s="44">
        <v>2410</v>
      </c>
      <c r="L30" s="44">
        <v>7600</v>
      </c>
      <c r="M30" s="44">
        <v>7820</v>
      </c>
      <c r="N30" s="123"/>
      <c r="O30" s="109">
        <v>6370</v>
      </c>
      <c r="P30" s="50">
        <v>6500</v>
      </c>
      <c r="Q30" s="119">
        <v>7290</v>
      </c>
      <c r="R30" s="45" t="s">
        <v>24</v>
      </c>
      <c r="S30" s="110">
        <v>10840</v>
      </c>
      <c r="T30" s="110">
        <v>16670</v>
      </c>
      <c r="U30" s="337"/>
      <c r="V30" s="163"/>
      <c r="W30" s="232"/>
      <c r="X30" s="351"/>
      <c r="Y30" s="352"/>
      <c r="AA30" t="s">
        <v>45</v>
      </c>
    </row>
    <row r="31" spans="2:27" x14ac:dyDescent="0.25">
      <c r="B31" s="30">
        <v>43858</v>
      </c>
      <c r="C31" s="27">
        <v>10440</v>
      </c>
      <c r="D31" s="44">
        <v>7500</v>
      </c>
      <c r="E31" s="44"/>
      <c r="F31" s="44"/>
      <c r="G31" s="44"/>
      <c r="H31" s="44"/>
      <c r="I31" s="44">
        <v>9470</v>
      </c>
      <c r="J31" s="44">
        <v>7600</v>
      </c>
      <c r="K31" s="44">
        <v>7310</v>
      </c>
      <c r="L31" s="44">
        <v>7890</v>
      </c>
      <c r="M31" s="44">
        <v>8310</v>
      </c>
      <c r="N31" s="123"/>
      <c r="O31" s="109">
        <v>9600</v>
      </c>
      <c r="P31" s="50">
        <v>10090</v>
      </c>
      <c r="Q31" s="119">
        <v>22400</v>
      </c>
      <c r="R31" s="45" t="s">
        <v>24</v>
      </c>
      <c r="S31" s="110">
        <v>12500</v>
      </c>
      <c r="T31" s="110">
        <v>20300</v>
      </c>
      <c r="U31" s="337"/>
      <c r="V31" s="163"/>
      <c r="W31" s="232"/>
      <c r="X31" s="351"/>
      <c r="Y31" s="352"/>
    </row>
    <row r="32" spans="2:27" x14ac:dyDescent="0.25">
      <c r="B32" s="30">
        <v>43865</v>
      </c>
      <c r="C32" s="27">
        <v>10880</v>
      </c>
      <c r="D32" s="44">
        <v>7750</v>
      </c>
      <c r="E32" s="44"/>
      <c r="F32" s="44"/>
      <c r="G32" s="44"/>
      <c r="H32" s="44"/>
      <c r="I32" s="44">
        <v>9700</v>
      </c>
      <c r="J32" s="44">
        <v>7400</v>
      </c>
      <c r="K32" s="44">
        <v>7630</v>
      </c>
      <c r="L32" s="44">
        <v>7410</v>
      </c>
      <c r="M32" s="44">
        <v>8170</v>
      </c>
      <c r="N32" s="123"/>
      <c r="O32" s="109">
        <v>9800</v>
      </c>
      <c r="P32" s="50">
        <v>12300</v>
      </c>
      <c r="Q32" s="119">
        <v>24800</v>
      </c>
      <c r="R32" s="45" t="s">
        <v>37</v>
      </c>
      <c r="S32" s="110">
        <v>12350</v>
      </c>
      <c r="T32" s="110">
        <v>20900</v>
      </c>
      <c r="U32" s="337"/>
      <c r="V32" s="163"/>
      <c r="W32" s="232"/>
      <c r="X32" s="351"/>
      <c r="Y32" s="352"/>
    </row>
    <row r="33" spans="2:27" x14ac:dyDescent="0.25">
      <c r="B33" s="30">
        <v>43872</v>
      </c>
      <c r="C33" s="27">
        <v>10680</v>
      </c>
      <c r="D33" s="44">
        <v>7700</v>
      </c>
      <c r="E33" s="44"/>
      <c r="F33" s="44"/>
      <c r="G33" s="44"/>
      <c r="H33" s="44"/>
      <c r="I33" s="44">
        <v>9670</v>
      </c>
      <c r="J33" s="44">
        <v>7250</v>
      </c>
      <c r="K33" s="44">
        <v>7390</v>
      </c>
      <c r="L33" s="44">
        <v>7840</v>
      </c>
      <c r="M33" s="44">
        <v>8030</v>
      </c>
      <c r="N33" s="123"/>
      <c r="O33" s="109">
        <v>9960</v>
      </c>
      <c r="P33" s="50">
        <v>22200</v>
      </c>
      <c r="Q33" s="119">
        <v>31700</v>
      </c>
      <c r="R33" s="45" t="s">
        <v>37</v>
      </c>
      <c r="S33" s="110">
        <v>12690</v>
      </c>
      <c r="T33" s="110">
        <v>21400</v>
      </c>
      <c r="U33" s="337"/>
      <c r="V33" s="163"/>
      <c r="W33" s="232"/>
      <c r="X33" s="351"/>
      <c r="Y33" s="352"/>
    </row>
    <row r="34" spans="2:27" x14ac:dyDescent="0.25">
      <c r="B34" s="30">
        <v>43879</v>
      </c>
      <c r="C34" s="27">
        <v>11070</v>
      </c>
      <c r="D34" s="44">
        <v>7710</v>
      </c>
      <c r="E34" s="44"/>
      <c r="F34" s="44"/>
      <c r="G34" s="44"/>
      <c r="H34" s="44"/>
      <c r="I34" s="44">
        <v>9680</v>
      </c>
      <c r="J34" s="44">
        <v>7280</v>
      </c>
      <c r="K34" s="44">
        <v>7590</v>
      </c>
      <c r="L34" s="44">
        <v>8300</v>
      </c>
      <c r="M34" s="44">
        <v>8670</v>
      </c>
      <c r="N34" s="123"/>
      <c r="O34" s="109">
        <v>10040</v>
      </c>
      <c r="P34" s="50">
        <v>26300</v>
      </c>
      <c r="Q34" s="119">
        <v>27600</v>
      </c>
      <c r="R34" s="45" t="s">
        <v>37</v>
      </c>
      <c r="S34" s="110">
        <v>12640</v>
      </c>
      <c r="T34" s="110">
        <v>22400</v>
      </c>
      <c r="U34" s="337"/>
      <c r="V34" s="163"/>
      <c r="W34" s="232"/>
      <c r="X34" s="351"/>
      <c r="Y34" s="352"/>
    </row>
    <row r="35" spans="2:27" x14ac:dyDescent="0.25">
      <c r="B35" s="30">
        <v>43886</v>
      </c>
      <c r="C35" s="27">
        <v>11380</v>
      </c>
      <c r="D35" s="44">
        <v>8500</v>
      </c>
      <c r="E35" s="44"/>
      <c r="F35" s="44"/>
      <c r="G35" s="44"/>
      <c r="H35" s="44"/>
      <c r="I35" s="44">
        <v>10400</v>
      </c>
      <c r="J35" s="44">
        <v>8140</v>
      </c>
      <c r="K35" s="44">
        <v>8350</v>
      </c>
      <c r="L35" s="44">
        <v>8800</v>
      </c>
      <c r="M35" s="44">
        <v>8750</v>
      </c>
      <c r="N35" s="123"/>
      <c r="O35" s="109">
        <v>10630</v>
      </c>
      <c r="P35" s="50">
        <v>28900</v>
      </c>
      <c r="Q35" s="119">
        <v>30300</v>
      </c>
      <c r="R35" s="45" t="s">
        <v>37</v>
      </c>
      <c r="S35" s="110">
        <v>14140</v>
      </c>
      <c r="T35" s="110">
        <v>23600</v>
      </c>
      <c r="U35" s="337"/>
      <c r="V35" s="163"/>
      <c r="W35" s="232"/>
      <c r="X35" s="351"/>
      <c r="Y35" s="352"/>
    </row>
    <row r="36" spans="2:27" x14ac:dyDescent="0.25">
      <c r="B36" s="30">
        <v>43893</v>
      </c>
      <c r="C36" s="27">
        <v>11220</v>
      </c>
      <c r="D36" s="44">
        <v>8240</v>
      </c>
      <c r="E36" s="44"/>
      <c r="F36" s="44"/>
      <c r="G36" s="44"/>
      <c r="H36" s="44"/>
      <c r="I36" s="44">
        <v>9850</v>
      </c>
      <c r="J36" s="44">
        <v>7680</v>
      </c>
      <c r="K36" s="44">
        <v>8080</v>
      </c>
      <c r="L36" s="44">
        <v>8680</v>
      </c>
      <c r="M36" s="44">
        <v>8360</v>
      </c>
      <c r="N36" s="123"/>
      <c r="O36" s="109">
        <v>10390</v>
      </c>
      <c r="P36" s="50">
        <v>29800</v>
      </c>
      <c r="Q36" s="119">
        <v>44800</v>
      </c>
      <c r="R36" s="45" t="s">
        <v>37</v>
      </c>
      <c r="S36" s="110">
        <v>13410</v>
      </c>
      <c r="T36" s="110">
        <v>26300</v>
      </c>
      <c r="U36" s="337"/>
      <c r="V36" s="163"/>
      <c r="W36" s="232"/>
      <c r="X36" s="351"/>
      <c r="Y36" s="352"/>
    </row>
    <row r="37" spans="2:27" x14ac:dyDescent="0.25">
      <c r="B37" s="30">
        <v>43900</v>
      </c>
      <c r="C37" s="27">
        <v>10840</v>
      </c>
      <c r="D37" s="44">
        <v>8090</v>
      </c>
      <c r="E37" s="44"/>
      <c r="F37" s="44"/>
      <c r="G37" s="44"/>
      <c r="H37" s="44"/>
      <c r="I37" s="44">
        <v>9630</v>
      </c>
      <c r="J37" s="44">
        <v>7590</v>
      </c>
      <c r="K37" s="44">
        <v>7820</v>
      </c>
      <c r="L37" s="44">
        <v>8110</v>
      </c>
      <c r="M37" s="44">
        <v>8210</v>
      </c>
      <c r="N37" s="123"/>
      <c r="O37" s="109">
        <v>10350</v>
      </c>
      <c r="P37" s="50">
        <v>31600</v>
      </c>
      <c r="Q37" s="119">
        <v>33100</v>
      </c>
      <c r="R37" s="45" t="s">
        <v>37</v>
      </c>
      <c r="S37" s="110">
        <v>13910</v>
      </c>
      <c r="T37" s="110">
        <v>33300</v>
      </c>
      <c r="U37" s="337"/>
      <c r="V37" s="163"/>
      <c r="W37" s="232"/>
      <c r="X37" s="351"/>
      <c r="Y37" s="352"/>
    </row>
    <row r="38" spans="2:27" x14ac:dyDescent="0.25">
      <c r="B38" s="30">
        <v>43907</v>
      </c>
      <c r="C38" s="27">
        <v>11210</v>
      </c>
      <c r="D38" s="44">
        <v>8015</v>
      </c>
      <c r="E38" s="44"/>
      <c r="F38" s="44"/>
      <c r="G38" s="44"/>
      <c r="H38" s="44"/>
      <c r="I38" s="44">
        <v>9840</v>
      </c>
      <c r="J38" s="44">
        <v>7210</v>
      </c>
      <c r="K38" s="44">
        <v>7740</v>
      </c>
      <c r="L38" s="44">
        <v>7970</v>
      </c>
      <c r="M38" s="44">
        <v>8590</v>
      </c>
      <c r="N38" s="123"/>
      <c r="O38" s="109">
        <v>10330</v>
      </c>
      <c r="P38" s="50">
        <v>32070</v>
      </c>
      <c r="Q38" s="119">
        <v>48740</v>
      </c>
      <c r="R38" s="45" t="s">
        <v>37</v>
      </c>
      <c r="S38" s="110">
        <v>13960</v>
      </c>
      <c r="T38" s="110">
        <v>26150</v>
      </c>
      <c r="U38" s="337"/>
      <c r="V38" s="163"/>
      <c r="W38" s="232"/>
      <c r="X38" s="351"/>
      <c r="Y38" s="352"/>
    </row>
    <row r="39" spans="2:27" x14ac:dyDescent="0.25">
      <c r="B39" s="30">
        <v>43916</v>
      </c>
      <c r="C39" s="27">
        <v>6945</v>
      </c>
      <c r="D39" s="44">
        <v>5677</v>
      </c>
      <c r="E39" s="44"/>
      <c r="F39" s="44"/>
      <c r="G39" s="44"/>
      <c r="H39" s="44"/>
      <c r="I39" s="44">
        <v>3893</v>
      </c>
      <c r="J39" s="44">
        <v>5742</v>
      </c>
      <c r="K39" s="44">
        <v>5380</v>
      </c>
      <c r="L39" s="44">
        <v>4220</v>
      </c>
      <c r="M39" s="44">
        <v>7299</v>
      </c>
      <c r="N39" s="123"/>
      <c r="O39" s="109">
        <v>6993</v>
      </c>
      <c r="P39" s="50">
        <v>3240</v>
      </c>
      <c r="Q39" s="119">
        <v>8040</v>
      </c>
      <c r="R39" s="45">
        <v>11200</v>
      </c>
      <c r="S39" s="110">
        <v>10885</v>
      </c>
      <c r="T39" s="110">
        <v>13710</v>
      </c>
      <c r="U39" s="337"/>
      <c r="V39" s="163"/>
      <c r="W39" s="232"/>
      <c r="X39" s="351"/>
      <c r="Y39" s="352"/>
      <c r="AA39" t="s">
        <v>43</v>
      </c>
    </row>
    <row r="40" spans="2:27" x14ac:dyDescent="0.25">
      <c r="B40" s="30">
        <v>43921</v>
      </c>
      <c r="C40" s="27">
        <v>9762</v>
      </c>
      <c r="D40" s="44">
        <v>7653</v>
      </c>
      <c r="E40" s="44"/>
      <c r="F40" s="44"/>
      <c r="G40" s="44"/>
      <c r="H40" s="44"/>
      <c r="I40" s="44">
        <v>8978</v>
      </c>
      <c r="J40" s="44">
        <v>7475</v>
      </c>
      <c r="K40" s="44">
        <v>7349</v>
      </c>
      <c r="L40" s="44">
        <v>7191</v>
      </c>
      <c r="M40" s="44">
        <v>8611</v>
      </c>
      <c r="N40" s="123"/>
      <c r="O40" s="109">
        <v>9290</v>
      </c>
      <c r="P40" s="50">
        <v>7207</v>
      </c>
      <c r="Q40" s="119">
        <v>12720</v>
      </c>
      <c r="R40" s="45">
        <v>11990</v>
      </c>
      <c r="S40" s="110">
        <v>11940</v>
      </c>
      <c r="T40" s="110">
        <v>16680</v>
      </c>
      <c r="U40" s="337"/>
      <c r="V40" s="163"/>
      <c r="W40" s="232"/>
      <c r="X40" s="351"/>
      <c r="Y40" s="352"/>
    </row>
    <row r="41" spans="2:27" x14ac:dyDescent="0.25">
      <c r="B41" s="30">
        <v>43928</v>
      </c>
      <c r="C41" s="27">
        <v>9780</v>
      </c>
      <c r="D41" s="44">
        <v>7640</v>
      </c>
      <c r="E41" s="44"/>
      <c r="F41" s="44"/>
      <c r="G41" s="44"/>
      <c r="H41" s="44"/>
      <c r="I41" s="44">
        <v>8710</v>
      </c>
      <c r="J41" s="44">
        <v>7430</v>
      </c>
      <c r="K41" s="44">
        <v>7730</v>
      </c>
      <c r="L41" s="44">
        <v>7940</v>
      </c>
      <c r="M41" s="44">
        <v>8600</v>
      </c>
      <c r="N41" s="123"/>
      <c r="O41" s="109">
        <v>9820</v>
      </c>
      <c r="P41" s="50">
        <v>10890</v>
      </c>
      <c r="Q41" s="119">
        <v>25900</v>
      </c>
      <c r="R41" s="45">
        <v>10640</v>
      </c>
      <c r="S41" s="110">
        <v>12570</v>
      </c>
      <c r="T41" s="110">
        <v>20800</v>
      </c>
      <c r="U41" s="337"/>
      <c r="V41" s="163"/>
      <c r="W41" s="232"/>
      <c r="X41" s="351"/>
      <c r="Y41" s="352"/>
    </row>
    <row r="42" spans="2:27" x14ac:dyDescent="0.25">
      <c r="B42" s="30">
        <v>43935</v>
      </c>
      <c r="C42" s="27">
        <v>9430</v>
      </c>
      <c r="D42" s="44">
        <v>7740</v>
      </c>
      <c r="E42" s="44"/>
      <c r="F42" s="44"/>
      <c r="G42" s="44"/>
      <c r="H42" s="44"/>
      <c r="I42" s="44">
        <v>8350</v>
      </c>
      <c r="J42" s="44">
        <v>7980</v>
      </c>
      <c r="K42" s="44">
        <v>7550</v>
      </c>
      <c r="L42" s="44">
        <v>5680</v>
      </c>
      <c r="M42" s="44">
        <v>8880</v>
      </c>
      <c r="N42" s="123"/>
      <c r="O42" s="109">
        <v>9770</v>
      </c>
      <c r="P42" s="50">
        <v>15330</v>
      </c>
      <c r="Q42" s="119">
        <v>33500</v>
      </c>
      <c r="R42" s="45">
        <v>10120</v>
      </c>
      <c r="S42" s="110">
        <v>5990</v>
      </c>
      <c r="T42" s="110">
        <v>19700</v>
      </c>
      <c r="U42" s="337"/>
      <c r="V42" s="163"/>
      <c r="W42" s="232"/>
      <c r="X42" s="351"/>
      <c r="Y42" s="352"/>
    </row>
    <row r="43" spans="2:27" x14ac:dyDescent="0.25">
      <c r="B43" s="30">
        <v>43942</v>
      </c>
      <c r="C43" s="44" t="s">
        <v>37</v>
      </c>
      <c r="D43" s="44">
        <v>7510</v>
      </c>
      <c r="E43" s="44"/>
      <c r="F43" s="44"/>
      <c r="G43" s="44"/>
      <c r="H43" s="44"/>
      <c r="I43" s="44">
        <v>8530</v>
      </c>
      <c r="J43" s="44">
        <v>7430</v>
      </c>
      <c r="K43" s="44">
        <v>7190</v>
      </c>
      <c r="L43" s="44">
        <v>7040</v>
      </c>
      <c r="M43" s="44">
        <v>8480</v>
      </c>
      <c r="N43" s="123"/>
      <c r="O43" s="109">
        <v>8710</v>
      </c>
      <c r="P43" s="50">
        <v>12380</v>
      </c>
      <c r="Q43" s="119">
        <v>38700</v>
      </c>
      <c r="R43" s="45">
        <v>9650</v>
      </c>
      <c r="S43" s="110">
        <v>11820</v>
      </c>
      <c r="T43" s="110">
        <v>15060</v>
      </c>
      <c r="U43" s="337"/>
      <c r="V43" s="163"/>
      <c r="W43" s="232"/>
      <c r="X43" s="351"/>
      <c r="Y43" s="352"/>
    </row>
    <row r="44" spans="2:27" x14ac:dyDescent="0.25">
      <c r="B44" s="30">
        <v>43949</v>
      </c>
      <c r="C44" s="27">
        <v>10610</v>
      </c>
      <c r="D44" s="44">
        <v>7720</v>
      </c>
      <c r="E44" s="44"/>
      <c r="F44" s="44"/>
      <c r="G44" s="44"/>
      <c r="H44" s="44"/>
      <c r="I44" s="44">
        <v>8690</v>
      </c>
      <c r="J44" s="44">
        <v>8100</v>
      </c>
      <c r="K44" s="44">
        <v>7520</v>
      </c>
      <c r="L44" s="44">
        <v>6160</v>
      </c>
      <c r="M44" s="44">
        <v>8650</v>
      </c>
      <c r="N44" s="123"/>
      <c r="O44" s="109">
        <v>9930</v>
      </c>
      <c r="P44" s="50">
        <v>33400</v>
      </c>
      <c r="Q44" s="119">
        <v>48400</v>
      </c>
      <c r="R44" s="45">
        <v>10070</v>
      </c>
      <c r="S44" s="110">
        <v>13100</v>
      </c>
      <c r="T44" s="110">
        <v>17250</v>
      </c>
      <c r="U44" s="337"/>
      <c r="V44" s="163"/>
      <c r="W44" s="232"/>
      <c r="X44" s="351"/>
      <c r="Y44" s="352"/>
    </row>
    <row r="45" spans="2:27" x14ac:dyDescent="0.25">
      <c r="B45" s="30">
        <v>43956</v>
      </c>
      <c r="C45" s="27">
        <v>10250</v>
      </c>
      <c r="D45" s="44">
        <v>8037</v>
      </c>
      <c r="E45" s="44"/>
      <c r="F45" s="44"/>
      <c r="G45" s="44"/>
      <c r="H45" s="44"/>
      <c r="I45" s="44">
        <v>8931</v>
      </c>
      <c r="J45" s="44">
        <v>8125</v>
      </c>
      <c r="K45" s="44">
        <v>8065</v>
      </c>
      <c r="L45" s="44">
        <v>7798</v>
      </c>
      <c r="M45" s="44">
        <v>8265</v>
      </c>
      <c r="N45" s="123"/>
      <c r="O45" s="109">
        <v>9763</v>
      </c>
      <c r="P45" s="50">
        <v>37100</v>
      </c>
      <c r="Q45" s="119">
        <v>61390</v>
      </c>
      <c r="R45" s="45">
        <v>11640</v>
      </c>
      <c r="S45" s="110">
        <v>14500</v>
      </c>
      <c r="T45" s="110">
        <v>29660</v>
      </c>
      <c r="U45" s="337"/>
      <c r="V45" s="163"/>
      <c r="W45" s="232"/>
      <c r="X45" s="351"/>
      <c r="Y45" s="352"/>
    </row>
    <row r="46" spans="2:27" x14ac:dyDescent="0.25">
      <c r="B46" s="30">
        <v>43963</v>
      </c>
      <c r="C46" s="44" t="s">
        <v>37</v>
      </c>
      <c r="D46" s="44">
        <v>8285</v>
      </c>
      <c r="E46" s="44"/>
      <c r="F46" s="44"/>
      <c r="G46" s="44"/>
      <c r="H46" s="44"/>
      <c r="I46" s="44">
        <v>9721</v>
      </c>
      <c r="J46" s="44">
        <v>8853</v>
      </c>
      <c r="K46" s="44">
        <v>7771</v>
      </c>
      <c r="L46" s="44">
        <v>6653</v>
      </c>
      <c r="M46" s="44">
        <v>9391</v>
      </c>
      <c r="N46" s="123"/>
      <c r="O46" s="109">
        <v>11550</v>
      </c>
      <c r="P46" s="50">
        <v>42910</v>
      </c>
      <c r="Q46" s="119">
        <v>72120</v>
      </c>
      <c r="R46" s="45" t="s">
        <v>37</v>
      </c>
      <c r="S46" s="110">
        <v>14140</v>
      </c>
      <c r="T46" s="110">
        <v>31850</v>
      </c>
      <c r="U46" s="337"/>
      <c r="V46" s="163"/>
      <c r="W46" s="232"/>
      <c r="X46" s="351"/>
      <c r="Y46" s="352"/>
    </row>
    <row r="47" spans="2:27" x14ac:dyDescent="0.25">
      <c r="B47" s="54">
        <v>43970</v>
      </c>
      <c r="C47" s="60">
        <v>10130</v>
      </c>
      <c r="D47" s="353">
        <v>7670</v>
      </c>
      <c r="E47" s="353"/>
      <c r="F47" s="353"/>
      <c r="G47" s="353"/>
      <c r="H47" s="353"/>
      <c r="I47" s="353">
        <v>8370</v>
      </c>
      <c r="J47" s="353">
        <v>7540</v>
      </c>
      <c r="K47" s="353">
        <v>7530</v>
      </c>
      <c r="L47" s="353">
        <v>8070</v>
      </c>
      <c r="M47" s="353">
        <v>8410</v>
      </c>
      <c r="N47" s="123"/>
      <c r="O47" s="348">
        <v>9860</v>
      </c>
      <c r="P47" s="354">
        <v>33500</v>
      </c>
      <c r="Q47" s="355">
        <v>49500</v>
      </c>
      <c r="R47" s="45" t="s">
        <v>37</v>
      </c>
      <c r="S47" s="349">
        <v>13190</v>
      </c>
      <c r="T47" s="349">
        <v>18080</v>
      </c>
      <c r="U47" s="337"/>
      <c r="V47" s="163"/>
      <c r="W47" s="232"/>
      <c r="X47" s="351"/>
      <c r="Y47" s="352"/>
    </row>
    <row r="48" spans="2:27" x14ac:dyDescent="0.25">
      <c r="B48" s="30">
        <v>43977</v>
      </c>
      <c r="C48" s="44" t="s">
        <v>37</v>
      </c>
      <c r="D48" s="44">
        <v>7730</v>
      </c>
      <c r="E48" s="44"/>
      <c r="F48" s="44"/>
      <c r="G48" s="44"/>
      <c r="H48" s="44"/>
      <c r="I48" s="44">
        <v>8330</v>
      </c>
      <c r="J48" s="44">
        <v>8070</v>
      </c>
      <c r="K48" s="44">
        <v>7460</v>
      </c>
      <c r="L48" s="44">
        <v>6540</v>
      </c>
      <c r="M48" s="44">
        <v>8540</v>
      </c>
      <c r="N48" s="123"/>
      <c r="O48" s="109">
        <v>10200</v>
      </c>
      <c r="P48" s="50">
        <v>35400</v>
      </c>
      <c r="Q48" s="119">
        <v>51000</v>
      </c>
      <c r="R48" s="45" t="s">
        <v>37</v>
      </c>
      <c r="S48" s="110">
        <v>13720</v>
      </c>
      <c r="T48" s="110">
        <v>23300</v>
      </c>
      <c r="U48" s="337"/>
      <c r="V48" s="163"/>
      <c r="W48" s="232"/>
      <c r="X48" s="351"/>
      <c r="Y48" s="352"/>
    </row>
    <row r="49" spans="2:27" x14ac:dyDescent="0.25">
      <c r="B49" s="30">
        <v>43983</v>
      </c>
      <c r="C49" s="44" t="s">
        <v>37</v>
      </c>
      <c r="D49" s="44">
        <v>7950</v>
      </c>
      <c r="E49" s="44"/>
      <c r="F49" s="44"/>
      <c r="G49" s="44"/>
      <c r="H49" s="44"/>
      <c r="I49" s="44">
        <v>8600</v>
      </c>
      <c r="J49" s="44">
        <v>8220</v>
      </c>
      <c r="K49" s="44">
        <v>7660</v>
      </c>
      <c r="L49" s="44">
        <v>6890</v>
      </c>
      <c r="M49" s="44">
        <v>8860</v>
      </c>
      <c r="N49" s="123"/>
      <c r="O49" s="109">
        <v>10370</v>
      </c>
      <c r="P49" s="50">
        <v>39200</v>
      </c>
      <c r="Q49" s="119">
        <v>48500</v>
      </c>
      <c r="R49" s="45" t="s">
        <v>37</v>
      </c>
      <c r="S49" s="110">
        <v>13450</v>
      </c>
      <c r="T49" s="110">
        <v>18630</v>
      </c>
      <c r="U49" s="337"/>
      <c r="V49" s="163"/>
      <c r="W49" s="232"/>
      <c r="X49" s="351"/>
      <c r="Y49" s="352"/>
    </row>
    <row r="50" spans="2:27" x14ac:dyDescent="0.25">
      <c r="B50" s="30">
        <v>43991</v>
      </c>
      <c r="C50" s="60">
        <v>5830</v>
      </c>
      <c r="D50" s="44">
        <v>4090</v>
      </c>
      <c r="E50" s="44"/>
      <c r="F50" s="44"/>
      <c r="G50" s="44"/>
      <c r="H50" s="44"/>
      <c r="I50" s="44">
        <v>5270</v>
      </c>
      <c r="J50" s="44">
        <v>6390</v>
      </c>
      <c r="K50" s="44">
        <v>3920</v>
      </c>
      <c r="L50" s="44">
        <v>2070</v>
      </c>
      <c r="M50" s="44">
        <v>8260</v>
      </c>
      <c r="N50" s="123"/>
      <c r="O50" s="109">
        <v>6560</v>
      </c>
      <c r="P50" s="50">
        <v>44800</v>
      </c>
      <c r="Q50" s="119">
        <v>52900</v>
      </c>
      <c r="R50" s="45" t="s">
        <v>37</v>
      </c>
      <c r="S50" s="110">
        <v>5370</v>
      </c>
      <c r="T50" s="110">
        <v>15500</v>
      </c>
      <c r="U50" s="337"/>
      <c r="V50" s="163"/>
      <c r="W50" s="232"/>
      <c r="X50" s="351"/>
      <c r="Y50" s="352"/>
      <c r="AA50" t="s">
        <v>59</v>
      </c>
    </row>
    <row r="51" spans="2:27" x14ac:dyDescent="0.25">
      <c r="B51" s="30">
        <v>43998</v>
      </c>
      <c r="C51" s="44" t="s">
        <v>37</v>
      </c>
      <c r="D51" s="44">
        <v>7477</v>
      </c>
      <c r="E51" s="44"/>
      <c r="F51" s="44"/>
      <c r="G51" s="44"/>
      <c r="H51" s="44"/>
      <c r="I51" s="44">
        <v>8737</v>
      </c>
      <c r="J51" s="44">
        <v>7839</v>
      </c>
      <c r="K51" s="44">
        <v>7190</v>
      </c>
      <c r="L51" s="44">
        <v>6386</v>
      </c>
      <c r="M51" s="44">
        <v>8540</v>
      </c>
      <c r="N51" s="123"/>
      <c r="O51" s="109">
        <v>10240</v>
      </c>
      <c r="P51" s="50">
        <v>51010</v>
      </c>
      <c r="Q51" s="119">
        <v>67470</v>
      </c>
      <c r="R51" s="45" t="s">
        <v>37</v>
      </c>
      <c r="S51" s="110">
        <v>14830</v>
      </c>
      <c r="T51" s="110">
        <v>25440</v>
      </c>
      <c r="U51" s="337"/>
      <c r="V51" s="163"/>
      <c r="W51" s="232"/>
      <c r="X51" s="351"/>
      <c r="Y51" s="352"/>
    </row>
    <row r="52" spans="2:27" x14ac:dyDescent="0.25">
      <c r="B52" s="30">
        <v>44004</v>
      </c>
      <c r="C52" s="62">
        <v>9738</v>
      </c>
      <c r="D52" s="44">
        <v>8120</v>
      </c>
      <c r="E52" s="44"/>
      <c r="F52" s="44"/>
      <c r="G52" s="44"/>
      <c r="H52" s="44"/>
      <c r="I52" s="44">
        <v>9956</v>
      </c>
      <c r="J52" s="44">
        <v>8337</v>
      </c>
      <c r="K52" s="44">
        <v>7897</v>
      </c>
      <c r="L52" s="44">
        <v>6529</v>
      </c>
      <c r="M52" s="44">
        <v>8471</v>
      </c>
      <c r="N52" s="123"/>
      <c r="O52" s="109">
        <v>10690</v>
      </c>
      <c r="P52" s="50">
        <v>56430</v>
      </c>
      <c r="Q52" s="119">
        <v>77280</v>
      </c>
      <c r="R52" s="45" t="s">
        <v>37</v>
      </c>
      <c r="S52" s="110">
        <v>13570</v>
      </c>
      <c r="T52" s="110">
        <v>29440</v>
      </c>
      <c r="U52" s="337"/>
      <c r="V52" s="163"/>
      <c r="W52" s="232"/>
      <c r="X52" s="351"/>
      <c r="Y52" s="352"/>
    </row>
    <row r="53" spans="2:27" x14ac:dyDescent="0.25">
      <c r="B53" s="30">
        <v>44012</v>
      </c>
      <c r="C53" s="62">
        <v>9267</v>
      </c>
      <c r="D53" s="44">
        <v>8262</v>
      </c>
      <c r="E53" s="44"/>
      <c r="F53" s="44"/>
      <c r="G53" s="44"/>
      <c r="H53" s="44"/>
      <c r="I53" s="44">
        <v>9753</v>
      </c>
      <c r="J53" s="44">
        <v>7784</v>
      </c>
      <c r="K53" s="44">
        <v>8245</v>
      </c>
      <c r="L53" s="44">
        <v>9115</v>
      </c>
      <c r="M53" s="44">
        <v>8070</v>
      </c>
      <c r="N53" s="123"/>
      <c r="O53" s="109">
        <v>10140</v>
      </c>
      <c r="P53" s="50">
        <v>55790</v>
      </c>
      <c r="Q53" s="119">
        <v>83910</v>
      </c>
      <c r="R53" s="45" t="s">
        <v>37</v>
      </c>
      <c r="S53" s="110">
        <v>15870</v>
      </c>
      <c r="T53" s="110">
        <v>28620</v>
      </c>
      <c r="U53" s="337"/>
      <c r="V53" s="163"/>
      <c r="W53" s="232"/>
      <c r="X53" s="351"/>
      <c r="Y53" s="352"/>
    </row>
    <row r="54" spans="2:27" x14ac:dyDescent="0.25">
      <c r="B54" s="30">
        <v>44019</v>
      </c>
      <c r="C54" s="62">
        <v>10360</v>
      </c>
      <c r="D54" s="44">
        <v>8705</v>
      </c>
      <c r="E54" s="44"/>
      <c r="F54" s="44"/>
      <c r="G54" s="44"/>
      <c r="H54" s="44"/>
      <c r="I54" s="44">
        <v>10330</v>
      </c>
      <c r="J54" s="44">
        <v>8028</v>
      </c>
      <c r="K54" s="44">
        <v>8635</v>
      </c>
      <c r="L54" s="44">
        <v>9166</v>
      </c>
      <c r="M54" s="44">
        <v>8355</v>
      </c>
      <c r="N54" s="123"/>
      <c r="O54" s="109">
        <v>10750</v>
      </c>
      <c r="P54" s="50">
        <v>55730</v>
      </c>
      <c r="Q54" s="119">
        <v>97010</v>
      </c>
      <c r="R54" s="45" t="s">
        <v>37</v>
      </c>
      <c r="S54" s="110">
        <v>17130</v>
      </c>
      <c r="T54" s="110">
        <v>28390</v>
      </c>
      <c r="U54" s="337"/>
      <c r="V54" s="163"/>
      <c r="W54" s="232"/>
      <c r="X54" s="351"/>
      <c r="Y54" s="352"/>
    </row>
    <row r="55" spans="2:27" x14ac:dyDescent="0.25">
      <c r="B55" s="30">
        <v>44026</v>
      </c>
      <c r="C55" s="44" t="s">
        <v>41</v>
      </c>
      <c r="D55" s="44">
        <v>8636</v>
      </c>
      <c r="E55" s="44"/>
      <c r="F55" s="44"/>
      <c r="G55" s="44"/>
      <c r="H55" s="44"/>
      <c r="I55" s="44">
        <v>9920</v>
      </c>
      <c r="J55" s="44">
        <v>7780</v>
      </c>
      <c r="K55" s="44">
        <v>8560</v>
      </c>
      <c r="L55" s="44">
        <v>9800</v>
      </c>
      <c r="M55" s="44">
        <v>8180</v>
      </c>
      <c r="N55" s="123"/>
      <c r="O55" s="109">
        <v>10540</v>
      </c>
      <c r="P55" s="50">
        <v>60580</v>
      </c>
      <c r="Q55" s="119">
        <v>80750</v>
      </c>
      <c r="R55" s="45" t="s">
        <v>37</v>
      </c>
      <c r="S55" s="110">
        <v>15890</v>
      </c>
      <c r="T55" s="110">
        <v>28610</v>
      </c>
      <c r="U55" s="337"/>
      <c r="V55" s="163"/>
      <c r="W55" s="232"/>
      <c r="X55" s="351"/>
      <c r="Y55" s="352"/>
      <c r="AA55" t="s">
        <v>60</v>
      </c>
    </row>
    <row r="56" spans="2:27" x14ac:dyDescent="0.25">
      <c r="B56" s="30">
        <v>44033</v>
      </c>
      <c r="C56" s="44" t="s">
        <v>41</v>
      </c>
      <c r="D56" s="44">
        <v>7672</v>
      </c>
      <c r="E56" s="44"/>
      <c r="F56" s="44"/>
      <c r="G56" s="44"/>
      <c r="H56" s="44"/>
      <c r="I56" s="44">
        <v>9925</v>
      </c>
      <c r="J56" s="44">
        <v>7839</v>
      </c>
      <c r="K56" s="44">
        <v>7422</v>
      </c>
      <c r="L56" s="44">
        <v>6912</v>
      </c>
      <c r="M56" s="44">
        <v>8339</v>
      </c>
      <c r="N56" s="123"/>
      <c r="O56" s="109">
        <v>10530</v>
      </c>
      <c r="P56" s="50">
        <v>61470</v>
      </c>
      <c r="Q56" s="119">
        <v>83330</v>
      </c>
      <c r="R56" s="45" t="s">
        <v>37</v>
      </c>
      <c r="S56" s="110">
        <v>16300</v>
      </c>
      <c r="T56" s="110">
        <v>29830</v>
      </c>
      <c r="U56" s="337"/>
      <c r="V56" s="163"/>
      <c r="W56" s="232"/>
      <c r="X56" s="351"/>
      <c r="Y56" s="352"/>
    </row>
    <row r="57" spans="2:27" x14ac:dyDescent="0.25">
      <c r="B57" s="30">
        <v>44040</v>
      </c>
      <c r="C57" s="62">
        <v>10030</v>
      </c>
      <c r="D57" s="44">
        <v>9266</v>
      </c>
      <c r="E57" s="44"/>
      <c r="F57" s="44"/>
      <c r="G57" s="44"/>
      <c r="H57" s="44"/>
      <c r="I57" s="44">
        <v>10120</v>
      </c>
      <c r="J57" s="44">
        <v>7825</v>
      </c>
      <c r="K57" s="44">
        <v>8462</v>
      </c>
      <c r="L57" s="44">
        <v>9660</v>
      </c>
      <c r="M57" s="44">
        <v>8450</v>
      </c>
      <c r="N57" s="123"/>
      <c r="O57" s="109">
        <v>10690</v>
      </c>
      <c r="P57" s="50">
        <v>63470</v>
      </c>
      <c r="Q57" s="119">
        <v>84380</v>
      </c>
      <c r="R57" s="45" t="s">
        <v>37</v>
      </c>
      <c r="S57" s="110">
        <v>16310</v>
      </c>
      <c r="T57" s="110">
        <v>30780</v>
      </c>
      <c r="U57" s="337"/>
      <c r="V57" s="163"/>
      <c r="W57" s="232"/>
      <c r="X57" s="351"/>
      <c r="Y57" s="352"/>
    </row>
    <row r="58" spans="2:27" x14ac:dyDescent="0.25">
      <c r="B58" s="30">
        <v>44047</v>
      </c>
      <c r="C58" s="62">
        <v>8134</v>
      </c>
      <c r="D58" s="44">
        <v>8137</v>
      </c>
      <c r="E58" s="44"/>
      <c r="F58" s="44"/>
      <c r="G58" s="44"/>
      <c r="H58" s="44"/>
      <c r="I58" s="44">
        <v>10360</v>
      </c>
      <c r="J58" s="44">
        <v>7848</v>
      </c>
      <c r="K58" s="44">
        <v>7436</v>
      </c>
      <c r="L58" s="44">
        <v>6554</v>
      </c>
      <c r="M58" s="44">
        <v>8186</v>
      </c>
      <c r="N58" s="44">
        <v>8028</v>
      </c>
      <c r="O58" s="109">
        <v>10098</v>
      </c>
      <c r="P58" s="50">
        <v>67840</v>
      </c>
      <c r="Q58" s="119">
        <v>86650</v>
      </c>
      <c r="R58" s="45" t="s">
        <v>37</v>
      </c>
      <c r="S58" s="110">
        <v>17290</v>
      </c>
      <c r="T58" s="110">
        <v>30560</v>
      </c>
      <c r="U58" s="337"/>
      <c r="V58" s="163"/>
      <c r="W58" s="232"/>
      <c r="X58" s="351"/>
      <c r="Y58" s="352"/>
    </row>
    <row r="59" spans="2:27" x14ac:dyDescent="0.25">
      <c r="B59" s="30">
        <v>44054</v>
      </c>
      <c r="C59" s="44" t="s">
        <v>41</v>
      </c>
      <c r="D59" s="44">
        <v>7844</v>
      </c>
      <c r="E59" s="44"/>
      <c r="F59" s="44"/>
      <c r="G59" s="44"/>
      <c r="H59" s="44"/>
      <c r="I59" s="44">
        <v>10510</v>
      </c>
      <c r="J59" s="44">
        <v>7764</v>
      </c>
      <c r="K59" s="44">
        <v>7891</v>
      </c>
      <c r="L59" s="44">
        <v>7646</v>
      </c>
      <c r="M59" s="44">
        <v>8134</v>
      </c>
      <c r="N59" s="44">
        <v>9329</v>
      </c>
      <c r="O59" s="109">
        <v>10520</v>
      </c>
      <c r="P59" s="50">
        <v>62130</v>
      </c>
      <c r="Q59" s="119">
        <v>75440</v>
      </c>
      <c r="R59" s="45" t="s">
        <v>37</v>
      </c>
      <c r="S59" s="110">
        <v>18310</v>
      </c>
      <c r="T59" s="110">
        <v>38160</v>
      </c>
      <c r="U59" s="337"/>
      <c r="V59" s="163"/>
      <c r="W59" s="232"/>
      <c r="X59" s="351"/>
      <c r="Y59" s="352"/>
    </row>
    <row r="60" spans="2:27" x14ac:dyDescent="0.25">
      <c r="B60" s="30">
        <v>44061</v>
      </c>
      <c r="C60" s="62">
        <v>10170</v>
      </c>
      <c r="D60" s="44">
        <v>9372</v>
      </c>
      <c r="E60" s="44"/>
      <c r="F60" s="44"/>
      <c r="G60" s="44"/>
      <c r="H60" s="44"/>
      <c r="I60" s="44">
        <v>10610</v>
      </c>
      <c r="J60" s="44">
        <v>8125</v>
      </c>
      <c r="K60" s="44">
        <v>8319</v>
      </c>
      <c r="L60" s="44">
        <v>8347</v>
      </c>
      <c r="M60" s="44">
        <v>8443</v>
      </c>
      <c r="N60" s="44">
        <v>10390</v>
      </c>
      <c r="O60" s="109">
        <v>10730</v>
      </c>
      <c r="P60" s="50">
        <v>71200</v>
      </c>
      <c r="Q60" s="119">
        <v>92140</v>
      </c>
      <c r="R60" s="45" t="s">
        <v>37</v>
      </c>
      <c r="S60" s="110">
        <v>20400</v>
      </c>
      <c r="T60" s="110">
        <v>33510</v>
      </c>
      <c r="U60" s="337"/>
      <c r="V60" s="163"/>
      <c r="W60" s="232"/>
      <c r="X60" s="351"/>
      <c r="Y60" s="352"/>
    </row>
    <row r="61" spans="2:27" x14ac:dyDescent="0.25">
      <c r="B61" s="30">
        <v>44068</v>
      </c>
      <c r="C61" s="62">
        <v>8464</v>
      </c>
      <c r="D61" s="44">
        <v>9331</v>
      </c>
      <c r="E61" s="44"/>
      <c r="F61" s="44"/>
      <c r="G61" s="44"/>
      <c r="H61" s="44"/>
      <c r="I61" s="44">
        <v>10690</v>
      </c>
      <c r="J61" s="44">
        <v>8080</v>
      </c>
      <c r="K61" s="44">
        <v>8325</v>
      </c>
      <c r="L61" s="44">
        <v>7469</v>
      </c>
      <c r="M61" s="44">
        <v>8382</v>
      </c>
      <c r="N61" s="44">
        <v>8375</v>
      </c>
      <c r="O61" s="109">
        <v>10980</v>
      </c>
      <c r="P61" s="50">
        <v>75320</v>
      </c>
      <c r="Q61" s="119">
        <v>103200</v>
      </c>
      <c r="R61" s="45" t="s">
        <v>37</v>
      </c>
      <c r="S61" s="110">
        <v>19350</v>
      </c>
      <c r="T61" s="110">
        <v>34240</v>
      </c>
      <c r="U61" s="337"/>
      <c r="V61" s="163"/>
      <c r="W61" s="232"/>
      <c r="X61" s="351"/>
      <c r="Y61" s="352"/>
    </row>
    <row r="62" spans="2:27" x14ac:dyDescent="0.25">
      <c r="B62" s="30">
        <v>44075</v>
      </c>
      <c r="C62" s="62">
        <v>8903</v>
      </c>
      <c r="D62" s="44">
        <v>7808</v>
      </c>
      <c r="E62" s="44"/>
      <c r="F62" s="44"/>
      <c r="G62" s="44"/>
      <c r="H62" s="44"/>
      <c r="I62" s="44">
        <v>10740</v>
      </c>
      <c r="J62" s="44">
        <v>7803</v>
      </c>
      <c r="K62" s="44">
        <v>7592</v>
      </c>
      <c r="L62" s="44">
        <v>7070</v>
      </c>
      <c r="M62" s="44">
        <v>8284</v>
      </c>
      <c r="N62" s="44">
        <v>9075</v>
      </c>
      <c r="O62" s="109">
        <v>10800</v>
      </c>
      <c r="P62" s="50">
        <v>74880</v>
      </c>
      <c r="Q62" s="119">
        <v>95590</v>
      </c>
      <c r="R62" s="45" t="s">
        <v>37</v>
      </c>
      <c r="S62" s="110">
        <v>14150</v>
      </c>
      <c r="T62" s="110">
        <v>31830</v>
      </c>
      <c r="U62" s="337"/>
      <c r="V62" s="163"/>
      <c r="W62" s="232"/>
      <c r="X62" s="351"/>
      <c r="Y62" s="352"/>
    </row>
    <row r="63" spans="2:27" x14ac:dyDescent="0.25">
      <c r="B63" s="30">
        <v>44082</v>
      </c>
      <c r="C63" s="44" t="s">
        <v>41</v>
      </c>
      <c r="D63" s="44">
        <v>7020</v>
      </c>
      <c r="E63" s="44"/>
      <c r="F63" s="44"/>
      <c r="G63" s="44"/>
      <c r="H63" s="44"/>
      <c r="I63" s="44">
        <v>11340</v>
      </c>
      <c r="J63" s="44">
        <v>8309</v>
      </c>
      <c r="K63" s="44">
        <v>8695</v>
      </c>
      <c r="L63" s="44">
        <v>7954</v>
      </c>
      <c r="M63" s="44">
        <v>8892</v>
      </c>
      <c r="N63" s="44">
        <v>12120</v>
      </c>
      <c r="O63" s="109">
        <v>10050</v>
      </c>
      <c r="P63" s="50">
        <v>70350</v>
      </c>
      <c r="Q63" s="119">
        <v>94070</v>
      </c>
      <c r="R63" s="45" t="s">
        <v>37</v>
      </c>
      <c r="S63" s="110">
        <v>13790</v>
      </c>
      <c r="T63" s="110">
        <v>32790</v>
      </c>
      <c r="U63" s="337"/>
      <c r="V63" s="163"/>
      <c r="W63" s="232"/>
      <c r="X63" s="351"/>
      <c r="Y63" s="352"/>
    </row>
    <row r="64" spans="2:27" x14ac:dyDescent="0.25">
      <c r="B64" s="30">
        <v>44089</v>
      </c>
      <c r="C64" s="44" t="s">
        <v>41</v>
      </c>
      <c r="D64" s="44">
        <v>8540</v>
      </c>
      <c r="E64" s="44"/>
      <c r="F64" s="44"/>
      <c r="G64" s="44"/>
      <c r="H64" s="44"/>
      <c r="I64" s="44">
        <v>10430</v>
      </c>
      <c r="J64" s="44">
        <v>7970</v>
      </c>
      <c r="K64" s="44">
        <v>8390</v>
      </c>
      <c r="L64" s="44">
        <v>9420</v>
      </c>
      <c r="M64" s="44">
        <v>9710</v>
      </c>
      <c r="N64" s="44" t="s">
        <v>37</v>
      </c>
      <c r="O64" s="109">
        <v>10570</v>
      </c>
      <c r="P64" s="50">
        <v>69500</v>
      </c>
      <c r="Q64" s="119">
        <v>97600</v>
      </c>
      <c r="R64" s="45" t="s">
        <v>37</v>
      </c>
      <c r="S64" s="110">
        <v>13120</v>
      </c>
      <c r="T64" s="110">
        <v>32200</v>
      </c>
      <c r="U64" s="337"/>
      <c r="V64" s="163"/>
      <c r="W64" s="232"/>
      <c r="X64" s="351"/>
      <c r="Y64" s="352"/>
    </row>
    <row r="65" spans="2:25" x14ac:dyDescent="0.25">
      <c r="B65" s="30">
        <v>44096</v>
      </c>
      <c r="C65" s="62">
        <v>12580</v>
      </c>
      <c r="D65" s="44">
        <v>8308</v>
      </c>
      <c r="E65" s="44"/>
      <c r="F65" s="44"/>
      <c r="G65" s="44"/>
      <c r="H65" s="44"/>
      <c r="I65" s="44">
        <v>10540</v>
      </c>
      <c r="J65" s="44">
        <v>7620</v>
      </c>
      <c r="K65" s="44">
        <v>8220</v>
      </c>
      <c r="L65" s="44">
        <v>9134</v>
      </c>
      <c r="M65" s="44">
        <v>8458</v>
      </c>
      <c r="N65" s="44">
        <v>12600</v>
      </c>
      <c r="O65" s="109">
        <v>10340</v>
      </c>
      <c r="P65" s="50">
        <v>72570</v>
      </c>
      <c r="Q65" s="119">
        <v>101900</v>
      </c>
      <c r="R65" s="45" t="s">
        <v>37</v>
      </c>
      <c r="S65" s="110">
        <v>15270</v>
      </c>
      <c r="T65" s="110">
        <v>29470</v>
      </c>
      <c r="U65" s="337"/>
      <c r="V65" s="163"/>
      <c r="W65" s="232"/>
      <c r="X65" s="351"/>
      <c r="Y65" s="352"/>
    </row>
    <row r="66" spans="2:25" x14ac:dyDescent="0.25">
      <c r="B66" s="30">
        <v>44103</v>
      </c>
      <c r="C66" s="62">
        <v>8896</v>
      </c>
      <c r="D66" s="44">
        <v>10860</v>
      </c>
      <c r="E66" s="44"/>
      <c r="F66" s="44"/>
      <c r="G66" s="44"/>
      <c r="H66" s="44"/>
      <c r="I66" s="44">
        <v>10530</v>
      </c>
      <c r="J66" s="44">
        <v>7515</v>
      </c>
      <c r="K66" s="44">
        <v>8628</v>
      </c>
      <c r="L66" s="44">
        <v>9642</v>
      </c>
      <c r="M66" s="44">
        <v>8425</v>
      </c>
      <c r="N66" s="44">
        <v>8473</v>
      </c>
      <c r="O66" s="109">
        <v>9215</v>
      </c>
      <c r="P66" s="50">
        <v>75700</v>
      </c>
      <c r="Q66" s="119">
        <v>109500</v>
      </c>
      <c r="R66" s="45" t="s">
        <v>37</v>
      </c>
      <c r="S66" s="110">
        <v>16980</v>
      </c>
      <c r="T66" s="110">
        <v>33900</v>
      </c>
      <c r="U66" s="337"/>
      <c r="V66" s="163"/>
      <c r="W66" s="232"/>
      <c r="X66" s="351"/>
      <c r="Y66" s="352"/>
    </row>
    <row r="67" spans="2:25" x14ac:dyDescent="0.25">
      <c r="B67" s="30">
        <v>44110</v>
      </c>
      <c r="C67" s="62">
        <v>12210</v>
      </c>
      <c r="D67" s="44">
        <v>8573</v>
      </c>
      <c r="E67" s="44"/>
      <c r="F67" s="44"/>
      <c r="G67" s="44"/>
      <c r="H67" s="44"/>
      <c r="I67" s="44">
        <v>10910</v>
      </c>
      <c r="J67" s="44">
        <v>8650</v>
      </c>
      <c r="K67" s="44">
        <v>8540</v>
      </c>
      <c r="L67" s="44">
        <v>9968</v>
      </c>
      <c r="M67" s="44">
        <v>10980</v>
      </c>
      <c r="N67" s="44">
        <v>12440</v>
      </c>
      <c r="O67" s="109">
        <v>10010</v>
      </c>
      <c r="P67" s="50">
        <v>77030</v>
      </c>
      <c r="Q67" s="119">
        <v>111100</v>
      </c>
      <c r="R67" s="45" t="s">
        <v>37</v>
      </c>
      <c r="S67" s="110">
        <v>15590</v>
      </c>
      <c r="T67" s="110">
        <v>31670</v>
      </c>
      <c r="U67" s="337"/>
      <c r="V67" s="163"/>
      <c r="W67" s="232"/>
      <c r="X67" s="351"/>
      <c r="Y67" s="352"/>
    </row>
    <row r="68" spans="2:25" x14ac:dyDescent="0.25">
      <c r="B68" s="30">
        <v>44117</v>
      </c>
      <c r="C68" s="62">
        <v>10120</v>
      </c>
      <c r="D68" s="44">
        <v>8800</v>
      </c>
      <c r="E68" s="44"/>
      <c r="F68" s="44"/>
      <c r="G68" s="44"/>
      <c r="H68" s="44"/>
      <c r="I68" s="44">
        <v>10580</v>
      </c>
      <c r="J68" s="44">
        <v>7620</v>
      </c>
      <c r="K68" s="44">
        <v>8840</v>
      </c>
      <c r="L68" s="44">
        <v>10110</v>
      </c>
      <c r="M68" s="44">
        <v>8430</v>
      </c>
      <c r="N68" s="44">
        <v>9850</v>
      </c>
      <c r="O68" s="109">
        <v>10070</v>
      </c>
      <c r="P68" s="50">
        <v>71840</v>
      </c>
      <c r="Q68" s="119">
        <v>116350</v>
      </c>
      <c r="R68" s="45" t="s">
        <v>37</v>
      </c>
      <c r="S68" s="110">
        <v>16090</v>
      </c>
      <c r="T68" s="110">
        <v>30400</v>
      </c>
      <c r="U68" s="337"/>
      <c r="V68" s="163"/>
      <c r="W68" s="232"/>
      <c r="X68" s="351"/>
      <c r="Y68" s="352"/>
    </row>
    <row r="69" spans="2:25" x14ac:dyDescent="0.25">
      <c r="B69" s="30">
        <v>44124</v>
      </c>
      <c r="C69" s="62">
        <v>8902</v>
      </c>
      <c r="D69" s="44">
        <v>11710</v>
      </c>
      <c r="E69" s="44"/>
      <c r="F69" s="44"/>
      <c r="G69" s="44"/>
      <c r="H69" s="44"/>
      <c r="I69" s="44">
        <v>10280</v>
      </c>
      <c r="J69" s="44">
        <v>7392</v>
      </c>
      <c r="K69" s="44">
        <v>7903</v>
      </c>
      <c r="L69" s="44">
        <v>8988</v>
      </c>
      <c r="M69" s="44">
        <v>7732</v>
      </c>
      <c r="N69" s="44">
        <v>8255</v>
      </c>
      <c r="O69" s="109">
        <v>10320</v>
      </c>
      <c r="P69" s="50">
        <v>71420</v>
      </c>
      <c r="Q69" s="119">
        <v>97310</v>
      </c>
      <c r="R69" s="45" t="s">
        <v>37</v>
      </c>
      <c r="S69" s="110">
        <v>16570</v>
      </c>
      <c r="T69" s="110">
        <v>30360</v>
      </c>
      <c r="U69" s="337"/>
      <c r="V69" s="163"/>
      <c r="W69" s="232"/>
      <c r="X69" s="351"/>
      <c r="Y69" s="352"/>
    </row>
    <row r="70" spans="2:25" x14ac:dyDescent="0.25">
      <c r="B70" s="30">
        <v>44131</v>
      </c>
      <c r="C70" s="62">
        <v>9803</v>
      </c>
      <c r="D70" s="44">
        <v>8738</v>
      </c>
      <c r="E70" s="44"/>
      <c r="F70" s="44"/>
      <c r="G70" s="44"/>
      <c r="H70" s="44"/>
      <c r="I70" s="44">
        <v>10430</v>
      </c>
      <c r="J70" s="44">
        <v>8215</v>
      </c>
      <c r="K70" s="44">
        <v>9010</v>
      </c>
      <c r="L70" s="44">
        <v>9250</v>
      </c>
      <c r="M70" s="44"/>
      <c r="N70" s="44">
        <v>9452</v>
      </c>
      <c r="O70" s="109">
        <v>10820</v>
      </c>
      <c r="P70" s="50">
        <v>72280</v>
      </c>
      <c r="Q70" s="119">
        <v>108800</v>
      </c>
      <c r="R70" s="45" t="s">
        <v>37</v>
      </c>
      <c r="S70" s="110">
        <v>18970</v>
      </c>
      <c r="T70" s="110">
        <v>33820</v>
      </c>
      <c r="U70" s="337"/>
      <c r="V70" s="163"/>
      <c r="W70" s="232"/>
      <c r="X70" s="351"/>
      <c r="Y70" s="352"/>
    </row>
    <row r="71" spans="2:25" x14ac:dyDescent="0.25">
      <c r="B71" s="30">
        <v>44138</v>
      </c>
      <c r="C71" s="62">
        <v>9707</v>
      </c>
      <c r="D71" s="44">
        <v>11960</v>
      </c>
      <c r="E71" s="44"/>
      <c r="F71" s="44"/>
      <c r="G71" s="44"/>
      <c r="H71" s="44"/>
      <c r="I71" s="44">
        <v>11300</v>
      </c>
      <c r="J71" s="44">
        <v>8216</v>
      </c>
      <c r="K71" s="44">
        <v>9251</v>
      </c>
      <c r="L71" s="44">
        <v>10300</v>
      </c>
      <c r="M71" s="44">
        <v>8970</v>
      </c>
      <c r="N71" s="44">
        <v>9513</v>
      </c>
      <c r="O71" s="109">
        <v>10590</v>
      </c>
      <c r="P71" s="50">
        <v>73680</v>
      </c>
      <c r="Q71" s="119">
        <v>120100</v>
      </c>
      <c r="R71" s="45" t="s">
        <v>37</v>
      </c>
      <c r="S71" s="110">
        <v>18450</v>
      </c>
      <c r="T71" s="110">
        <v>30060</v>
      </c>
      <c r="U71" s="337"/>
      <c r="V71" s="163"/>
      <c r="W71" s="232"/>
      <c r="X71" s="351"/>
      <c r="Y71" s="352"/>
    </row>
    <row r="72" spans="2:25" x14ac:dyDescent="0.25">
      <c r="B72" s="30">
        <v>44145</v>
      </c>
      <c r="C72" s="46"/>
      <c r="D72" s="44">
        <v>8230</v>
      </c>
      <c r="E72" s="44"/>
      <c r="F72" s="44"/>
      <c r="G72" s="44"/>
      <c r="H72" s="44"/>
      <c r="I72" s="123"/>
      <c r="J72" s="44">
        <v>7472</v>
      </c>
      <c r="K72" s="123"/>
      <c r="L72" s="44">
        <v>9382</v>
      </c>
      <c r="M72" s="123"/>
      <c r="N72" s="44">
        <v>8745</v>
      </c>
      <c r="O72" s="109">
        <v>9380</v>
      </c>
      <c r="P72" s="123"/>
      <c r="Q72" s="123"/>
      <c r="R72" s="123"/>
      <c r="S72" s="123"/>
      <c r="T72" s="110">
        <v>26240</v>
      </c>
      <c r="U72" s="337"/>
      <c r="V72" s="163"/>
      <c r="W72" s="232"/>
      <c r="X72" s="351"/>
      <c r="Y72" s="352"/>
    </row>
    <row r="73" spans="2:25" x14ac:dyDescent="0.25">
      <c r="B73" s="30">
        <v>44152</v>
      </c>
      <c r="C73" s="46"/>
      <c r="D73" s="44">
        <v>8008</v>
      </c>
      <c r="E73" s="44"/>
      <c r="F73" s="44"/>
      <c r="G73" s="44"/>
      <c r="H73" s="44"/>
      <c r="I73" s="123"/>
      <c r="J73" s="44">
        <v>7267</v>
      </c>
      <c r="K73" s="123"/>
      <c r="L73" s="44">
        <v>9336</v>
      </c>
      <c r="M73" s="123"/>
      <c r="N73" s="44">
        <v>8556</v>
      </c>
      <c r="O73" s="109">
        <v>9235</v>
      </c>
      <c r="P73" s="123"/>
      <c r="Q73" s="123"/>
      <c r="R73" s="123"/>
      <c r="S73" s="123"/>
      <c r="T73" s="110">
        <v>25130</v>
      </c>
      <c r="U73" s="337"/>
      <c r="V73" s="163"/>
      <c r="W73" s="232"/>
      <c r="X73" s="351"/>
      <c r="Y73" s="352"/>
    </row>
    <row r="74" spans="2:25" x14ac:dyDescent="0.25">
      <c r="B74" s="30">
        <v>44159</v>
      </c>
      <c r="C74" s="46"/>
      <c r="D74" s="44">
        <v>8145</v>
      </c>
      <c r="E74" s="44"/>
      <c r="F74" s="44"/>
      <c r="G74" s="44"/>
      <c r="H74" s="44"/>
      <c r="I74" s="123"/>
      <c r="J74" s="44">
        <v>7545</v>
      </c>
      <c r="K74" s="123"/>
      <c r="L74" s="44">
        <v>9502</v>
      </c>
      <c r="M74" s="123"/>
      <c r="N74" s="44">
        <v>9043</v>
      </c>
      <c r="O74" s="109">
        <v>9702</v>
      </c>
      <c r="P74" s="123"/>
      <c r="Q74" s="123"/>
      <c r="R74" s="123"/>
      <c r="S74" s="123"/>
      <c r="T74" s="110">
        <v>24240</v>
      </c>
      <c r="U74" s="337"/>
      <c r="V74" s="163"/>
      <c r="W74" s="232"/>
      <c r="X74" s="351"/>
      <c r="Y74" s="352"/>
    </row>
    <row r="75" spans="2:25" x14ac:dyDescent="0.25">
      <c r="B75" s="30">
        <v>44166</v>
      </c>
      <c r="C75" s="46"/>
      <c r="D75" s="44" t="s">
        <v>37</v>
      </c>
      <c r="E75" s="44"/>
      <c r="F75" s="44"/>
      <c r="G75" s="44"/>
      <c r="H75" s="44"/>
      <c r="I75" s="123"/>
      <c r="J75" s="44">
        <v>7451</v>
      </c>
      <c r="K75" s="123"/>
      <c r="L75" s="44">
        <v>9642</v>
      </c>
      <c r="M75" s="123"/>
      <c r="N75" s="44">
        <v>8075</v>
      </c>
      <c r="O75" s="109">
        <v>9560</v>
      </c>
      <c r="P75" s="50" t="s">
        <v>37</v>
      </c>
      <c r="Q75" s="123"/>
      <c r="R75" s="45" t="s">
        <v>37</v>
      </c>
      <c r="S75" s="110" t="s">
        <v>37</v>
      </c>
      <c r="T75" s="110">
        <v>27350</v>
      </c>
      <c r="U75" s="337"/>
      <c r="V75" s="163"/>
      <c r="W75" s="232"/>
      <c r="X75" s="351"/>
      <c r="Y75" s="352"/>
    </row>
    <row r="76" spans="2:25" x14ac:dyDescent="0.25">
      <c r="B76" s="30">
        <v>44173</v>
      </c>
      <c r="C76" s="46"/>
      <c r="D76" s="44" t="s">
        <v>37</v>
      </c>
      <c r="E76" s="44"/>
      <c r="F76" s="44"/>
      <c r="G76" s="44"/>
      <c r="H76" s="44"/>
      <c r="I76" s="123"/>
      <c r="J76" s="44">
        <v>7750</v>
      </c>
      <c r="K76" s="123"/>
      <c r="L76" s="44">
        <v>9770</v>
      </c>
      <c r="M76" s="123"/>
      <c r="N76" s="44">
        <v>8840</v>
      </c>
      <c r="O76" s="109">
        <v>10030</v>
      </c>
      <c r="P76" s="50" t="s">
        <v>37</v>
      </c>
      <c r="Q76" s="123"/>
      <c r="R76" s="45" t="s">
        <v>37</v>
      </c>
      <c r="S76" s="110" t="s">
        <v>37</v>
      </c>
      <c r="T76" s="110">
        <v>28000</v>
      </c>
      <c r="U76" s="337"/>
      <c r="V76" s="163"/>
      <c r="W76" s="232"/>
      <c r="X76" s="351"/>
      <c r="Y76" s="352"/>
    </row>
    <row r="77" spans="2:25" x14ac:dyDescent="0.25">
      <c r="B77" s="30">
        <v>44180</v>
      </c>
      <c r="C77" s="46"/>
      <c r="D77" s="44" t="s">
        <v>37</v>
      </c>
      <c r="E77" s="44"/>
      <c r="F77" s="44"/>
      <c r="G77" s="44"/>
      <c r="H77" s="44"/>
      <c r="I77" s="123"/>
      <c r="J77" s="44">
        <v>7750</v>
      </c>
      <c r="K77" s="123"/>
      <c r="L77" s="44">
        <v>9950</v>
      </c>
      <c r="M77" s="123"/>
      <c r="N77" s="44">
        <v>8890</v>
      </c>
      <c r="O77" s="109">
        <v>10130</v>
      </c>
      <c r="P77" s="50" t="s">
        <v>24</v>
      </c>
      <c r="Q77" s="123"/>
      <c r="R77" s="45" t="s">
        <v>37</v>
      </c>
      <c r="S77" s="110" t="s">
        <v>37</v>
      </c>
      <c r="T77" s="110">
        <v>26580</v>
      </c>
      <c r="U77" s="337"/>
      <c r="V77" s="163"/>
      <c r="W77" s="232"/>
      <c r="X77" s="351"/>
      <c r="Y77" s="352"/>
    </row>
    <row r="78" spans="2:25" x14ac:dyDescent="0.25">
      <c r="B78" s="30">
        <v>44187</v>
      </c>
      <c r="C78" s="46"/>
      <c r="D78" s="44" t="s">
        <v>37</v>
      </c>
      <c r="E78" s="44"/>
      <c r="F78" s="44"/>
      <c r="G78" s="44"/>
      <c r="H78" s="44"/>
      <c r="I78" s="123"/>
      <c r="J78" s="44">
        <v>7480</v>
      </c>
      <c r="K78" s="123"/>
      <c r="L78" s="44">
        <v>9338</v>
      </c>
      <c r="M78" s="123"/>
      <c r="N78" s="44">
        <v>8776</v>
      </c>
      <c r="O78" s="109">
        <v>10410</v>
      </c>
      <c r="P78" s="50" t="s">
        <v>24</v>
      </c>
      <c r="Q78" s="123"/>
      <c r="R78" s="45" t="s">
        <v>37</v>
      </c>
      <c r="S78" s="110" t="s">
        <v>37</v>
      </c>
      <c r="T78" s="110">
        <v>25450</v>
      </c>
      <c r="U78" s="337"/>
      <c r="V78" s="163"/>
      <c r="W78" s="232"/>
      <c r="X78" s="351"/>
      <c r="Y78" s="352"/>
    </row>
    <row r="79" spans="2:25" x14ac:dyDescent="0.25">
      <c r="B79" s="30">
        <v>44194</v>
      </c>
      <c r="C79" s="46"/>
      <c r="D79" s="44">
        <v>8188</v>
      </c>
      <c r="E79" s="44"/>
      <c r="F79" s="44"/>
      <c r="G79" s="44"/>
      <c r="H79" s="44"/>
      <c r="I79" s="123"/>
      <c r="J79" s="44">
        <v>7397</v>
      </c>
      <c r="K79" s="123"/>
      <c r="L79" s="44">
        <v>8309</v>
      </c>
      <c r="M79" s="123"/>
      <c r="N79" s="44">
        <v>8676</v>
      </c>
      <c r="O79" s="109">
        <v>9883</v>
      </c>
      <c r="P79" s="50" t="s">
        <v>24</v>
      </c>
      <c r="Q79" s="123"/>
      <c r="R79" s="45" t="s">
        <v>37</v>
      </c>
      <c r="S79" s="110" t="s">
        <v>37</v>
      </c>
      <c r="T79" s="110">
        <v>25820</v>
      </c>
      <c r="U79" s="337"/>
      <c r="V79" s="163"/>
      <c r="W79" s="232"/>
      <c r="X79" s="351"/>
      <c r="Y79" s="352"/>
    </row>
    <row r="80" spans="2:25" x14ac:dyDescent="0.25">
      <c r="B80" s="30">
        <v>44201</v>
      </c>
      <c r="C80" s="46"/>
      <c r="D80" s="44">
        <v>8890</v>
      </c>
      <c r="E80" s="44"/>
      <c r="F80" s="44"/>
      <c r="G80" s="44"/>
      <c r="H80" s="44"/>
      <c r="I80" s="123"/>
      <c r="J80" s="44">
        <v>8170</v>
      </c>
      <c r="K80" s="123"/>
      <c r="L80" s="44">
        <v>10380</v>
      </c>
      <c r="M80" s="123"/>
      <c r="N80" s="48" t="s">
        <v>37</v>
      </c>
      <c r="O80" s="109">
        <v>10870</v>
      </c>
      <c r="P80" s="50" t="s">
        <v>24</v>
      </c>
      <c r="Q80" s="123"/>
      <c r="R80" s="45" t="s">
        <v>37</v>
      </c>
      <c r="S80" s="110" t="s">
        <v>37</v>
      </c>
      <c r="T80" s="110">
        <v>26100</v>
      </c>
      <c r="U80" s="337"/>
      <c r="V80" s="163"/>
      <c r="W80" s="232"/>
      <c r="X80" s="351"/>
      <c r="Y80" s="352"/>
    </row>
    <row r="81" spans="2:25" x14ac:dyDescent="0.25">
      <c r="B81" s="30">
        <v>44208</v>
      </c>
      <c r="C81" s="27">
        <v>8900</v>
      </c>
      <c r="D81" s="44">
        <v>7560</v>
      </c>
      <c r="E81" s="44"/>
      <c r="F81" s="44"/>
      <c r="G81" s="44"/>
      <c r="H81" s="44"/>
      <c r="I81" s="123"/>
      <c r="J81" s="44">
        <v>7460</v>
      </c>
      <c r="K81" s="123"/>
      <c r="L81" s="44">
        <v>6070</v>
      </c>
      <c r="M81" s="123"/>
      <c r="N81" s="48" t="s">
        <v>37</v>
      </c>
      <c r="O81" s="109">
        <v>9600</v>
      </c>
      <c r="P81" s="50" t="s">
        <v>24</v>
      </c>
      <c r="Q81" s="119" t="s">
        <v>24</v>
      </c>
      <c r="R81" s="45" t="s">
        <v>37</v>
      </c>
      <c r="S81" s="110">
        <v>17600</v>
      </c>
      <c r="T81" s="110">
        <v>19300</v>
      </c>
      <c r="U81" s="337"/>
      <c r="V81" s="163"/>
      <c r="W81" s="232"/>
      <c r="X81" s="351"/>
      <c r="Y81" s="352"/>
    </row>
    <row r="82" spans="2:25" x14ac:dyDescent="0.25">
      <c r="B82" s="30">
        <v>44215</v>
      </c>
      <c r="C82" s="46"/>
      <c r="D82" s="44">
        <v>7650</v>
      </c>
      <c r="E82" s="44"/>
      <c r="F82" s="44"/>
      <c r="G82" s="44"/>
      <c r="H82" s="44"/>
      <c r="I82" s="123"/>
      <c r="J82" s="44">
        <v>6770</v>
      </c>
      <c r="K82" s="123"/>
      <c r="L82" s="44">
        <v>8700</v>
      </c>
      <c r="M82" s="123"/>
      <c r="N82" s="44">
        <v>8600</v>
      </c>
      <c r="O82" s="109">
        <v>8900</v>
      </c>
      <c r="P82" s="50" t="s">
        <v>24</v>
      </c>
      <c r="Q82" s="123"/>
      <c r="R82" s="45" t="s">
        <v>37</v>
      </c>
      <c r="S82" s="110">
        <v>18100</v>
      </c>
      <c r="T82" s="110">
        <v>23800</v>
      </c>
      <c r="U82" s="337"/>
      <c r="V82" s="163"/>
      <c r="W82" s="232"/>
      <c r="X82" s="351"/>
      <c r="Y82" s="352"/>
    </row>
    <row r="83" spans="2:25" x14ac:dyDescent="0.25">
      <c r="B83" s="30">
        <v>44222</v>
      </c>
      <c r="C83" s="46"/>
      <c r="D83" s="44" t="s">
        <v>37</v>
      </c>
      <c r="E83" s="44"/>
      <c r="F83" s="44"/>
      <c r="G83" s="44"/>
      <c r="H83" s="44"/>
      <c r="I83" s="123"/>
      <c r="J83" s="44">
        <v>7670</v>
      </c>
      <c r="K83" s="123"/>
      <c r="L83" s="44">
        <v>9400</v>
      </c>
      <c r="M83" s="123"/>
      <c r="N83" s="44">
        <v>8900</v>
      </c>
      <c r="O83" s="109">
        <v>9600</v>
      </c>
      <c r="P83" s="50" t="s">
        <v>24</v>
      </c>
      <c r="Q83" s="123"/>
      <c r="R83" s="45" t="s">
        <v>37</v>
      </c>
      <c r="S83" s="110">
        <v>17200</v>
      </c>
      <c r="T83" s="110">
        <v>24200</v>
      </c>
      <c r="U83" s="337"/>
      <c r="V83" s="163"/>
      <c r="W83" s="232"/>
      <c r="X83" s="351"/>
      <c r="Y83" s="352"/>
    </row>
    <row r="84" spans="2:25" x14ac:dyDescent="0.25">
      <c r="B84" s="30">
        <v>44229</v>
      </c>
      <c r="C84" s="46"/>
      <c r="D84" s="44">
        <v>8447</v>
      </c>
      <c r="E84" s="44"/>
      <c r="F84" s="44"/>
      <c r="G84" s="44"/>
      <c r="H84" s="44"/>
      <c r="I84" s="123"/>
      <c r="J84" s="44">
        <v>8482</v>
      </c>
      <c r="K84" s="123"/>
      <c r="L84" s="44">
        <v>9387</v>
      </c>
      <c r="M84" s="123"/>
      <c r="N84" s="44" t="s">
        <v>37</v>
      </c>
      <c r="O84" s="109">
        <v>10080</v>
      </c>
      <c r="P84" s="50" t="s">
        <v>24</v>
      </c>
      <c r="Q84" s="123"/>
      <c r="R84" s="45" t="s">
        <v>37</v>
      </c>
      <c r="S84" s="110" t="s">
        <v>37</v>
      </c>
      <c r="T84" s="110">
        <v>22590</v>
      </c>
      <c r="U84" s="337"/>
      <c r="V84" s="163"/>
      <c r="W84" s="232"/>
      <c r="X84" s="351"/>
      <c r="Y84" s="352"/>
    </row>
    <row r="85" spans="2:25" x14ac:dyDescent="0.25">
      <c r="B85" s="30">
        <v>44236</v>
      </c>
      <c r="C85" s="46"/>
      <c r="D85" s="44">
        <v>8305</v>
      </c>
      <c r="E85" s="44"/>
      <c r="F85" s="44"/>
      <c r="G85" s="44"/>
      <c r="H85" s="44"/>
      <c r="I85" s="123"/>
      <c r="J85" s="44">
        <v>7776</v>
      </c>
      <c r="K85" s="123"/>
      <c r="L85" s="44">
        <v>9447</v>
      </c>
      <c r="M85" s="123"/>
      <c r="N85" s="44" t="s">
        <v>37</v>
      </c>
      <c r="O85" s="109">
        <v>9670</v>
      </c>
      <c r="P85" s="50" t="s">
        <v>24</v>
      </c>
      <c r="Q85" s="123"/>
      <c r="R85" s="45" t="s">
        <v>37</v>
      </c>
      <c r="S85" s="110" t="s">
        <v>37</v>
      </c>
      <c r="T85" s="110">
        <v>24827</v>
      </c>
      <c r="U85" s="337"/>
      <c r="V85" s="163"/>
      <c r="W85" s="232"/>
      <c r="X85" s="351"/>
      <c r="Y85" s="352"/>
    </row>
    <row r="86" spans="2:25" x14ac:dyDescent="0.25">
      <c r="B86" s="30">
        <v>44243</v>
      </c>
      <c r="C86" s="46"/>
      <c r="D86" s="44">
        <v>9310</v>
      </c>
      <c r="E86" s="44"/>
      <c r="F86" s="44"/>
      <c r="G86" s="44"/>
      <c r="H86" s="44"/>
      <c r="I86" s="123"/>
      <c r="J86" s="44">
        <v>8224</v>
      </c>
      <c r="K86" s="123"/>
      <c r="L86" s="44">
        <v>9718</v>
      </c>
      <c r="M86" s="123"/>
      <c r="N86" s="44" t="s">
        <v>37</v>
      </c>
      <c r="O86" s="109">
        <v>9203</v>
      </c>
      <c r="P86" s="50" t="s">
        <v>24</v>
      </c>
      <c r="Q86" s="123"/>
      <c r="R86" s="45" t="s">
        <v>37</v>
      </c>
      <c r="S86" s="110" t="s">
        <v>37</v>
      </c>
      <c r="T86" s="110">
        <v>24970</v>
      </c>
      <c r="U86" s="337"/>
      <c r="V86" s="163"/>
      <c r="W86" s="232"/>
      <c r="X86" s="351"/>
      <c r="Y86" s="352"/>
    </row>
    <row r="87" spans="2:25" x14ac:dyDescent="0.25">
      <c r="B87" s="30">
        <v>44250</v>
      </c>
      <c r="C87" s="46"/>
      <c r="D87" s="44">
        <v>8392</v>
      </c>
      <c r="E87" s="44"/>
      <c r="F87" s="44"/>
      <c r="G87" s="44"/>
      <c r="H87" s="44"/>
      <c r="I87" s="123"/>
      <c r="J87" s="44">
        <v>6715</v>
      </c>
      <c r="K87" s="123"/>
      <c r="L87" s="44">
        <v>9501</v>
      </c>
      <c r="M87" s="123"/>
      <c r="N87" s="44" t="s">
        <v>37</v>
      </c>
      <c r="O87" s="109">
        <v>9708</v>
      </c>
      <c r="P87" s="50" t="s">
        <v>24</v>
      </c>
      <c r="Q87" s="123"/>
      <c r="R87" s="45" t="s">
        <v>37</v>
      </c>
      <c r="S87" s="110" t="s">
        <v>37</v>
      </c>
      <c r="T87" s="110">
        <v>26496</v>
      </c>
      <c r="U87" s="337"/>
      <c r="V87" s="163"/>
      <c r="W87" s="232"/>
      <c r="X87" s="351"/>
      <c r="Y87" s="352"/>
    </row>
    <row r="88" spans="2:25" x14ac:dyDescent="0.25">
      <c r="B88" s="30">
        <v>44257</v>
      </c>
      <c r="C88" s="46"/>
      <c r="D88" s="44">
        <v>8431</v>
      </c>
      <c r="E88" s="44"/>
      <c r="F88" s="44"/>
      <c r="G88" s="44"/>
      <c r="H88" s="44"/>
      <c r="I88" s="123"/>
      <c r="J88" s="44">
        <v>7764</v>
      </c>
      <c r="K88" s="123"/>
      <c r="L88" s="44">
        <v>9462</v>
      </c>
      <c r="M88" s="123"/>
      <c r="N88" s="44">
        <v>8969</v>
      </c>
      <c r="O88" s="109">
        <v>9738</v>
      </c>
      <c r="P88" s="50" t="s">
        <v>24</v>
      </c>
      <c r="Q88" s="123"/>
      <c r="R88" s="45" t="s">
        <v>37</v>
      </c>
      <c r="S88" s="110" t="s">
        <v>37</v>
      </c>
      <c r="T88" s="110">
        <v>27646</v>
      </c>
      <c r="U88" s="337"/>
      <c r="V88" s="163"/>
      <c r="W88" s="232"/>
      <c r="X88" s="351"/>
      <c r="Y88" s="352"/>
    </row>
    <row r="89" spans="2:25" x14ac:dyDescent="0.25">
      <c r="B89" s="30">
        <v>44264</v>
      </c>
      <c r="C89" s="27">
        <v>5640</v>
      </c>
      <c r="D89" s="44">
        <v>2570</v>
      </c>
      <c r="E89" s="44"/>
      <c r="F89" s="44"/>
      <c r="G89" s="44"/>
      <c r="H89" s="44"/>
      <c r="I89" s="44">
        <v>2960</v>
      </c>
      <c r="J89" s="44">
        <v>4120</v>
      </c>
      <c r="K89" s="123"/>
      <c r="L89" s="44">
        <v>863</v>
      </c>
      <c r="M89" s="123"/>
      <c r="N89" s="44" t="s">
        <v>41</v>
      </c>
      <c r="O89" s="109">
        <v>6390</v>
      </c>
      <c r="P89" s="50">
        <v>47600</v>
      </c>
      <c r="Q89" s="119">
        <v>70700</v>
      </c>
      <c r="R89" s="45" t="s">
        <v>37</v>
      </c>
      <c r="S89" s="110">
        <v>4630</v>
      </c>
      <c r="T89" s="110">
        <v>17630</v>
      </c>
      <c r="U89" s="337"/>
      <c r="V89" s="163"/>
      <c r="W89" s="232"/>
      <c r="X89" s="351"/>
      <c r="Y89" s="352"/>
    </row>
    <row r="90" spans="2:25" x14ac:dyDescent="0.25">
      <c r="B90" s="30">
        <v>44271</v>
      </c>
      <c r="C90" s="27">
        <v>9026</v>
      </c>
      <c r="D90" s="44">
        <v>8135</v>
      </c>
      <c r="E90" s="44"/>
      <c r="F90" s="44"/>
      <c r="G90" s="44"/>
      <c r="H90" s="44"/>
      <c r="I90" s="44">
        <v>10783</v>
      </c>
      <c r="J90" s="44">
        <v>7582</v>
      </c>
      <c r="K90" s="123"/>
      <c r="L90" s="44">
        <v>9007</v>
      </c>
      <c r="M90" s="123"/>
      <c r="N90" s="44">
        <v>8874</v>
      </c>
      <c r="O90" s="109">
        <v>9280</v>
      </c>
      <c r="P90" s="50" t="s">
        <v>24</v>
      </c>
      <c r="Q90" s="119" t="s">
        <v>24</v>
      </c>
      <c r="R90" s="45">
        <v>13500</v>
      </c>
      <c r="S90" s="110">
        <v>16435</v>
      </c>
      <c r="T90" s="110">
        <v>22843</v>
      </c>
      <c r="U90" s="337"/>
      <c r="V90" s="163"/>
      <c r="W90" s="232"/>
      <c r="X90" s="351"/>
      <c r="Y90" s="352"/>
    </row>
    <row r="91" spans="2:25" x14ac:dyDescent="0.25">
      <c r="B91" s="30">
        <v>44278</v>
      </c>
      <c r="C91" s="27">
        <v>8701</v>
      </c>
      <c r="D91" s="44">
        <v>7863</v>
      </c>
      <c r="E91" s="44"/>
      <c r="F91" s="44"/>
      <c r="G91" s="44"/>
      <c r="H91" s="44"/>
      <c r="I91" s="44">
        <v>10553</v>
      </c>
      <c r="J91" s="44">
        <v>7390</v>
      </c>
      <c r="K91" s="123"/>
      <c r="L91" s="44">
        <v>8710</v>
      </c>
      <c r="M91" s="123"/>
      <c r="N91" s="44">
        <v>8620</v>
      </c>
      <c r="O91" s="109">
        <v>8895</v>
      </c>
      <c r="P91" s="50" t="s">
        <v>24</v>
      </c>
      <c r="Q91" s="119" t="s">
        <v>24</v>
      </c>
      <c r="R91" s="45" t="s">
        <v>37</v>
      </c>
      <c r="S91" s="110">
        <v>14258</v>
      </c>
      <c r="T91" s="110">
        <v>20860</v>
      </c>
      <c r="U91" s="337"/>
      <c r="V91" s="163"/>
      <c r="W91" s="232"/>
      <c r="X91" s="351"/>
      <c r="Y91" s="352"/>
    </row>
    <row r="92" spans="2:25" x14ac:dyDescent="0.25">
      <c r="B92" s="30">
        <v>44285</v>
      </c>
      <c r="C92" s="27">
        <v>8837</v>
      </c>
      <c r="D92" s="44">
        <v>8009</v>
      </c>
      <c r="E92" s="44"/>
      <c r="F92" s="44"/>
      <c r="G92" s="44"/>
      <c r="H92" s="44"/>
      <c r="I92" s="123"/>
      <c r="J92" s="44">
        <v>7534</v>
      </c>
      <c r="K92" s="123"/>
      <c r="L92" s="44">
        <v>9255</v>
      </c>
      <c r="M92" s="123"/>
      <c r="N92" s="44">
        <v>8644</v>
      </c>
      <c r="O92" s="109">
        <v>9223</v>
      </c>
      <c r="P92" s="50" t="s">
        <v>24</v>
      </c>
      <c r="Q92" s="123"/>
      <c r="R92" s="45">
        <v>11195</v>
      </c>
      <c r="S92" s="110" t="s">
        <v>24</v>
      </c>
      <c r="T92" s="110">
        <v>24854</v>
      </c>
      <c r="U92" s="337"/>
      <c r="V92" s="163"/>
      <c r="W92" s="232"/>
      <c r="X92" s="351"/>
      <c r="Y92" s="352"/>
    </row>
    <row r="93" spans="2:25" x14ac:dyDescent="0.25">
      <c r="B93" s="30">
        <v>44293</v>
      </c>
      <c r="C93" s="46"/>
      <c r="D93" s="44">
        <v>8450</v>
      </c>
      <c r="E93" s="44"/>
      <c r="F93" s="44"/>
      <c r="G93" s="44"/>
      <c r="H93" s="44"/>
      <c r="I93" s="123"/>
      <c r="J93" s="44">
        <v>7703</v>
      </c>
      <c r="K93" s="123"/>
      <c r="L93" s="44">
        <v>9406</v>
      </c>
      <c r="M93" s="123"/>
      <c r="N93" s="44">
        <v>9050</v>
      </c>
      <c r="O93" s="109">
        <v>9456</v>
      </c>
      <c r="P93" s="50" t="s">
        <v>24</v>
      </c>
      <c r="Q93" s="123"/>
      <c r="R93" s="45" t="s">
        <v>37</v>
      </c>
      <c r="S93" s="110" t="s">
        <v>24</v>
      </c>
      <c r="T93" s="110">
        <v>28838</v>
      </c>
      <c r="U93" s="337"/>
      <c r="V93" s="163"/>
      <c r="W93" s="232"/>
      <c r="X93" s="351"/>
      <c r="Y93" s="352"/>
    </row>
    <row r="94" spans="2:25" x14ac:dyDescent="0.25">
      <c r="B94" s="30">
        <v>44299</v>
      </c>
      <c r="C94" s="46"/>
      <c r="D94" s="44">
        <v>8013</v>
      </c>
      <c r="E94" s="44"/>
      <c r="F94" s="44"/>
      <c r="G94" s="44"/>
      <c r="H94" s="44"/>
      <c r="I94" s="123"/>
      <c r="J94" s="44">
        <v>7474</v>
      </c>
      <c r="K94" s="123"/>
      <c r="L94" s="44">
        <v>8687</v>
      </c>
      <c r="M94" s="123"/>
      <c r="N94" s="44">
        <v>8794</v>
      </c>
      <c r="O94" s="109">
        <v>9251</v>
      </c>
      <c r="P94" s="50" t="s">
        <v>24</v>
      </c>
      <c r="Q94" s="123"/>
      <c r="R94" s="45" t="s">
        <v>37</v>
      </c>
      <c r="S94" s="110" t="s">
        <v>24</v>
      </c>
      <c r="T94" s="110">
        <v>23203</v>
      </c>
      <c r="U94" s="337"/>
      <c r="V94" s="163"/>
      <c r="W94" s="232"/>
      <c r="X94" s="351"/>
      <c r="Y94" s="352"/>
    </row>
    <row r="95" spans="2:25" x14ac:dyDescent="0.25">
      <c r="B95" s="30">
        <v>44306</v>
      </c>
      <c r="C95" s="46"/>
      <c r="D95" s="44">
        <v>8063</v>
      </c>
      <c r="E95" s="44"/>
      <c r="F95" s="44"/>
      <c r="G95" s="44"/>
      <c r="H95" s="44"/>
      <c r="I95" s="123"/>
      <c r="J95" s="44">
        <v>7581</v>
      </c>
      <c r="K95" s="123"/>
      <c r="L95" s="44">
        <v>8914</v>
      </c>
      <c r="M95" s="123"/>
      <c r="N95" s="44">
        <v>8805</v>
      </c>
      <c r="O95" s="109">
        <v>9070</v>
      </c>
      <c r="P95" s="50" t="s">
        <v>24</v>
      </c>
      <c r="Q95" s="123"/>
      <c r="R95" s="45" t="s">
        <v>37</v>
      </c>
      <c r="S95" s="110" t="s">
        <v>24</v>
      </c>
      <c r="T95" s="110">
        <v>23483</v>
      </c>
      <c r="U95" s="337"/>
      <c r="V95" s="163"/>
      <c r="W95" s="232"/>
      <c r="X95" s="351"/>
      <c r="Y95" s="352"/>
    </row>
    <row r="96" spans="2:25" x14ac:dyDescent="0.25">
      <c r="B96" s="30">
        <v>44313</v>
      </c>
      <c r="C96" s="46"/>
      <c r="D96" s="44">
        <v>6772</v>
      </c>
      <c r="E96" s="44"/>
      <c r="F96" s="44"/>
      <c r="G96" s="44"/>
      <c r="H96" s="44"/>
      <c r="I96" s="123"/>
      <c r="J96" s="44">
        <v>7427</v>
      </c>
      <c r="K96" s="123"/>
      <c r="L96" s="44">
        <v>4535</v>
      </c>
      <c r="M96" s="123"/>
      <c r="N96" s="44">
        <v>7683</v>
      </c>
      <c r="O96" s="109">
        <v>8948</v>
      </c>
      <c r="P96" s="50" t="s">
        <v>24</v>
      </c>
      <c r="Q96" s="123"/>
      <c r="R96" s="45" t="s">
        <v>37</v>
      </c>
      <c r="S96" s="110" t="s">
        <v>24</v>
      </c>
      <c r="T96" s="110">
        <v>23190</v>
      </c>
      <c r="U96" s="337"/>
      <c r="V96" s="163"/>
      <c r="W96" s="232"/>
      <c r="X96" s="351"/>
      <c r="Y96" s="352"/>
    </row>
    <row r="97" spans="2:25" x14ac:dyDescent="0.25">
      <c r="B97" s="30">
        <v>44320</v>
      </c>
      <c r="C97" s="46"/>
      <c r="D97" s="44" t="s">
        <v>37</v>
      </c>
      <c r="E97" s="44"/>
      <c r="F97" s="44"/>
      <c r="G97" s="44"/>
      <c r="H97" s="44"/>
      <c r="I97" s="123"/>
      <c r="J97" s="44">
        <v>6785</v>
      </c>
      <c r="K97" s="123"/>
      <c r="L97" s="44">
        <v>8892</v>
      </c>
      <c r="M97" s="123"/>
      <c r="N97" s="44">
        <v>8295</v>
      </c>
      <c r="O97" s="109">
        <v>9201</v>
      </c>
      <c r="P97" s="50" t="s">
        <v>24</v>
      </c>
      <c r="Q97" s="123"/>
      <c r="R97" s="45" t="s">
        <v>37</v>
      </c>
      <c r="S97" s="110">
        <v>28772</v>
      </c>
      <c r="T97" s="110">
        <v>30762</v>
      </c>
      <c r="U97" s="337"/>
      <c r="V97" s="163"/>
      <c r="W97" s="232"/>
      <c r="X97" s="351"/>
      <c r="Y97" s="352"/>
    </row>
    <row r="98" spans="2:25" x14ac:dyDescent="0.25">
      <c r="B98" s="30">
        <v>44327</v>
      </c>
      <c r="C98" s="46"/>
      <c r="D98" s="44">
        <v>7799</v>
      </c>
      <c r="E98" s="44"/>
      <c r="F98" s="44"/>
      <c r="G98" s="44"/>
      <c r="H98" s="44"/>
      <c r="I98" s="123"/>
      <c r="J98" s="44">
        <v>7500</v>
      </c>
      <c r="K98" s="123"/>
      <c r="L98" s="44">
        <v>9464</v>
      </c>
      <c r="M98" s="123"/>
      <c r="N98" s="44">
        <v>8645</v>
      </c>
      <c r="O98" s="109">
        <v>9373</v>
      </c>
      <c r="P98" s="50" t="s">
        <v>24</v>
      </c>
      <c r="Q98" s="123"/>
      <c r="R98" s="45" t="s">
        <v>37</v>
      </c>
      <c r="S98" s="110" t="s">
        <v>24</v>
      </c>
      <c r="T98" s="110">
        <v>32655</v>
      </c>
      <c r="U98" s="337"/>
      <c r="V98" s="163"/>
      <c r="W98" s="232"/>
      <c r="X98" s="351"/>
      <c r="Y98" s="352"/>
    </row>
    <row r="99" spans="2:25" x14ac:dyDescent="0.25">
      <c r="B99" s="30">
        <v>44334</v>
      </c>
      <c r="C99" s="46"/>
      <c r="D99" s="44">
        <v>8324</v>
      </c>
      <c r="E99" s="44"/>
      <c r="F99" s="44"/>
      <c r="G99" s="44"/>
      <c r="H99" s="44"/>
      <c r="I99" s="123"/>
      <c r="J99" s="44">
        <v>7721</v>
      </c>
      <c r="K99" s="123"/>
      <c r="L99" s="44">
        <v>9647</v>
      </c>
      <c r="M99" s="123"/>
      <c r="N99" s="44" t="s">
        <v>24</v>
      </c>
      <c r="O99" s="109">
        <v>9146</v>
      </c>
      <c r="P99" s="50" t="s">
        <v>24</v>
      </c>
      <c r="Q99" s="123"/>
      <c r="R99" s="45" t="s">
        <v>37</v>
      </c>
      <c r="S99" s="110" t="s">
        <v>37</v>
      </c>
      <c r="T99" s="110">
        <v>36655</v>
      </c>
      <c r="U99" s="337"/>
      <c r="V99" s="163"/>
      <c r="W99" s="232"/>
      <c r="X99" s="351"/>
      <c r="Y99" s="352"/>
    </row>
    <row r="100" spans="2:25" x14ac:dyDescent="0.25">
      <c r="B100" s="30">
        <v>44341</v>
      </c>
      <c r="C100" s="46"/>
      <c r="D100" s="44">
        <v>6145</v>
      </c>
      <c r="E100" s="44"/>
      <c r="F100" s="44"/>
      <c r="G100" s="44"/>
      <c r="H100" s="44"/>
      <c r="I100" s="123"/>
      <c r="J100" s="44">
        <v>6763</v>
      </c>
      <c r="K100" s="123"/>
      <c r="L100" s="44">
        <v>3916</v>
      </c>
      <c r="M100" s="123"/>
      <c r="N100" s="44">
        <v>7682</v>
      </c>
      <c r="O100" s="109">
        <v>7886</v>
      </c>
      <c r="P100" s="50" t="s">
        <v>24</v>
      </c>
      <c r="Q100" s="123"/>
      <c r="R100" s="45" t="s">
        <v>37</v>
      </c>
      <c r="S100" s="110">
        <v>7542</v>
      </c>
      <c r="T100" s="110">
        <v>20168</v>
      </c>
      <c r="U100" s="337"/>
      <c r="V100" s="163"/>
      <c r="W100" s="232"/>
      <c r="X100" s="351"/>
      <c r="Y100" s="352"/>
    </row>
    <row r="101" spans="2:25" x14ac:dyDescent="0.25">
      <c r="B101" s="30">
        <v>44348</v>
      </c>
      <c r="C101" s="46"/>
      <c r="D101" s="44">
        <v>8341</v>
      </c>
      <c r="E101" s="44"/>
      <c r="F101" s="44"/>
      <c r="G101" s="44"/>
      <c r="H101" s="44"/>
      <c r="I101" s="123"/>
      <c r="J101" s="44">
        <v>7672</v>
      </c>
      <c r="K101" s="123"/>
      <c r="L101" s="44">
        <v>9035</v>
      </c>
      <c r="M101" s="123"/>
      <c r="N101" s="44">
        <v>8836</v>
      </c>
      <c r="O101" s="109">
        <v>9504</v>
      </c>
      <c r="P101" s="50">
        <v>10140</v>
      </c>
      <c r="Q101" s="123"/>
      <c r="R101" s="45" t="s">
        <v>37</v>
      </c>
      <c r="S101" s="110">
        <v>6076</v>
      </c>
      <c r="T101" s="110">
        <v>27213</v>
      </c>
      <c r="U101" s="337"/>
      <c r="V101" s="163"/>
      <c r="W101" s="232"/>
      <c r="X101" s="351"/>
      <c r="Y101" s="352"/>
    </row>
    <row r="102" spans="2:25" x14ac:dyDescent="0.25">
      <c r="B102" s="30">
        <v>44354</v>
      </c>
      <c r="C102" s="46"/>
      <c r="D102" s="44">
        <v>8262</v>
      </c>
      <c r="E102" s="44"/>
      <c r="F102" s="44"/>
      <c r="G102" s="44"/>
      <c r="H102" s="44"/>
      <c r="I102" s="123"/>
      <c r="J102" s="44">
        <v>7629</v>
      </c>
      <c r="K102" s="123"/>
      <c r="L102" s="44">
        <v>8757</v>
      </c>
      <c r="M102" s="123"/>
      <c r="N102" s="44">
        <v>9145</v>
      </c>
      <c r="O102" s="109">
        <v>9366</v>
      </c>
      <c r="P102" s="50">
        <v>10811</v>
      </c>
      <c r="Q102" s="123"/>
      <c r="R102" s="45" t="s">
        <v>37</v>
      </c>
      <c r="S102" s="110" t="s">
        <v>24</v>
      </c>
      <c r="T102" s="110">
        <v>25670</v>
      </c>
      <c r="U102" s="337"/>
      <c r="V102" s="163"/>
      <c r="W102" s="232"/>
      <c r="X102" s="351"/>
      <c r="Y102" s="352"/>
    </row>
    <row r="103" spans="2:25" ht="14.25" customHeight="1" x14ac:dyDescent="0.25">
      <c r="B103" s="30">
        <v>44361</v>
      </c>
      <c r="C103" s="46"/>
      <c r="D103" s="44">
        <v>8175</v>
      </c>
      <c r="E103" s="44"/>
      <c r="F103" s="44"/>
      <c r="G103" s="44"/>
      <c r="H103" s="44"/>
      <c r="I103" s="123"/>
      <c r="J103" s="44">
        <v>7713</v>
      </c>
      <c r="K103" s="123"/>
      <c r="L103" s="44">
        <v>7080</v>
      </c>
      <c r="M103" s="123"/>
      <c r="N103" s="44" t="s">
        <v>37</v>
      </c>
      <c r="O103" s="109">
        <v>9715</v>
      </c>
      <c r="P103" s="50">
        <v>13645</v>
      </c>
      <c r="Q103" s="123"/>
      <c r="R103" s="45" t="s">
        <v>37</v>
      </c>
      <c r="S103" s="110">
        <v>54955</v>
      </c>
      <c r="T103" s="110">
        <v>39620</v>
      </c>
      <c r="U103" s="337"/>
      <c r="V103" s="163"/>
      <c r="W103" s="232"/>
      <c r="X103" s="351"/>
      <c r="Y103" s="352"/>
    </row>
    <row r="104" spans="2:25" x14ac:dyDescent="0.25">
      <c r="B104" s="30">
        <v>44368</v>
      </c>
      <c r="C104" s="46"/>
      <c r="D104" s="44">
        <v>8805</v>
      </c>
      <c r="E104" s="44"/>
      <c r="F104" s="44"/>
      <c r="G104" s="44"/>
      <c r="H104" s="44"/>
      <c r="I104" s="123"/>
      <c r="J104" s="44">
        <v>8046</v>
      </c>
      <c r="K104" s="123"/>
      <c r="L104" s="44">
        <v>10090</v>
      </c>
      <c r="M104" s="123"/>
      <c r="N104" s="44" t="s">
        <v>37</v>
      </c>
      <c r="O104" s="109">
        <v>9830</v>
      </c>
      <c r="P104" s="50">
        <v>31007</v>
      </c>
      <c r="Q104" s="123"/>
      <c r="R104" s="45" t="s">
        <v>37</v>
      </c>
      <c r="S104" s="110" t="s">
        <v>24</v>
      </c>
      <c r="T104" s="110">
        <v>39056</v>
      </c>
      <c r="U104" s="337"/>
      <c r="V104" s="163"/>
      <c r="W104" s="232"/>
      <c r="X104" s="351"/>
      <c r="Y104" s="352"/>
    </row>
    <row r="105" spans="2:25" x14ac:dyDescent="0.25">
      <c r="B105" s="30">
        <v>44375</v>
      </c>
      <c r="C105" s="46"/>
      <c r="D105" s="44">
        <v>8333</v>
      </c>
      <c r="E105" s="44"/>
      <c r="F105" s="44"/>
      <c r="G105" s="44"/>
      <c r="H105" s="44"/>
      <c r="I105" s="123"/>
      <c r="J105" s="44">
        <v>7843</v>
      </c>
      <c r="K105" s="123"/>
      <c r="L105" s="44">
        <v>9157</v>
      </c>
      <c r="M105" s="123"/>
      <c r="N105" s="44" t="s">
        <v>37</v>
      </c>
      <c r="O105" s="109">
        <v>9650</v>
      </c>
      <c r="P105" s="50">
        <v>40830</v>
      </c>
      <c r="Q105" s="123"/>
      <c r="R105" s="45" t="s">
        <v>37</v>
      </c>
      <c r="S105" s="110" t="s">
        <v>24</v>
      </c>
      <c r="T105" s="110">
        <v>43799</v>
      </c>
      <c r="U105" s="337"/>
      <c r="V105" s="163"/>
      <c r="W105" s="232"/>
      <c r="X105" s="351"/>
      <c r="Y105" s="352"/>
    </row>
    <row r="106" spans="2:25" x14ac:dyDescent="0.25">
      <c r="B106" s="30">
        <v>44382</v>
      </c>
      <c r="C106" s="46"/>
      <c r="D106" s="44">
        <v>7120</v>
      </c>
      <c r="E106" s="44"/>
      <c r="F106" s="44"/>
      <c r="G106" s="44"/>
      <c r="H106" s="44"/>
      <c r="I106" s="123"/>
      <c r="J106" s="44">
        <v>7641</v>
      </c>
      <c r="K106" s="123"/>
      <c r="L106" s="44">
        <v>6552</v>
      </c>
      <c r="M106" s="123"/>
      <c r="N106" s="44">
        <v>8812</v>
      </c>
      <c r="O106" s="109">
        <v>9492</v>
      </c>
      <c r="P106" s="50">
        <v>42305</v>
      </c>
      <c r="Q106" s="123"/>
      <c r="R106" s="45" t="s">
        <v>37</v>
      </c>
      <c r="S106" s="110" t="s">
        <v>24</v>
      </c>
      <c r="T106" s="110">
        <v>37101</v>
      </c>
      <c r="U106" s="337"/>
      <c r="V106" s="163"/>
      <c r="W106" s="232"/>
      <c r="X106" s="351"/>
      <c r="Y106" s="352"/>
    </row>
    <row r="107" spans="2:25" x14ac:dyDescent="0.25">
      <c r="B107" s="30">
        <v>44389</v>
      </c>
      <c r="C107" s="46"/>
      <c r="D107" s="44">
        <v>7296</v>
      </c>
      <c r="E107" s="44"/>
      <c r="F107" s="44"/>
      <c r="G107" s="44"/>
      <c r="H107" s="44"/>
      <c r="I107" s="123"/>
      <c r="J107" s="44">
        <v>7715</v>
      </c>
      <c r="K107" s="123"/>
      <c r="L107" s="44">
        <v>5803</v>
      </c>
      <c r="M107" s="123"/>
      <c r="N107" s="44">
        <v>8825</v>
      </c>
      <c r="O107" s="109">
        <v>9341</v>
      </c>
      <c r="P107" s="50">
        <v>44039</v>
      </c>
      <c r="Q107" s="123"/>
      <c r="R107" s="45" t="s">
        <v>37</v>
      </c>
      <c r="S107" s="110" t="s">
        <v>24</v>
      </c>
      <c r="T107" s="110">
        <v>46233</v>
      </c>
      <c r="U107" s="337"/>
      <c r="V107" s="163"/>
      <c r="W107" s="232"/>
      <c r="X107" s="351"/>
      <c r="Y107" s="352"/>
    </row>
    <row r="108" spans="2:25" x14ac:dyDescent="0.25">
      <c r="B108" s="30">
        <v>44396</v>
      </c>
      <c r="C108" s="46"/>
      <c r="D108" s="44">
        <v>7514</v>
      </c>
      <c r="E108" s="44"/>
      <c r="F108" s="44"/>
      <c r="G108" s="44"/>
      <c r="H108" s="44"/>
      <c r="I108" s="123"/>
      <c r="J108" s="44">
        <v>7883</v>
      </c>
      <c r="K108" s="123"/>
      <c r="L108" s="44">
        <v>7281</v>
      </c>
      <c r="M108" s="123"/>
      <c r="N108" s="44" t="s">
        <v>37</v>
      </c>
      <c r="O108" s="109">
        <v>9715</v>
      </c>
      <c r="P108" s="50">
        <v>49347</v>
      </c>
      <c r="Q108" s="123"/>
      <c r="R108" s="45" t="s">
        <v>37</v>
      </c>
      <c r="S108" s="110" t="s">
        <v>24</v>
      </c>
      <c r="T108" s="110">
        <v>42145</v>
      </c>
      <c r="U108" s="337"/>
      <c r="V108" s="163"/>
      <c r="W108" s="232"/>
      <c r="X108" s="351"/>
      <c r="Y108" s="352"/>
    </row>
    <row r="109" spans="2:25" x14ac:dyDescent="0.25">
      <c r="B109" s="30">
        <v>44403</v>
      </c>
      <c r="C109" s="46"/>
      <c r="D109" s="44">
        <v>7000</v>
      </c>
      <c r="E109" s="44"/>
      <c r="F109" s="44"/>
      <c r="G109" s="44"/>
      <c r="H109" s="44"/>
      <c r="I109" s="123"/>
      <c r="J109" s="44">
        <v>7712</v>
      </c>
      <c r="K109" s="123"/>
      <c r="L109" s="44">
        <v>6094</v>
      </c>
      <c r="M109" s="123"/>
      <c r="N109" s="44" t="s">
        <v>37</v>
      </c>
      <c r="O109" s="109">
        <v>9678</v>
      </c>
      <c r="P109" s="50">
        <v>55542</v>
      </c>
      <c r="Q109" s="123"/>
      <c r="R109" s="45" t="s">
        <v>37</v>
      </c>
      <c r="S109" s="110" t="s">
        <v>24</v>
      </c>
      <c r="T109" s="110">
        <v>41149</v>
      </c>
      <c r="U109" s="337"/>
      <c r="V109" s="163"/>
      <c r="W109" s="232"/>
      <c r="X109" s="351"/>
      <c r="Y109" s="352"/>
    </row>
    <row r="110" spans="2:25" x14ac:dyDescent="0.25">
      <c r="B110" s="30">
        <v>44410</v>
      </c>
      <c r="C110" s="46"/>
      <c r="D110" s="44">
        <v>8027</v>
      </c>
      <c r="E110" s="44"/>
      <c r="F110" s="44"/>
      <c r="G110" s="44"/>
      <c r="H110" s="44"/>
      <c r="I110" s="123"/>
      <c r="J110" s="44">
        <v>8032</v>
      </c>
      <c r="K110" s="123"/>
      <c r="L110" s="44">
        <v>7954</v>
      </c>
      <c r="M110" s="123"/>
      <c r="N110" s="44" t="s">
        <v>37</v>
      </c>
      <c r="O110" s="109">
        <v>10171</v>
      </c>
      <c r="P110" s="50">
        <v>57721</v>
      </c>
      <c r="Q110" s="123"/>
      <c r="R110" s="45" t="s">
        <v>37</v>
      </c>
      <c r="S110" s="110" t="s">
        <v>24</v>
      </c>
      <c r="T110" s="110">
        <v>41032</v>
      </c>
      <c r="U110" s="337"/>
      <c r="V110" s="163"/>
      <c r="W110" s="232"/>
      <c r="X110" s="351"/>
      <c r="Y110" s="352"/>
    </row>
    <row r="111" spans="2:25" x14ac:dyDescent="0.25">
      <c r="B111" s="30">
        <v>44417</v>
      </c>
      <c r="C111" s="46"/>
      <c r="D111" s="44">
        <v>8220</v>
      </c>
      <c r="E111" s="44"/>
      <c r="F111" s="44"/>
      <c r="G111" s="44"/>
      <c r="H111" s="44"/>
      <c r="I111" s="123"/>
      <c r="J111" s="44">
        <v>7775</v>
      </c>
      <c r="K111" s="123"/>
      <c r="L111" s="44">
        <v>8217</v>
      </c>
      <c r="M111" s="123"/>
      <c r="N111" s="44" t="s">
        <v>37</v>
      </c>
      <c r="O111" s="109" t="s">
        <v>37</v>
      </c>
      <c r="P111" s="50" t="s">
        <v>24</v>
      </c>
      <c r="Q111" s="123"/>
      <c r="R111" s="45" t="s">
        <v>37</v>
      </c>
      <c r="S111" s="110" t="s">
        <v>24</v>
      </c>
      <c r="T111" s="110">
        <v>44472</v>
      </c>
      <c r="U111" s="337"/>
      <c r="V111" s="163"/>
      <c r="W111" s="232"/>
      <c r="X111" s="351"/>
      <c r="Y111" s="352"/>
    </row>
    <row r="112" spans="2:25" ht="13.5" customHeight="1" x14ac:dyDescent="0.25">
      <c r="B112" s="30">
        <v>44424</v>
      </c>
      <c r="C112" s="46"/>
      <c r="D112" s="44">
        <v>8216</v>
      </c>
      <c r="E112" s="44"/>
      <c r="F112" s="44"/>
      <c r="G112" s="44"/>
      <c r="H112" s="44"/>
      <c r="I112" s="123"/>
      <c r="J112" s="44">
        <v>7744</v>
      </c>
      <c r="K112" s="123"/>
      <c r="L112" s="44">
        <v>8249</v>
      </c>
      <c r="M112" s="123"/>
      <c r="N112" s="44" t="s">
        <v>37</v>
      </c>
      <c r="O112" s="109" t="s">
        <v>37</v>
      </c>
      <c r="P112" s="50" t="s">
        <v>24</v>
      </c>
      <c r="Q112" s="123"/>
      <c r="R112" s="45" t="s">
        <v>37</v>
      </c>
      <c r="S112" s="110" t="s">
        <v>24</v>
      </c>
      <c r="T112" s="110">
        <v>42963</v>
      </c>
      <c r="U112" s="337"/>
      <c r="V112" s="163"/>
      <c r="W112" s="232"/>
      <c r="X112" s="351"/>
      <c r="Y112" s="352"/>
    </row>
    <row r="113" spans="2:25" x14ac:dyDescent="0.25">
      <c r="B113" s="30">
        <v>44431</v>
      </c>
      <c r="C113" s="46"/>
      <c r="D113" s="44">
        <v>6819</v>
      </c>
      <c r="E113" s="44"/>
      <c r="F113" s="44"/>
      <c r="G113" s="44"/>
      <c r="H113" s="44"/>
      <c r="I113" s="123"/>
      <c r="J113" s="44">
        <v>5828</v>
      </c>
      <c r="K113" s="123"/>
      <c r="L113" s="44">
        <v>7685</v>
      </c>
      <c r="M113" s="123"/>
      <c r="N113" s="44" t="s">
        <v>37</v>
      </c>
      <c r="O113" s="109" t="s">
        <v>37</v>
      </c>
      <c r="P113" s="50" t="s">
        <v>24</v>
      </c>
      <c r="Q113" s="123"/>
      <c r="R113" s="45" t="s">
        <v>37</v>
      </c>
      <c r="S113" s="110" t="s">
        <v>24</v>
      </c>
      <c r="T113" s="110">
        <v>47632</v>
      </c>
      <c r="U113" s="337"/>
      <c r="V113" s="163"/>
      <c r="W113" s="232"/>
      <c r="X113" s="351"/>
      <c r="Y113" s="352"/>
    </row>
    <row r="114" spans="2:25" x14ac:dyDescent="0.25">
      <c r="B114" s="30">
        <v>44432</v>
      </c>
      <c r="C114" s="46"/>
      <c r="D114" s="44">
        <v>6861</v>
      </c>
      <c r="E114" s="44"/>
      <c r="F114" s="44"/>
      <c r="G114" s="44"/>
      <c r="H114" s="44"/>
      <c r="I114" s="123"/>
      <c r="J114" s="44"/>
      <c r="K114" s="123"/>
      <c r="L114" s="44"/>
      <c r="M114" s="123"/>
      <c r="N114" s="44" t="s">
        <v>37</v>
      </c>
      <c r="O114" s="109"/>
      <c r="P114" s="50"/>
      <c r="Q114" s="123"/>
      <c r="R114" s="45" t="s">
        <v>37</v>
      </c>
      <c r="S114" s="110"/>
      <c r="T114" s="110"/>
      <c r="U114" s="337"/>
      <c r="V114" s="163"/>
      <c r="W114" s="232"/>
      <c r="X114" s="351"/>
      <c r="Y114" s="352"/>
    </row>
    <row r="115" spans="2:25" x14ac:dyDescent="0.25">
      <c r="B115" s="30">
        <v>44433</v>
      </c>
      <c r="C115" s="46"/>
      <c r="D115" s="44">
        <v>7176</v>
      </c>
      <c r="E115" s="44"/>
      <c r="F115" s="44"/>
      <c r="G115" s="44"/>
      <c r="H115" s="44"/>
      <c r="I115" s="123"/>
      <c r="J115" s="44"/>
      <c r="K115" s="123"/>
      <c r="L115" s="44"/>
      <c r="M115" s="123"/>
      <c r="N115" s="44" t="s">
        <v>37</v>
      </c>
      <c r="O115" s="109"/>
      <c r="P115" s="50"/>
      <c r="Q115" s="123"/>
      <c r="R115" s="45"/>
      <c r="S115" s="110"/>
      <c r="T115" s="110"/>
      <c r="U115" s="337"/>
      <c r="V115" s="163"/>
      <c r="W115" s="232"/>
      <c r="X115" s="351"/>
      <c r="Y115" s="352"/>
    </row>
    <row r="116" spans="2:25" x14ac:dyDescent="0.25">
      <c r="B116" s="30">
        <v>44434</v>
      </c>
      <c r="C116" s="46"/>
      <c r="D116" s="44">
        <v>7194</v>
      </c>
      <c r="E116" s="44"/>
      <c r="F116" s="44"/>
      <c r="G116" s="44"/>
      <c r="H116" s="44"/>
      <c r="I116" s="123"/>
      <c r="J116" s="44"/>
      <c r="K116" s="123"/>
      <c r="L116" s="44"/>
      <c r="M116" s="123"/>
      <c r="N116" s="44" t="s">
        <v>37</v>
      </c>
      <c r="O116" s="109"/>
      <c r="P116" s="50"/>
      <c r="Q116" s="123"/>
      <c r="R116" s="45"/>
      <c r="S116" s="110"/>
      <c r="T116" s="110"/>
      <c r="U116" s="337"/>
      <c r="V116" s="163"/>
      <c r="W116" s="232"/>
      <c r="X116" s="351"/>
      <c r="Y116" s="352"/>
    </row>
    <row r="117" spans="2:25" x14ac:dyDescent="0.25">
      <c r="B117" s="30" t="s">
        <v>104</v>
      </c>
      <c r="C117" s="46"/>
      <c r="D117" s="44">
        <v>7807</v>
      </c>
      <c r="E117" s="44"/>
      <c r="F117" s="44"/>
      <c r="G117" s="44"/>
      <c r="H117" s="44"/>
      <c r="I117" s="123"/>
      <c r="J117" s="44"/>
      <c r="K117" s="123"/>
      <c r="L117" s="44"/>
      <c r="M117" s="123"/>
      <c r="N117" s="44" t="s">
        <v>37</v>
      </c>
      <c r="O117" s="109"/>
      <c r="P117" s="50"/>
      <c r="Q117" s="123"/>
      <c r="R117" s="45"/>
      <c r="S117" s="110"/>
      <c r="T117" s="110"/>
      <c r="U117" s="337"/>
      <c r="V117" s="163"/>
      <c r="W117" s="232"/>
      <c r="X117" s="351"/>
      <c r="Y117" s="352"/>
    </row>
    <row r="118" spans="2:25" x14ac:dyDescent="0.25">
      <c r="B118" s="30">
        <v>44436</v>
      </c>
      <c r="C118" s="46"/>
      <c r="D118" s="44">
        <v>8265</v>
      </c>
      <c r="E118" s="44"/>
      <c r="F118" s="44"/>
      <c r="G118" s="44"/>
      <c r="H118" s="44"/>
      <c r="I118" s="123"/>
      <c r="J118" s="44"/>
      <c r="K118" s="123"/>
      <c r="L118" s="44"/>
      <c r="M118" s="123"/>
      <c r="N118" s="44" t="s">
        <v>37</v>
      </c>
      <c r="O118" s="109"/>
      <c r="P118" s="50"/>
      <c r="Q118" s="123"/>
      <c r="R118" s="45"/>
      <c r="S118" s="110"/>
      <c r="T118" s="110"/>
      <c r="U118" s="337"/>
      <c r="V118" s="163"/>
      <c r="W118" s="232"/>
      <c r="X118" s="351"/>
      <c r="Y118" s="352"/>
    </row>
    <row r="119" spans="2:25" x14ac:dyDescent="0.25">
      <c r="B119" s="30">
        <v>44437</v>
      </c>
      <c r="C119" s="46"/>
      <c r="D119" s="44">
        <v>7925</v>
      </c>
      <c r="E119" s="44"/>
      <c r="F119" s="44"/>
      <c r="G119" s="44"/>
      <c r="H119" s="44"/>
      <c r="I119" s="123"/>
      <c r="J119" s="44"/>
      <c r="K119" s="123"/>
      <c r="L119" s="44"/>
      <c r="M119" s="123"/>
      <c r="N119" s="44" t="s">
        <v>37</v>
      </c>
      <c r="O119" s="109"/>
      <c r="P119" s="50"/>
      <c r="Q119" s="123"/>
      <c r="R119" s="45"/>
      <c r="S119" s="110"/>
      <c r="T119" s="110"/>
      <c r="U119" s="337"/>
      <c r="V119" s="163"/>
      <c r="W119" s="232"/>
      <c r="X119" s="351"/>
      <c r="Y119" s="352"/>
    </row>
    <row r="120" spans="2:25" x14ac:dyDescent="0.25">
      <c r="B120" s="30">
        <v>44438</v>
      </c>
      <c r="C120" s="46"/>
      <c r="D120" s="44">
        <v>8127</v>
      </c>
      <c r="E120" s="44"/>
      <c r="F120" s="44"/>
      <c r="G120" s="44"/>
      <c r="H120" s="44"/>
      <c r="I120" s="123"/>
      <c r="J120" s="44">
        <v>7784</v>
      </c>
      <c r="K120" s="123"/>
      <c r="L120" s="44">
        <v>8762</v>
      </c>
      <c r="M120" s="123"/>
      <c r="N120" s="44" t="s">
        <v>37</v>
      </c>
      <c r="O120" s="109" t="s">
        <v>37</v>
      </c>
      <c r="P120" s="50" t="s">
        <v>24</v>
      </c>
      <c r="Q120" s="123"/>
      <c r="R120" s="45" t="s">
        <v>37</v>
      </c>
      <c r="S120" s="110" t="s">
        <v>24</v>
      </c>
      <c r="T120" s="110">
        <v>48090</v>
      </c>
      <c r="U120" s="337"/>
      <c r="V120" s="163"/>
      <c r="W120" s="232"/>
      <c r="X120" s="351"/>
      <c r="Y120" s="352"/>
    </row>
    <row r="121" spans="2:25" x14ac:dyDescent="0.25">
      <c r="B121" s="30">
        <v>44439</v>
      </c>
      <c r="C121" s="46"/>
      <c r="D121" s="44">
        <v>8083</v>
      </c>
      <c r="E121" s="44"/>
      <c r="F121" s="44"/>
      <c r="G121" s="44"/>
      <c r="H121" s="44"/>
      <c r="I121" s="123"/>
      <c r="J121" s="44"/>
      <c r="K121" s="123"/>
      <c r="L121" s="44"/>
      <c r="M121" s="123"/>
      <c r="N121" s="44" t="s">
        <v>37</v>
      </c>
      <c r="O121" s="109"/>
      <c r="P121" s="50"/>
      <c r="Q121" s="123"/>
      <c r="R121" s="45"/>
      <c r="S121" s="110"/>
      <c r="T121" s="110"/>
      <c r="U121" s="337"/>
      <c r="V121" s="163"/>
      <c r="W121" s="232"/>
      <c r="X121" s="351"/>
      <c r="Y121" s="352"/>
    </row>
    <row r="122" spans="2:25" x14ac:dyDescent="0.25">
      <c r="B122" s="30">
        <v>44440</v>
      </c>
      <c r="C122" s="46"/>
      <c r="D122" s="44">
        <v>8557</v>
      </c>
      <c r="E122" s="44"/>
      <c r="F122" s="44"/>
      <c r="G122" s="44"/>
      <c r="H122" s="44"/>
      <c r="I122" s="123"/>
      <c r="J122" s="44"/>
      <c r="K122" s="123"/>
      <c r="L122" s="44"/>
      <c r="M122" s="123"/>
      <c r="N122" s="44" t="s">
        <v>37</v>
      </c>
      <c r="O122" s="109"/>
      <c r="P122" s="50"/>
      <c r="Q122" s="123"/>
      <c r="R122" s="45"/>
      <c r="S122" s="110"/>
      <c r="T122" s="110"/>
      <c r="U122" s="337"/>
      <c r="V122" s="163"/>
      <c r="W122" s="232"/>
      <c r="X122" s="351"/>
      <c r="Y122" s="352"/>
    </row>
    <row r="123" spans="2:25" x14ac:dyDescent="0.25">
      <c r="B123" s="30">
        <v>44441</v>
      </c>
      <c r="C123" s="46"/>
      <c r="D123" s="44">
        <v>8336</v>
      </c>
      <c r="E123" s="44"/>
      <c r="F123" s="44"/>
      <c r="G123" s="44"/>
      <c r="H123" s="44"/>
      <c r="I123" s="123"/>
      <c r="J123" s="44"/>
      <c r="K123" s="123"/>
      <c r="L123" s="44"/>
      <c r="M123" s="123"/>
      <c r="N123" s="44" t="s">
        <v>37</v>
      </c>
      <c r="O123" s="109"/>
      <c r="P123" s="50"/>
      <c r="Q123" s="123"/>
      <c r="R123" s="45"/>
      <c r="S123" s="110"/>
      <c r="T123" s="110"/>
      <c r="U123" s="337"/>
      <c r="V123" s="163"/>
      <c r="W123" s="232"/>
      <c r="X123" s="351"/>
      <c r="Y123" s="352"/>
    </row>
    <row r="124" spans="2:25" x14ac:dyDescent="0.25">
      <c r="B124" s="30">
        <v>44442</v>
      </c>
      <c r="C124" s="46"/>
      <c r="D124" s="44">
        <v>8058</v>
      </c>
      <c r="E124" s="44"/>
      <c r="F124" s="44"/>
      <c r="G124" s="44"/>
      <c r="H124" s="44"/>
      <c r="I124" s="123"/>
      <c r="J124" s="44">
        <v>7856</v>
      </c>
      <c r="K124" s="123"/>
      <c r="L124" s="44"/>
      <c r="M124" s="123"/>
      <c r="N124" s="44" t="s">
        <v>37</v>
      </c>
      <c r="O124" s="109"/>
      <c r="P124" s="50"/>
      <c r="Q124" s="123"/>
      <c r="R124" s="45"/>
      <c r="S124" s="110"/>
      <c r="T124" s="110"/>
      <c r="U124" s="337"/>
      <c r="V124" s="163"/>
      <c r="W124" s="232"/>
      <c r="X124" s="351"/>
      <c r="Y124" s="352"/>
    </row>
    <row r="125" spans="2:25" x14ac:dyDescent="0.25">
      <c r="B125" s="30">
        <v>44443</v>
      </c>
      <c r="C125" s="46"/>
      <c r="D125" s="44">
        <v>7226</v>
      </c>
      <c r="E125" s="44"/>
      <c r="F125" s="44"/>
      <c r="G125" s="44"/>
      <c r="H125" s="44"/>
      <c r="I125" s="123"/>
      <c r="J125" s="44"/>
      <c r="K125" s="123"/>
      <c r="L125" s="44"/>
      <c r="M125" s="123"/>
      <c r="N125" s="44" t="s">
        <v>37</v>
      </c>
      <c r="O125" s="109"/>
      <c r="P125" s="50"/>
      <c r="Q125" s="123"/>
      <c r="R125" s="45"/>
      <c r="S125" s="110"/>
      <c r="T125" s="110"/>
      <c r="U125" s="337"/>
      <c r="V125" s="163"/>
      <c r="W125" s="232"/>
      <c r="X125" s="351"/>
      <c r="Y125" s="352"/>
    </row>
    <row r="126" spans="2:25" x14ac:dyDescent="0.25">
      <c r="B126" s="30">
        <v>44444</v>
      </c>
      <c r="C126" s="46"/>
      <c r="D126" s="44">
        <v>7848</v>
      </c>
      <c r="E126" s="44"/>
      <c r="F126" s="44"/>
      <c r="G126" s="44"/>
      <c r="H126" s="44"/>
      <c r="I126" s="123"/>
      <c r="J126" s="44"/>
      <c r="K126" s="123"/>
      <c r="L126" s="44"/>
      <c r="M126" s="123"/>
      <c r="N126" s="44" t="s">
        <v>37</v>
      </c>
      <c r="O126" s="109"/>
      <c r="P126" s="50"/>
      <c r="Q126" s="123"/>
      <c r="R126" s="45"/>
      <c r="S126" s="110"/>
      <c r="T126" s="110"/>
      <c r="U126" s="337"/>
      <c r="V126" s="163"/>
      <c r="W126" s="232"/>
      <c r="X126" s="351"/>
      <c r="Y126" s="352"/>
    </row>
    <row r="127" spans="2:25" x14ac:dyDescent="0.25">
      <c r="B127" s="30">
        <v>44445</v>
      </c>
      <c r="C127" s="46"/>
      <c r="D127" s="44">
        <v>8710</v>
      </c>
      <c r="E127" s="44">
        <v>7533</v>
      </c>
      <c r="F127" s="44"/>
      <c r="G127" s="44"/>
      <c r="H127" s="44"/>
      <c r="I127" s="123"/>
      <c r="J127" s="44">
        <v>7884</v>
      </c>
      <c r="K127" s="123"/>
      <c r="L127" s="44">
        <v>6350</v>
      </c>
      <c r="M127" s="123"/>
      <c r="N127" s="44" t="s">
        <v>37</v>
      </c>
      <c r="O127" s="109" t="s">
        <v>37</v>
      </c>
      <c r="P127" s="50" t="s">
        <v>24</v>
      </c>
      <c r="Q127" s="123"/>
      <c r="R127" s="45" t="s">
        <v>37</v>
      </c>
      <c r="S127" s="110" t="s">
        <v>24</v>
      </c>
      <c r="T127" s="110">
        <v>38520</v>
      </c>
      <c r="U127" s="337"/>
      <c r="V127" s="163"/>
      <c r="W127" s="232"/>
      <c r="X127" s="351"/>
      <c r="Y127" s="352"/>
    </row>
    <row r="128" spans="2:25" x14ac:dyDescent="0.25">
      <c r="B128" s="30">
        <v>44446</v>
      </c>
      <c r="C128" s="46"/>
      <c r="D128" s="44">
        <v>7724</v>
      </c>
      <c r="E128" s="44">
        <v>7530</v>
      </c>
      <c r="F128" s="44">
        <v>6934</v>
      </c>
      <c r="G128" s="44">
        <v>3496</v>
      </c>
      <c r="H128" s="44">
        <v>9655</v>
      </c>
      <c r="I128" s="123"/>
      <c r="J128" s="44">
        <v>7866</v>
      </c>
      <c r="K128" s="123"/>
      <c r="L128" s="44"/>
      <c r="M128" s="123"/>
      <c r="N128" s="44"/>
      <c r="O128" s="109"/>
      <c r="P128" s="50"/>
      <c r="Q128" s="123"/>
      <c r="R128" s="45"/>
      <c r="S128" s="110"/>
      <c r="T128" s="110"/>
      <c r="U128" s="337"/>
      <c r="V128" s="163"/>
      <c r="W128" s="232"/>
      <c r="X128" s="351"/>
      <c r="Y128" s="352"/>
    </row>
    <row r="129" spans="2:27" x14ac:dyDescent="0.25">
      <c r="B129" s="30">
        <v>44447</v>
      </c>
      <c r="C129" s="46"/>
      <c r="D129" s="44">
        <v>7958</v>
      </c>
      <c r="E129" s="44">
        <v>7837</v>
      </c>
      <c r="F129" s="44">
        <v>6193</v>
      </c>
      <c r="G129" s="44">
        <v>9472</v>
      </c>
      <c r="H129" s="44">
        <v>9999</v>
      </c>
      <c r="I129" s="123"/>
      <c r="J129" s="44">
        <v>5771</v>
      </c>
      <c r="K129" s="123"/>
      <c r="L129" s="44"/>
      <c r="M129" s="123"/>
      <c r="N129" s="44"/>
      <c r="O129" s="109"/>
      <c r="P129" s="50"/>
      <c r="Q129" s="123"/>
      <c r="R129" s="45"/>
      <c r="S129" s="110"/>
      <c r="T129" s="110"/>
      <c r="U129" s="337"/>
      <c r="V129" s="163"/>
      <c r="W129" s="232"/>
      <c r="X129" s="351"/>
      <c r="Y129" s="352"/>
    </row>
    <row r="130" spans="2:27" x14ac:dyDescent="0.25">
      <c r="B130" s="30">
        <v>44448</v>
      </c>
      <c r="C130" s="46"/>
      <c r="D130" s="44">
        <v>7807</v>
      </c>
      <c r="E130" s="44">
        <v>7638</v>
      </c>
      <c r="F130" s="44">
        <v>7463</v>
      </c>
      <c r="G130" s="44">
        <v>10382</v>
      </c>
      <c r="H130" s="44">
        <v>9925</v>
      </c>
      <c r="I130" s="123"/>
      <c r="J130" s="44">
        <v>8005</v>
      </c>
      <c r="K130" s="123"/>
      <c r="L130" s="44"/>
      <c r="M130" s="123"/>
      <c r="N130" s="44"/>
      <c r="O130" s="109"/>
      <c r="P130" s="50"/>
      <c r="Q130" s="123"/>
      <c r="R130" s="45"/>
      <c r="S130" s="110"/>
      <c r="T130" s="110"/>
      <c r="U130" s="337"/>
      <c r="V130" s="163"/>
      <c r="W130" s="232"/>
      <c r="X130" s="351"/>
      <c r="Y130" s="352"/>
    </row>
    <row r="131" spans="2:27" x14ac:dyDescent="0.25">
      <c r="B131" s="30">
        <v>44449</v>
      </c>
      <c r="C131" s="46"/>
      <c r="D131" s="44">
        <v>8422</v>
      </c>
      <c r="E131" s="44">
        <v>8117</v>
      </c>
      <c r="F131" s="44">
        <v>8186</v>
      </c>
      <c r="G131" s="44">
        <v>10708</v>
      </c>
      <c r="H131" s="44">
        <v>10148</v>
      </c>
      <c r="I131" s="123"/>
      <c r="J131" s="44">
        <v>8116</v>
      </c>
      <c r="K131" s="123"/>
      <c r="L131" s="44"/>
      <c r="M131" s="123"/>
      <c r="N131" s="44"/>
      <c r="O131" s="109"/>
      <c r="P131" s="50"/>
      <c r="Q131" s="123"/>
      <c r="R131" s="45"/>
      <c r="S131" s="110"/>
      <c r="T131" s="110"/>
      <c r="U131" s="337"/>
      <c r="V131" s="163"/>
      <c r="W131" s="232"/>
      <c r="X131" s="351"/>
      <c r="Y131" s="352"/>
    </row>
    <row r="132" spans="2:27" x14ac:dyDescent="0.25">
      <c r="B132" s="30">
        <v>44450</v>
      </c>
      <c r="C132" s="46"/>
      <c r="D132" s="44">
        <v>8083</v>
      </c>
      <c r="E132" s="44"/>
      <c r="F132" s="44"/>
      <c r="G132" s="44"/>
      <c r="H132" s="44"/>
      <c r="I132" s="123"/>
      <c r="J132" s="44"/>
      <c r="K132" s="123"/>
      <c r="L132" s="44"/>
      <c r="M132" s="123"/>
      <c r="N132" s="44"/>
      <c r="O132" s="109"/>
      <c r="P132" s="50"/>
      <c r="Q132" s="123"/>
      <c r="R132" s="45"/>
      <c r="S132" s="110"/>
      <c r="T132" s="110"/>
      <c r="U132" s="337"/>
      <c r="V132" s="163"/>
      <c r="W132" s="232"/>
      <c r="X132" s="351"/>
      <c r="Y132" s="352"/>
    </row>
    <row r="133" spans="2:27" x14ac:dyDescent="0.25">
      <c r="B133" s="30">
        <v>44451</v>
      </c>
      <c r="C133" s="46"/>
      <c r="D133" s="44">
        <v>8672</v>
      </c>
      <c r="E133" s="44"/>
      <c r="F133" s="44"/>
      <c r="G133" s="44"/>
      <c r="H133" s="44"/>
      <c r="I133" s="123"/>
      <c r="J133" s="44"/>
      <c r="K133" s="123"/>
      <c r="L133" s="44"/>
      <c r="M133" s="123"/>
      <c r="N133" s="44"/>
      <c r="O133" s="109"/>
      <c r="P133" s="50"/>
      <c r="Q133" s="123"/>
      <c r="R133" s="45"/>
      <c r="S133" s="110"/>
      <c r="T133" s="110"/>
      <c r="U133" s="337"/>
      <c r="V133" s="163"/>
      <c r="W133" s="232"/>
      <c r="X133" s="351"/>
      <c r="Y133" s="352"/>
    </row>
    <row r="134" spans="2:27" x14ac:dyDescent="0.25">
      <c r="B134" s="30">
        <v>44452</v>
      </c>
      <c r="C134" s="46"/>
      <c r="D134" s="44">
        <v>8478</v>
      </c>
      <c r="E134" s="44">
        <v>8523</v>
      </c>
      <c r="F134" s="44">
        <v>10415</v>
      </c>
      <c r="G134" s="44">
        <v>10263</v>
      </c>
      <c r="H134" s="44">
        <v>10217</v>
      </c>
      <c r="I134" s="123"/>
      <c r="J134" s="44">
        <v>8243</v>
      </c>
      <c r="K134" s="123"/>
      <c r="L134" s="44">
        <v>9108</v>
      </c>
      <c r="M134" s="123"/>
      <c r="N134" s="44" t="s">
        <v>37</v>
      </c>
      <c r="O134" s="109" t="s">
        <v>37</v>
      </c>
      <c r="P134" s="50" t="s">
        <v>24</v>
      </c>
      <c r="Q134" s="123"/>
      <c r="R134" s="45" t="s">
        <v>37</v>
      </c>
      <c r="S134" s="110" t="s">
        <v>24</v>
      </c>
      <c r="T134" s="110">
        <v>44825</v>
      </c>
      <c r="U134" s="337"/>
      <c r="V134" s="163"/>
      <c r="W134" s="232"/>
      <c r="X134" s="351"/>
      <c r="Y134" s="352"/>
    </row>
    <row r="135" spans="2:27" x14ac:dyDescent="0.25">
      <c r="B135" s="30">
        <v>44453</v>
      </c>
      <c r="C135" s="46"/>
      <c r="D135" s="44">
        <v>8930</v>
      </c>
      <c r="E135" s="44">
        <v>8703</v>
      </c>
      <c r="F135" s="44">
        <v>10045</v>
      </c>
      <c r="G135" s="44">
        <v>10646</v>
      </c>
      <c r="H135" s="44">
        <v>10082</v>
      </c>
      <c r="I135" s="123"/>
      <c r="J135" s="44">
        <v>8176</v>
      </c>
      <c r="K135" s="123"/>
      <c r="L135" s="44"/>
      <c r="M135" s="123"/>
      <c r="N135" s="44" t="s">
        <v>37</v>
      </c>
      <c r="O135" s="109"/>
      <c r="P135" s="50"/>
      <c r="Q135" s="123"/>
      <c r="R135" s="45"/>
      <c r="S135" s="110"/>
      <c r="T135" s="110"/>
      <c r="U135" s="337"/>
      <c r="V135" s="163"/>
      <c r="W135" s="232"/>
      <c r="X135" s="351"/>
      <c r="Y135" s="352"/>
    </row>
    <row r="136" spans="2:27" x14ac:dyDescent="0.25">
      <c r="B136" s="30">
        <v>44454</v>
      </c>
      <c r="C136" s="46"/>
      <c r="D136" s="44">
        <v>8353</v>
      </c>
      <c r="E136" s="44">
        <v>8027</v>
      </c>
      <c r="F136" s="44">
        <v>8696</v>
      </c>
      <c r="G136" s="44">
        <v>9853</v>
      </c>
      <c r="H136" s="44">
        <v>9365</v>
      </c>
      <c r="I136" s="123"/>
      <c r="J136" s="44">
        <v>7441</v>
      </c>
      <c r="K136" s="123"/>
      <c r="L136" s="44"/>
      <c r="M136" s="123"/>
      <c r="N136" s="44" t="s">
        <v>37</v>
      </c>
      <c r="O136" s="109"/>
      <c r="P136" s="50"/>
      <c r="Q136" s="123"/>
      <c r="R136" s="45"/>
      <c r="S136" s="110"/>
      <c r="T136" s="110"/>
      <c r="U136" s="337"/>
      <c r="V136" s="163"/>
      <c r="W136" s="232"/>
      <c r="X136" s="351"/>
      <c r="Y136" s="352"/>
    </row>
    <row r="137" spans="2:27" x14ac:dyDescent="0.25">
      <c r="B137" s="30">
        <v>44455</v>
      </c>
      <c r="C137" s="46"/>
      <c r="D137" s="44">
        <v>8179</v>
      </c>
      <c r="E137" s="44">
        <v>7839</v>
      </c>
      <c r="F137" s="44">
        <v>8455</v>
      </c>
      <c r="G137" s="44">
        <v>9911</v>
      </c>
      <c r="H137" s="44">
        <v>9452</v>
      </c>
      <c r="I137" s="123"/>
      <c r="J137" s="44">
        <v>7598</v>
      </c>
      <c r="K137" s="123"/>
      <c r="L137" s="44"/>
      <c r="M137" s="123"/>
      <c r="N137" s="44" t="s">
        <v>37</v>
      </c>
      <c r="O137" s="109"/>
      <c r="P137" s="50"/>
      <c r="Q137" s="123"/>
      <c r="R137" s="45"/>
      <c r="S137" s="110"/>
      <c r="T137" s="110"/>
      <c r="U137" s="337"/>
      <c r="V137" s="163"/>
      <c r="W137" s="232"/>
      <c r="X137" s="351"/>
      <c r="Y137" s="352"/>
    </row>
    <row r="138" spans="2:27" x14ac:dyDescent="0.25">
      <c r="B138" s="30">
        <v>44456</v>
      </c>
      <c r="C138" s="46"/>
      <c r="D138" s="44">
        <v>8230</v>
      </c>
      <c r="E138" s="44">
        <v>8006</v>
      </c>
      <c r="F138" s="44">
        <v>8585</v>
      </c>
      <c r="G138" s="44">
        <v>9949</v>
      </c>
      <c r="H138" s="44">
        <v>9593</v>
      </c>
      <c r="I138" s="123"/>
      <c r="J138" s="44">
        <v>7655</v>
      </c>
      <c r="K138" s="123"/>
      <c r="L138" s="44"/>
      <c r="M138" s="123"/>
      <c r="N138" s="44" t="s">
        <v>37</v>
      </c>
      <c r="O138" s="109"/>
      <c r="P138" s="50"/>
      <c r="Q138" s="123"/>
      <c r="R138" s="45"/>
      <c r="S138" s="110"/>
      <c r="T138" s="110"/>
      <c r="U138" s="337"/>
      <c r="V138" s="163"/>
      <c r="W138" s="232"/>
      <c r="X138" s="351"/>
      <c r="Y138" s="352"/>
    </row>
    <row r="139" spans="2:27" x14ac:dyDescent="0.25">
      <c r="B139" s="30">
        <v>44457</v>
      </c>
      <c r="C139" s="46"/>
      <c r="D139" s="44">
        <v>8389</v>
      </c>
      <c r="E139" s="44"/>
      <c r="F139" s="44"/>
      <c r="G139" s="44"/>
      <c r="H139" s="44"/>
      <c r="I139" s="123"/>
      <c r="J139" s="44"/>
      <c r="K139" s="123"/>
      <c r="L139" s="44"/>
      <c r="M139" s="123"/>
      <c r="N139" s="44" t="s">
        <v>37</v>
      </c>
      <c r="O139" s="109"/>
      <c r="P139" s="50"/>
      <c r="Q139" s="123"/>
      <c r="R139" s="45"/>
      <c r="S139" s="110"/>
      <c r="T139" s="110"/>
      <c r="U139" s="337"/>
      <c r="V139" s="163"/>
      <c r="W139" s="232"/>
      <c r="X139" s="351"/>
      <c r="Y139" s="352"/>
    </row>
    <row r="140" spans="2:27" x14ac:dyDescent="0.25">
      <c r="B140" s="30">
        <v>44458</v>
      </c>
      <c r="C140" s="46"/>
      <c r="D140" s="44">
        <v>8403</v>
      </c>
      <c r="E140" s="44"/>
      <c r="F140" s="44"/>
      <c r="G140" s="44"/>
      <c r="H140" s="44"/>
      <c r="I140" s="123"/>
      <c r="J140" s="44"/>
      <c r="K140" s="123"/>
      <c r="L140" s="44"/>
      <c r="M140" s="123"/>
      <c r="N140" s="44" t="s">
        <v>37</v>
      </c>
      <c r="O140" s="109"/>
      <c r="P140" s="50"/>
      <c r="Q140" s="123"/>
      <c r="R140" s="45"/>
      <c r="S140" s="110"/>
      <c r="T140" s="110"/>
      <c r="U140" s="337"/>
      <c r="V140" s="163"/>
      <c r="W140" s="232"/>
      <c r="X140" s="351"/>
      <c r="Y140" s="352"/>
    </row>
    <row r="141" spans="2:27" x14ac:dyDescent="0.25">
      <c r="B141" s="30">
        <v>44459</v>
      </c>
      <c r="C141" s="46"/>
      <c r="D141" s="44">
        <v>8407</v>
      </c>
      <c r="E141" s="44"/>
      <c r="F141" s="44"/>
      <c r="G141" s="44"/>
      <c r="H141" s="44"/>
      <c r="I141" s="123"/>
      <c r="J141" s="44">
        <v>7841</v>
      </c>
      <c r="K141" s="123"/>
      <c r="L141" s="44">
        <v>9332</v>
      </c>
      <c r="M141" s="123"/>
      <c r="N141" s="44" t="s">
        <v>37</v>
      </c>
      <c r="O141" s="109" t="s">
        <v>37</v>
      </c>
      <c r="P141" s="50" t="s">
        <v>24</v>
      </c>
      <c r="Q141" s="123"/>
      <c r="R141" s="45" t="s">
        <v>37</v>
      </c>
      <c r="S141" s="110" t="s">
        <v>24</v>
      </c>
      <c r="T141" s="110">
        <v>36518</v>
      </c>
      <c r="U141" s="337"/>
      <c r="V141" s="163"/>
      <c r="W141" s="232"/>
      <c r="X141" s="351"/>
      <c r="Y141" s="352"/>
    </row>
    <row r="142" spans="2:27" x14ac:dyDescent="0.25">
      <c r="B142" s="30">
        <v>44462</v>
      </c>
      <c r="C142" s="46"/>
      <c r="D142" s="44">
        <v>5845</v>
      </c>
      <c r="E142" s="44"/>
      <c r="F142" s="44"/>
      <c r="G142" s="44"/>
      <c r="H142" s="44"/>
      <c r="I142" s="123"/>
      <c r="J142" s="44">
        <v>7426</v>
      </c>
      <c r="K142" s="123"/>
      <c r="L142" s="44"/>
      <c r="M142" s="123"/>
      <c r="N142" s="44" t="s">
        <v>37</v>
      </c>
      <c r="O142" s="109" t="s">
        <v>37</v>
      </c>
      <c r="P142" s="50" t="s">
        <v>24</v>
      </c>
      <c r="Q142" s="123"/>
      <c r="R142" s="45" t="s">
        <v>37</v>
      </c>
      <c r="S142" s="110" t="s">
        <v>24</v>
      </c>
      <c r="T142" s="110">
        <v>42155</v>
      </c>
      <c r="U142" s="191">
        <v>46684</v>
      </c>
      <c r="V142" s="163">
        <v>64112</v>
      </c>
      <c r="W142" s="232"/>
      <c r="X142" s="351"/>
      <c r="Y142" s="352"/>
      <c r="AA142" t="s">
        <v>122</v>
      </c>
    </row>
    <row r="143" spans="2:27" x14ac:dyDescent="0.25">
      <c r="B143" s="30" t="s">
        <v>123</v>
      </c>
      <c r="C143" s="46"/>
      <c r="D143" s="44">
        <v>7739</v>
      </c>
      <c r="E143" s="44"/>
      <c r="F143" s="44"/>
      <c r="G143" s="44"/>
      <c r="H143" s="44"/>
      <c r="I143" s="123"/>
      <c r="J143" s="44">
        <v>7994</v>
      </c>
      <c r="K143" s="123"/>
      <c r="L143" s="44"/>
      <c r="M143" s="123"/>
      <c r="N143" s="44" t="s">
        <v>37</v>
      </c>
      <c r="O143" s="109" t="s">
        <v>37</v>
      </c>
      <c r="P143" s="50" t="s">
        <v>24</v>
      </c>
      <c r="Q143" s="123"/>
      <c r="R143" s="45" t="s">
        <v>37</v>
      </c>
      <c r="S143" s="110" t="s">
        <v>24</v>
      </c>
      <c r="T143" s="110">
        <v>36432</v>
      </c>
      <c r="U143" s="191">
        <v>45341</v>
      </c>
      <c r="V143" s="163">
        <v>60291</v>
      </c>
      <c r="W143" s="232"/>
      <c r="X143" s="194">
        <v>8502</v>
      </c>
      <c r="Y143" s="192">
        <v>9395</v>
      </c>
    </row>
    <row r="144" spans="2:27" x14ac:dyDescent="0.25">
      <c r="B144" s="30" t="s">
        <v>126</v>
      </c>
      <c r="C144" s="46"/>
      <c r="D144" s="44">
        <v>7571</v>
      </c>
      <c r="E144" s="44"/>
      <c r="F144" s="44"/>
      <c r="G144" s="44"/>
      <c r="H144" s="44"/>
      <c r="I144" s="123"/>
      <c r="J144" s="44">
        <v>7598</v>
      </c>
      <c r="K144" s="123"/>
      <c r="L144" s="44"/>
      <c r="M144" s="123"/>
      <c r="N144" s="44" t="s">
        <v>37</v>
      </c>
      <c r="O144" s="109" t="s">
        <v>37</v>
      </c>
      <c r="P144" s="50" t="s">
        <v>24</v>
      </c>
      <c r="Q144" s="123"/>
      <c r="R144" s="45" t="s">
        <v>37</v>
      </c>
      <c r="S144" s="110" t="s">
        <v>24</v>
      </c>
      <c r="T144" s="110">
        <v>33938</v>
      </c>
      <c r="U144" s="191">
        <v>43105</v>
      </c>
      <c r="V144" s="163">
        <v>57297</v>
      </c>
      <c r="W144" s="232"/>
      <c r="X144" s="194">
        <v>8335</v>
      </c>
      <c r="Y144" s="192">
        <v>8741</v>
      </c>
    </row>
    <row r="145" spans="2:27" x14ac:dyDescent="0.25">
      <c r="B145" s="30" t="s">
        <v>128</v>
      </c>
      <c r="C145" s="46"/>
      <c r="D145" s="44">
        <v>8003</v>
      </c>
      <c r="E145" s="44"/>
      <c r="F145" s="44"/>
      <c r="G145" s="44"/>
      <c r="H145" s="44"/>
      <c r="I145" s="123"/>
      <c r="J145" s="44">
        <v>7294</v>
      </c>
      <c r="K145" s="123"/>
      <c r="L145" s="44"/>
      <c r="M145" s="123"/>
      <c r="N145" s="44" t="s">
        <v>37</v>
      </c>
      <c r="O145" s="109" t="s">
        <v>37</v>
      </c>
      <c r="P145" s="50" t="s">
        <v>24</v>
      </c>
      <c r="Q145" s="123"/>
      <c r="R145" s="45" t="s">
        <v>37</v>
      </c>
      <c r="S145" s="110" t="s">
        <v>24</v>
      </c>
      <c r="T145" s="110">
        <v>33762</v>
      </c>
      <c r="U145" s="191">
        <v>43949</v>
      </c>
      <c r="V145" s="163">
        <v>54839</v>
      </c>
      <c r="W145" s="232"/>
      <c r="X145" s="194">
        <v>8264</v>
      </c>
      <c r="Y145" s="192">
        <v>8158</v>
      </c>
    </row>
    <row r="146" spans="2:27" x14ac:dyDescent="0.25">
      <c r="B146" s="30" t="s">
        <v>130</v>
      </c>
      <c r="C146" s="46"/>
      <c r="D146" s="44">
        <v>7755</v>
      </c>
      <c r="E146" s="44"/>
      <c r="F146" s="44"/>
      <c r="G146" s="44"/>
      <c r="H146" s="44"/>
      <c r="I146" s="123"/>
      <c r="J146" s="44">
        <v>7171</v>
      </c>
      <c r="K146" s="123"/>
      <c r="L146" s="44"/>
      <c r="M146" s="123"/>
      <c r="N146" s="44" t="s">
        <v>37</v>
      </c>
      <c r="O146" s="109" t="s">
        <v>37</v>
      </c>
      <c r="P146" s="50" t="s">
        <v>24</v>
      </c>
      <c r="Q146" s="123"/>
      <c r="R146" s="45" t="s">
        <v>37</v>
      </c>
      <c r="S146" s="110" t="s">
        <v>24</v>
      </c>
      <c r="T146" s="110">
        <v>31755</v>
      </c>
      <c r="U146" s="191">
        <v>39250</v>
      </c>
      <c r="V146" s="163">
        <v>58728</v>
      </c>
      <c r="W146" s="232"/>
      <c r="X146" s="194">
        <v>8474</v>
      </c>
      <c r="Y146" s="352"/>
      <c r="AA146" t="s">
        <v>131</v>
      </c>
    </row>
    <row r="147" spans="2:27" x14ac:dyDescent="0.25">
      <c r="B147" s="30" t="s">
        <v>133</v>
      </c>
      <c r="C147" s="46"/>
      <c r="D147" s="44">
        <v>4830</v>
      </c>
      <c r="E147" s="44"/>
      <c r="F147" s="44"/>
      <c r="G147" s="44"/>
      <c r="H147" s="44"/>
      <c r="I147" s="123"/>
      <c r="J147" s="44">
        <v>5995</v>
      </c>
      <c r="K147" s="123"/>
      <c r="L147" s="44"/>
      <c r="M147" s="123"/>
      <c r="N147" s="44" t="s">
        <v>37</v>
      </c>
      <c r="O147" s="109" t="s">
        <v>46</v>
      </c>
      <c r="P147" s="50" t="s">
        <v>24</v>
      </c>
      <c r="Q147" s="123"/>
      <c r="R147" s="45" t="s">
        <v>37</v>
      </c>
      <c r="S147" s="110" t="s">
        <v>24</v>
      </c>
      <c r="T147" s="110">
        <v>29552</v>
      </c>
      <c r="U147" s="350">
        <v>36154</v>
      </c>
      <c r="V147" s="292">
        <v>58004</v>
      </c>
      <c r="W147" s="356"/>
      <c r="X147" s="357">
        <v>7112</v>
      </c>
      <c r="Y147" s="358">
        <v>6196</v>
      </c>
      <c r="AA147" t="s">
        <v>134</v>
      </c>
    </row>
    <row r="148" spans="2:27" x14ac:dyDescent="0.25">
      <c r="B148" s="30" t="s">
        <v>137</v>
      </c>
      <c r="C148" s="46"/>
      <c r="D148" s="44">
        <v>7305</v>
      </c>
      <c r="E148" s="44"/>
      <c r="F148" s="44"/>
      <c r="G148" s="44"/>
      <c r="H148" s="44"/>
      <c r="I148" s="123"/>
      <c r="J148" s="44">
        <v>7331</v>
      </c>
      <c r="K148" s="123"/>
      <c r="L148" s="44"/>
      <c r="M148" s="123"/>
      <c r="N148" s="44" t="s">
        <v>37</v>
      </c>
      <c r="O148" s="109" t="s">
        <v>46</v>
      </c>
      <c r="P148" s="50" t="s">
        <v>24</v>
      </c>
      <c r="Q148" s="123"/>
      <c r="R148" s="45" t="s">
        <v>37</v>
      </c>
      <c r="S148" s="110" t="s">
        <v>24</v>
      </c>
      <c r="T148" s="110">
        <v>28031</v>
      </c>
      <c r="U148" s="350">
        <v>37759</v>
      </c>
      <c r="V148" s="292">
        <v>60059</v>
      </c>
      <c r="W148" s="356"/>
      <c r="X148" s="357">
        <v>7880</v>
      </c>
      <c r="Y148" s="358">
        <v>7744</v>
      </c>
    </row>
    <row r="149" spans="2:27" x14ac:dyDescent="0.25">
      <c r="B149" s="30" t="s">
        <v>139</v>
      </c>
      <c r="C149" s="46"/>
      <c r="D149" s="44">
        <v>7149</v>
      </c>
      <c r="E149" s="44"/>
      <c r="F149" s="44"/>
      <c r="G149" s="44"/>
      <c r="H149" s="44"/>
      <c r="I149" s="123"/>
      <c r="J149" s="44">
        <v>7106</v>
      </c>
      <c r="K149" s="123"/>
      <c r="L149" s="44"/>
      <c r="M149" s="123"/>
      <c r="N149" s="44" t="s">
        <v>37</v>
      </c>
      <c r="O149" s="109" t="s">
        <v>46</v>
      </c>
      <c r="P149" s="50" t="s">
        <v>24</v>
      </c>
      <c r="Q149" s="123"/>
      <c r="R149" s="45" t="s">
        <v>37</v>
      </c>
      <c r="S149" s="110" t="s">
        <v>24</v>
      </c>
      <c r="T149" s="110">
        <v>25779</v>
      </c>
      <c r="U149" s="350">
        <v>29637</v>
      </c>
      <c r="V149" s="292">
        <v>59957</v>
      </c>
      <c r="W149" s="356"/>
      <c r="X149" s="357">
        <v>7749</v>
      </c>
      <c r="Y149" s="358">
        <v>7539</v>
      </c>
    </row>
    <row r="150" spans="2:27" x14ac:dyDescent="0.25">
      <c r="B150" s="30" t="s">
        <v>140</v>
      </c>
      <c r="C150" s="46"/>
      <c r="D150" s="44">
        <v>7354</v>
      </c>
      <c r="E150" s="44"/>
      <c r="F150" s="44"/>
      <c r="G150" s="44"/>
      <c r="H150" s="44"/>
      <c r="I150" s="123"/>
      <c r="J150" s="44">
        <v>7303</v>
      </c>
      <c r="K150" s="123"/>
      <c r="L150" s="44"/>
      <c r="M150" s="123"/>
      <c r="N150" s="44" t="s">
        <v>37</v>
      </c>
      <c r="O150" s="109" t="s">
        <v>46</v>
      </c>
      <c r="P150" s="50" t="s">
        <v>24</v>
      </c>
      <c r="Q150" s="123"/>
      <c r="R150" s="45" t="s">
        <v>37</v>
      </c>
      <c r="S150" s="110" t="s">
        <v>24</v>
      </c>
      <c r="T150" s="110">
        <v>25560</v>
      </c>
      <c r="U150" s="350">
        <v>28929</v>
      </c>
      <c r="V150" s="292">
        <v>59102</v>
      </c>
      <c r="W150" s="356"/>
      <c r="X150" s="357">
        <v>7841</v>
      </c>
      <c r="Y150" s="358">
        <v>7846</v>
      </c>
    </row>
    <row r="151" spans="2:27" x14ac:dyDescent="0.25">
      <c r="B151" s="30" t="s">
        <v>143</v>
      </c>
      <c r="C151" s="46"/>
      <c r="D151" s="44">
        <v>6845</v>
      </c>
      <c r="E151" s="44"/>
      <c r="F151" s="44"/>
      <c r="G151" s="44"/>
      <c r="H151" s="44"/>
      <c r="I151" s="123"/>
      <c r="J151" s="44">
        <v>7399</v>
      </c>
      <c r="K151" s="123"/>
      <c r="L151" s="44"/>
      <c r="M151" s="123"/>
      <c r="N151" s="44" t="s">
        <v>37</v>
      </c>
      <c r="O151" s="109">
        <v>8733</v>
      </c>
      <c r="P151" s="50">
        <v>7044</v>
      </c>
      <c r="Q151" s="123"/>
      <c r="R151" s="45" t="s">
        <v>24</v>
      </c>
      <c r="S151" s="110"/>
      <c r="T151" s="110">
        <v>22542</v>
      </c>
      <c r="U151" s="350">
        <v>21099</v>
      </c>
      <c r="V151" s="292">
        <v>59800</v>
      </c>
      <c r="W151" s="356"/>
      <c r="X151" s="357">
        <v>7055</v>
      </c>
      <c r="Y151" s="358">
        <v>7042</v>
      </c>
      <c r="AA151" t="s">
        <v>144</v>
      </c>
    </row>
    <row r="152" spans="2:27" x14ac:dyDescent="0.25">
      <c r="B152" s="30" t="s">
        <v>146</v>
      </c>
      <c r="C152" s="46"/>
      <c r="D152" s="44">
        <v>7539</v>
      </c>
      <c r="E152" s="44"/>
      <c r="F152" s="44"/>
      <c r="G152" s="44"/>
      <c r="H152" s="44"/>
      <c r="I152" s="123"/>
      <c r="J152" s="44">
        <v>7724</v>
      </c>
      <c r="K152" s="123"/>
      <c r="L152" s="44"/>
      <c r="M152" s="123"/>
      <c r="N152" s="44" t="s">
        <v>37</v>
      </c>
      <c r="O152" s="109">
        <v>8995</v>
      </c>
      <c r="P152" s="50">
        <v>9200</v>
      </c>
      <c r="Q152" s="123"/>
      <c r="R152" s="45" t="s">
        <v>24</v>
      </c>
      <c r="S152" s="110" t="s">
        <v>24</v>
      </c>
      <c r="T152" s="110">
        <v>24285</v>
      </c>
      <c r="U152" s="191">
        <v>32023</v>
      </c>
      <c r="V152" s="163">
        <v>59916</v>
      </c>
      <c r="W152" s="232"/>
      <c r="X152" s="194">
        <v>8011</v>
      </c>
      <c r="Y152" s="192">
        <v>7920</v>
      </c>
    </row>
    <row r="153" spans="2:27" x14ac:dyDescent="0.25">
      <c r="B153" s="30" t="s">
        <v>148</v>
      </c>
      <c r="C153" s="46"/>
      <c r="D153" s="44">
        <v>7334</v>
      </c>
      <c r="E153" s="44"/>
      <c r="F153" s="44"/>
      <c r="G153" s="44"/>
      <c r="H153" s="44"/>
      <c r="I153" s="123"/>
      <c r="J153" s="44">
        <v>7463</v>
      </c>
      <c r="K153" s="123"/>
      <c r="L153" s="44"/>
      <c r="M153" s="123"/>
      <c r="N153" s="44" t="s">
        <v>37</v>
      </c>
      <c r="O153" s="109">
        <v>9051</v>
      </c>
      <c r="P153" s="50">
        <v>10140</v>
      </c>
      <c r="Q153" s="123"/>
      <c r="R153" s="45" t="s">
        <v>24</v>
      </c>
      <c r="S153" s="110">
        <v>16262</v>
      </c>
      <c r="T153" s="110">
        <v>23326</v>
      </c>
      <c r="U153" s="191">
        <v>24562</v>
      </c>
      <c r="V153" s="163">
        <v>53632</v>
      </c>
      <c r="W153" s="193">
        <v>12160</v>
      </c>
      <c r="X153" s="194">
        <v>8486</v>
      </c>
      <c r="Y153" s="192">
        <v>9561</v>
      </c>
    </row>
    <row r="154" spans="2:27" x14ac:dyDescent="0.25">
      <c r="B154" s="30" t="s">
        <v>149</v>
      </c>
      <c r="C154" s="46"/>
      <c r="D154" s="44">
        <v>7488</v>
      </c>
      <c r="E154" s="44"/>
      <c r="F154" s="44"/>
      <c r="G154" s="44"/>
      <c r="H154" s="44"/>
      <c r="I154" s="123"/>
      <c r="J154" s="44">
        <v>7913</v>
      </c>
      <c r="K154" s="123"/>
      <c r="L154" s="44"/>
      <c r="M154" s="123"/>
      <c r="N154" s="44" t="s">
        <v>37</v>
      </c>
      <c r="O154" s="109">
        <v>9401</v>
      </c>
      <c r="P154" s="50">
        <v>10920</v>
      </c>
      <c r="Q154" s="123"/>
      <c r="R154" s="45" t="s">
        <v>24</v>
      </c>
      <c r="S154" s="110" t="s">
        <v>24</v>
      </c>
      <c r="T154" s="110">
        <v>23942</v>
      </c>
      <c r="U154" s="191">
        <v>25734</v>
      </c>
      <c r="V154" s="163">
        <v>52302</v>
      </c>
      <c r="W154" s="232"/>
      <c r="X154" s="194">
        <v>9875</v>
      </c>
      <c r="Y154" s="192" t="s">
        <v>37</v>
      </c>
    </row>
    <row r="155" spans="2:27" x14ac:dyDescent="0.25">
      <c r="B155" s="30" t="s">
        <v>152</v>
      </c>
      <c r="C155" s="46"/>
      <c r="D155" s="44">
        <v>7527</v>
      </c>
      <c r="E155" s="44"/>
      <c r="F155" s="44"/>
      <c r="G155" s="44"/>
      <c r="H155" s="44"/>
      <c r="I155" s="123"/>
      <c r="J155" s="44">
        <v>7505</v>
      </c>
      <c r="K155" s="123"/>
      <c r="L155" s="44"/>
      <c r="M155" s="123"/>
      <c r="N155" s="44" t="s">
        <v>37</v>
      </c>
      <c r="O155" s="109">
        <v>9090</v>
      </c>
      <c r="P155" s="50">
        <v>10740</v>
      </c>
      <c r="Q155" s="123"/>
      <c r="R155" s="45" t="s">
        <v>24</v>
      </c>
      <c r="S155" s="110" t="s">
        <v>24</v>
      </c>
      <c r="T155" s="110">
        <v>22281</v>
      </c>
      <c r="U155" s="191">
        <v>43317</v>
      </c>
      <c r="V155" s="163">
        <v>68860</v>
      </c>
      <c r="W155" s="193">
        <v>12969</v>
      </c>
      <c r="X155" s="194">
        <v>12760</v>
      </c>
      <c r="Y155" s="192">
        <v>7983</v>
      </c>
      <c r="AA155" t="s">
        <v>153</v>
      </c>
    </row>
    <row r="156" spans="2:27" x14ac:dyDescent="0.25">
      <c r="B156" s="30" t="s">
        <v>154</v>
      </c>
      <c r="C156" s="46"/>
      <c r="D156" s="44">
        <v>7660</v>
      </c>
      <c r="E156" s="44"/>
      <c r="F156" s="44"/>
      <c r="G156" s="44"/>
      <c r="H156" s="44"/>
      <c r="I156" s="123"/>
      <c r="J156" s="44">
        <v>7804</v>
      </c>
      <c r="K156" s="123"/>
      <c r="L156" s="44"/>
      <c r="M156" s="123"/>
      <c r="N156" s="44" t="s">
        <v>37</v>
      </c>
      <c r="O156" s="109">
        <v>9305</v>
      </c>
      <c r="P156" s="50">
        <v>11138</v>
      </c>
      <c r="Q156" s="123"/>
      <c r="R156" s="45" t="s">
        <v>24</v>
      </c>
      <c r="S156" s="110" t="s">
        <v>24</v>
      </c>
      <c r="T156" s="110">
        <v>22746</v>
      </c>
      <c r="U156" s="191">
        <v>27221</v>
      </c>
      <c r="V156" s="163">
        <v>56950</v>
      </c>
      <c r="W156" s="232"/>
      <c r="X156" s="194">
        <v>8327</v>
      </c>
      <c r="Y156" s="192">
        <v>8052</v>
      </c>
    </row>
    <row r="157" spans="2:27" x14ac:dyDescent="0.25">
      <c r="B157" s="30" t="s">
        <v>155</v>
      </c>
      <c r="C157" s="46"/>
      <c r="D157" s="44">
        <v>7957</v>
      </c>
      <c r="E157" s="44"/>
      <c r="F157" s="44"/>
      <c r="G157" s="44"/>
      <c r="H157" s="44"/>
      <c r="I157" s="123"/>
      <c r="J157" s="44">
        <v>7513</v>
      </c>
      <c r="K157" s="123"/>
      <c r="L157" s="44"/>
      <c r="M157" s="123"/>
      <c r="N157" s="44" t="s">
        <v>37</v>
      </c>
      <c r="O157" s="109">
        <v>9354</v>
      </c>
      <c r="P157" s="50">
        <v>14468</v>
      </c>
      <c r="Q157" s="123"/>
      <c r="R157" s="45" t="s">
        <v>24</v>
      </c>
      <c r="S157" s="110" t="s">
        <v>24</v>
      </c>
      <c r="T157" s="110">
        <v>27969</v>
      </c>
      <c r="U157" s="191">
        <v>31625</v>
      </c>
      <c r="V157" s="163">
        <v>59817</v>
      </c>
      <c r="W157" s="193">
        <v>7537</v>
      </c>
      <c r="X157" s="194">
        <v>7358</v>
      </c>
      <c r="Y157" s="192">
        <v>8062</v>
      </c>
    </row>
    <row r="158" spans="2:27" ht="15" customHeight="1" x14ac:dyDescent="0.25">
      <c r="B158" s="30" t="s">
        <v>156</v>
      </c>
      <c r="C158" s="46"/>
      <c r="D158" s="44">
        <v>7469</v>
      </c>
      <c r="E158" s="44"/>
      <c r="F158" s="44"/>
      <c r="G158" s="44"/>
      <c r="H158" s="44"/>
      <c r="I158" s="123"/>
      <c r="J158" s="44">
        <v>6854</v>
      </c>
      <c r="K158" s="123"/>
      <c r="L158" s="44"/>
      <c r="M158" s="123"/>
      <c r="N158" s="44" t="s">
        <v>37</v>
      </c>
      <c r="O158" s="109">
        <v>9208</v>
      </c>
      <c r="P158" s="50">
        <v>9173</v>
      </c>
      <c r="Q158" s="123"/>
      <c r="R158" s="45" t="s">
        <v>24</v>
      </c>
      <c r="S158" s="110" t="s">
        <v>24</v>
      </c>
      <c r="T158" s="110">
        <v>22570</v>
      </c>
      <c r="U158" s="191">
        <v>22953</v>
      </c>
      <c r="V158" s="163">
        <v>45494</v>
      </c>
      <c r="W158" s="193">
        <v>11909</v>
      </c>
      <c r="X158" s="194">
        <v>8091</v>
      </c>
      <c r="Y158" s="192">
        <v>7934</v>
      </c>
      <c r="AA158" t="s">
        <v>157</v>
      </c>
    </row>
    <row r="159" spans="2:27" ht="15" customHeight="1" x14ac:dyDescent="0.25">
      <c r="B159" s="30" t="s">
        <v>158</v>
      </c>
      <c r="C159" s="46"/>
      <c r="D159" s="44">
        <v>6953</v>
      </c>
      <c r="E159" s="44"/>
      <c r="F159" s="44"/>
      <c r="G159" s="44"/>
      <c r="H159" s="44"/>
      <c r="I159" s="123"/>
      <c r="J159" s="44">
        <v>7450</v>
      </c>
      <c r="K159" s="123"/>
      <c r="L159" s="44"/>
      <c r="M159" s="123"/>
      <c r="N159" s="44" t="s">
        <v>37</v>
      </c>
      <c r="O159" s="109">
        <v>8842</v>
      </c>
      <c r="P159" s="50">
        <v>13430</v>
      </c>
      <c r="Q159" s="123"/>
      <c r="R159" s="45" t="s">
        <v>24</v>
      </c>
      <c r="S159" s="110" t="s">
        <v>24</v>
      </c>
      <c r="T159" s="110">
        <v>22104</v>
      </c>
      <c r="U159" s="191">
        <v>22739</v>
      </c>
      <c r="V159" s="163">
        <v>40921</v>
      </c>
      <c r="W159" s="193">
        <v>10152</v>
      </c>
      <c r="X159" s="194">
        <v>7291</v>
      </c>
      <c r="Y159" s="192">
        <v>7365</v>
      </c>
    </row>
    <row r="160" spans="2:27" ht="15" customHeight="1" x14ac:dyDescent="0.25">
      <c r="B160" s="30" t="s">
        <v>159</v>
      </c>
      <c r="C160" s="46"/>
      <c r="D160" s="44">
        <v>7460</v>
      </c>
      <c r="E160" s="44"/>
      <c r="F160" s="44"/>
      <c r="G160" s="44"/>
      <c r="H160" s="44"/>
      <c r="I160" s="123"/>
      <c r="J160" s="44">
        <v>7552</v>
      </c>
      <c r="K160" s="123"/>
      <c r="L160" s="44"/>
      <c r="M160" s="123"/>
      <c r="N160" s="44" t="s">
        <v>37</v>
      </c>
      <c r="O160" s="109">
        <v>9153</v>
      </c>
      <c r="P160" s="50">
        <v>11769</v>
      </c>
      <c r="Q160" s="123"/>
      <c r="R160" s="45" t="s">
        <v>24</v>
      </c>
      <c r="S160" s="110">
        <v>12440</v>
      </c>
      <c r="T160" s="110">
        <v>21262</v>
      </c>
      <c r="U160" s="191">
        <v>21784</v>
      </c>
      <c r="V160" s="163">
        <v>41050</v>
      </c>
      <c r="W160" s="193">
        <v>11860</v>
      </c>
      <c r="X160" s="194">
        <v>8063</v>
      </c>
      <c r="Y160" s="192">
        <v>7791</v>
      </c>
      <c r="AA160" t="s">
        <v>160</v>
      </c>
    </row>
    <row r="161" spans="2:27" ht="15" customHeight="1" x14ac:dyDescent="0.25">
      <c r="B161" s="30" t="s">
        <v>161</v>
      </c>
      <c r="C161" s="46"/>
      <c r="D161" s="44">
        <v>7490</v>
      </c>
      <c r="E161" s="44"/>
      <c r="F161" s="44"/>
      <c r="G161" s="44"/>
      <c r="H161" s="44"/>
      <c r="I161" s="123"/>
      <c r="J161" s="44">
        <v>7481</v>
      </c>
      <c r="K161" s="123"/>
      <c r="L161" s="44"/>
      <c r="M161" s="123"/>
      <c r="N161" s="44" t="s">
        <v>37</v>
      </c>
      <c r="O161" s="109">
        <v>9207</v>
      </c>
      <c r="P161" s="50">
        <v>11358</v>
      </c>
      <c r="Q161" s="123"/>
      <c r="R161" s="45" t="s">
        <v>24</v>
      </c>
      <c r="S161" s="110">
        <v>12125</v>
      </c>
      <c r="T161" s="110">
        <v>22375</v>
      </c>
      <c r="U161" s="191">
        <v>22125</v>
      </c>
      <c r="V161" s="163">
        <v>41209</v>
      </c>
      <c r="W161" s="193">
        <v>10918</v>
      </c>
      <c r="X161" s="194">
        <v>8052</v>
      </c>
      <c r="Y161" s="192">
        <v>7892</v>
      </c>
    </row>
    <row r="162" spans="2:27" ht="15" customHeight="1" x14ac:dyDescent="0.25">
      <c r="B162" s="30" t="s">
        <v>162</v>
      </c>
      <c r="C162" s="46"/>
      <c r="D162" s="44">
        <v>7517</v>
      </c>
      <c r="E162" s="44"/>
      <c r="F162" s="44"/>
      <c r="G162" s="44"/>
      <c r="H162" s="44"/>
      <c r="I162" s="123"/>
      <c r="J162" s="44">
        <v>7569</v>
      </c>
      <c r="K162" s="123"/>
      <c r="L162" s="44"/>
      <c r="M162" s="123"/>
      <c r="N162" s="44" t="s">
        <v>37</v>
      </c>
      <c r="O162" s="109">
        <v>9499</v>
      </c>
      <c r="P162" s="50">
        <v>11437</v>
      </c>
      <c r="Q162" s="123"/>
      <c r="R162" s="45" t="s">
        <v>24</v>
      </c>
      <c r="S162" s="110" t="s">
        <v>24</v>
      </c>
      <c r="T162" s="110">
        <v>21487</v>
      </c>
      <c r="U162" s="191">
        <v>25690</v>
      </c>
      <c r="V162" s="163">
        <v>34664</v>
      </c>
      <c r="W162" s="193" t="s">
        <v>46</v>
      </c>
      <c r="X162" s="194">
        <v>8462</v>
      </c>
      <c r="Y162" s="192">
        <v>7915</v>
      </c>
    </row>
    <row r="163" spans="2:27" ht="15" customHeight="1" x14ac:dyDescent="0.25">
      <c r="B163" s="30" t="s">
        <v>163</v>
      </c>
      <c r="C163" s="46"/>
      <c r="D163" s="44">
        <v>7930</v>
      </c>
      <c r="E163" s="44"/>
      <c r="F163" s="44"/>
      <c r="G163" s="44"/>
      <c r="H163" s="44"/>
      <c r="I163" s="123"/>
      <c r="J163" s="44">
        <v>7789</v>
      </c>
      <c r="K163" s="123"/>
      <c r="L163" s="44"/>
      <c r="M163" s="123"/>
      <c r="N163" s="44" t="s">
        <v>37</v>
      </c>
      <c r="O163" s="109">
        <v>9684</v>
      </c>
      <c r="P163" s="50">
        <v>11819</v>
      </c>
      <c r="Q163" s="123"/>
      <c r="R163" s="45" t="s">
        <v>24</v>
      </c>
      <c r="S163" s="110" t="s">
        <v>24</v>
      </c>
      <c r="T163" s="110">
        <v>24912</v>
      </c>
      <c r="U163" s="191">
        <v>27588</v>
      </c>
      <c r="V163" s="163">
        <v>36499</v>
      </c>
      <c r="W163" s="193">
        <v>12715</v>
      </c>
      <c r="X163" s="194">
        <v>8039</v>
      </c>
      <c r="Y163" s="192">
        <v>7815</v>
      </c>
    </row>
    <row r="164" spans="2:27" ht="15" customHeight="1" x14ac:dyDescent="0.25">
      <c r="B164" s="30" t="s">
        <v>164</v>
      </c>
      <c r="C164" s="46"/>
      <c r="D164" s="44">
        <v>7929</v>
      </c>
      <c r="E164" s="44"/>
      <c r="F164" s="44"/>
      <c r="G164" s="44"/>
      <c r="H164" s="44"/>
      <c r="I164" s="123"/>
      <c r="J164" s="44">
        <v>7514</v>
      </c>
      <c r="K164" s="123"/>
      <c r="L164" s="44"/>
      <c r="M164" s="123"/>
      <c r="N164" s="44" t="s">
        <v>37</v>
      </c>
      <c r="O164" s="109">
        <v>9556</v>
      </c>
      <c r="P164" s="50">
        <v>14750</v>
      </c>
      <c r="Q164" s="123"/>
      <c r="R164" s="45" t="s">
        <v>24</v>
      </c>
      <c r="S164" s="110" t="s">
        <v>24</v>
      </c>
      <c r="T164" s="110">
        <v>22208</v>
      </c>
      <c r="U164" s="191">
        <v>26638</v>
      </c>
      <c r="V164" s="163">
        <v>31715</v>
      </c>
      <c r="W164" s="193">
        <v>12099</v>
      </c>
      <c r="X164" s="194">
        <v>8374</v>
      </c>
      <c r="Y164" s="192">
        <v>8220</v>
      </c>
    </row>
    <row r="165" spans="2:27" ht="15" customHeight="1" x14ac:dyDescent="0.25">
      <c r="B165" s="30" t="s">
        <v>165</v>
      </c>
      <c r="C165" s="46"/>
      <c r="D165" s="44">
        <v>7771</v>
      </c>
      <c r="E165" s="44"/>
      <c r="F165" s="44"/>
      <c r="G165" s="44"/>
      <c r="H165" s="44"/>
      <c r="I165" s="123"/>
      <c r="J165" s="44">
        <v>7552</v>
      </c>
      <c r="K165" s="123"/>
      <c r="L165" s="44"/>
      <c r="M165" s="123"/>
      <c r="N165" s="44" t="s">
        <v>37</v>
      </c>
      <c r="O165" s="109">
        <v>9590</v>
      </c>
      <c r="P165" s="50">
        <v>21053</v>
      </c>
      <c r="Q165" s="123"/>
      <c r="R165" s="45" t="s">
        <v>24</v>
      </c>
      <c r="S165" s="110" t="s">
        <v>24</v>
      </c>
      <c r="T165" s="110">
        <v>25827</v>
      </c>
      <c r="U165" s="191">
        <v>31550</v>
      </c>
      <c r="V165" s="163">
        <v>29205</v>
      </c>
      <c r="W165" s="193" t="s">
        <v>24</v>
      </c>
      <c r="X165" s="194">
        <v>7824</v>
      </c>
      <c r="Y165" s="192" t="s">
        <v>37</v>
      </c>
    </row>
    <row r="166" spans="2:27" ht="15" customHeight="1" x14ac:dyDescent="0.25">
      <c r="B166" s="30" t="s">
        <v>166</v>
      </c>
      <c r="C166" s="46"/>
      <c r="D166" s="44">
        <v>7186</v>
      </c>
      <c r="E166" s="44"/>
      <c r="F166" s="44"/>
      <c r="G166" s="44"/>
      <c r="H166" s="44"/>
      <c r="I166" s="123"/>
      <c r="J166" s="44">
        <v>7441</v>
      </c>
      <c r="K166" s="123"/>
      <c r="L166" s="44"/>
      <c r="M166" s="123"/>
      <c r="N166" s="44" t="s">
        <v>37</v>
      </c>
      <c r="O166" s="109">
        <v>8764</v>
      </c>
      <c r="P166" s="50">
        <v>8700</v>
      </c>
      <c r="Q166" s="123"/>
      <c r="R166" s="45" t="s">
        <v>24</v>
      </c>
      <c r="S166" s="110">
        <v>9734</v>
      </c>
      <c r="T166" s="110">
        <v>19523</v>
      </c>
      <c r="U166" s="191">
        <v>21569</v>
      </c>
      <c r="V166" s="163">
        <v>17700</v>
      </c>
      <c r="W166" s="193">
        <v>12093</v>
      </c>
      <c r="X166" s="194">
        <v>8013</v>
      </c>
      <c r="Y166" s="192">
        <v>7996</v>
      </c>
      <c r="AA166" t="s">
        <v>167</v>
      </c>
    </row>
    <row r="167" spans="2:27" ht="15" customHeight="1" x14ac:dyDescent="0.25">
      <c r="B167" s="30" t="s">
        <v>168</v>
      </c>
      <c r="C167" s="46"/>
      <c r="D167" s="44">
        <v>7596</v>
      </c>
      <c r="E167" s="44"/>
      <c r="F167" s="44"/>
      <c r="G167" s="44"/>
      <c r="H167" s="44"/>
      <c r="I167" s="123"/>
      <c r="J167" s="44">
        <v>7406</v>
      </c>
      <c r="K167" s="123"/>
      <c r="L167" s="44"/>
      <c r="M167" s="123"/>
      <c r="N167" s="44" t="s">
        <v>37</v>
      </c>
      <c r="O167" s="109">
        <v>9261</v>
      </c>
      <c r="P167" s="50">
        <v>9563</v>
      </c>
      <c r="Q167" s="123"/>
      <c r="R167" s="45" t="s">
        <v>24</v>
      </c>
      <c r="S167" s="110" t="s">
        <v>24</v>
      </c>
      <c r="T167" s="110">
        <v>24684</v>
      </c>
      <c r="U167" s="191">
        <v>28610</v>
      </c>
      <c r="V167" s="163"/>
      <c r="W167" s="193">
        <v>8530</v>
      </c>
      <c r="X167" s="194">
        <v>8162</v>
      </c>
      <c r="Y167" s="192"/>
    </row>
    <row r="168" spans="2:27" ht="15" customHeight="1" x14ac:dyDescent="0.25">
      <c r="B168" s="30" t="s">
        <v>169</v>
      </c>
      <c r="C168" s="46"/>
      <c r="D168" s="44">
        <v>3194</v>
      </c>
      <c r="E168" s="44"/>
      <c r="F168" s="44"/>
      <c r="G168" s="44"/>
      <c r="H168" s="44"/>
      <c r="I168" s="123"/>
      <c r="J168" s="44">
        <v>5984</v>
      </c>
      <c r="K168" s="123"/>
      <c r="L168" s="44"/>
      <c r="M168" s="123"/>
      <c r="N168" s="44" t="s">
        <v>37</v>
      </c>
      <c r="O168" s="109">
        <v>7316</v>
      </c>
      <c r="P168" s="50">
        <v>5143</v>
      </c>
      <c r="Q168" s="123"/>
      <c r="R168" s="45" t="s">
        <v>24</v>
      </c>
      <c r="S168" s="110">
        <v>12063</v>
      </c>
      <c r="T168" s="110">
        <v>15881</v>
      </c>
      <c r="U168" s="191">
        <v>14932</v>
      </c>
      <c r="V168" s="163"/>
      <c r="W168" s="193">
        <v>6452</v>
      </c>
      <c r="X168" s="194">
        <v>6651</v>
      </c>
      <c r="Y168" s="192"/>
      <c r="AA168" t="s">
        <v>172</v>
      </c>
    </row>
    <row r="169" spans="2:27" ht="15" customHeight="1" x14ac:dyDescent="0.25">
      <c r="B169" s="30" t="s">
        <v>170</v>
      </c>
      <c r="C169" s="46"/>
      <c r="D169" s="44">
        <v>6689</v>
      </c>
      <c r="E169" s="44"/>
      <c r="F169" s="44"/>
      <c r="G169" s="44"/>
      <c r="H169" s="44"/>
      <c r="I169" s="123"/>
      <c r="J169" s="44">
        <v>6827</v>
      </c>
      <c r="K169" s="123"/>
      <c r="L169" s="44"/>
      <c r="M169" s="123"/>
      <c r="N169" s="44">
        <v>6150</v>
      </c>
      <c r="O169" s="109">
        <v>9920</v>
      </c>
      <c r="P169" s="50">
        <v>8387</v>
      </c>
      <c r="Q169" s="123"/>
      <c r="R169" s="45" t="s">
        <v>24</v>
      </c>
      <c r="S169" s="110">
        <v>12236</v>
      </c>
      <c r="T169" s="110">
        <v>10518</v>
      </c>
      <c r="U169" s="191">
        <v>11513</v>
      </c>
      <c r="V169" s="163">
        <v>9967</v>
      </c>
      <c r="W169" s="193">
        <v>7967</v>
      </c>
      <c r="X169" s="194">
        <v>8249</v>
      </c>
      <c r="Y169" s="192" t="s">
        <v>37</v>
      </c>
      <c r="AA169" t="s">
        <v>171</v>
      </c>
    </row>
    <row r="170" spans="2:27" ht="15" customHeight="1" x14ac:dyDescent="0.25">
      <c r="B170" s="30" t="s">
        <v>173</v>
      </c>
      <c r="C170" s="46"/>
      <c r="D170" s="44">
        <v>4871</v>
      </c>
      <c r="E170" s="44"/>
      <c r="F170" s="44"/>
      <c r="G170" s="44"/>
      <c r="H170" s="44"/>
      <c r="I170" s="123"/>
      <c r="J170" s="44">
        <v>5894</v>
      </c>
      <c r="K170" s="123"/>
      <c r="L170" s="44"/>
      <c r="M170" s="123"/>
      <c r="N170" s="44">
        <v>2081</v>
      </c>
      <c r="O170" s="109">
        <v>6612</v>
      </c>
      <c r="P170" s="50">
        <v>1649</v>
      </c>
      <c r="Q170" s="123"/>
      <c r="R170" s="45">
        <v>3182</v>
      </c>
      <c r="S170" s="110">
        <v>6105</v>
      </c>
      <c r="T170" s="110">
        <v>5093</v>
      </c>
      <c r="U170" s="191">
        <v>6238</v>
      </c>
      <c r="V170" s="163">
        <v>1825</v>
      </c>
      <c r="W170" s="193">
        <v>6132</v>
      </c>
      <c r="X170" s="194">
        <v>6078</v>
      </c>
      <c r="Y170" s="192"/>
      <c r="AA170" t="s">
        <v>174</v>
      </c>
    </row>
    <row r="171" spans="2:27" ht="15" customHeight="1" x14ac:dyDescent="0.25">
      <c r="B171" s="30">
        <v>44662</v>
      </c>
      <c r="C171" s="46"/>
      <c r="D171" s="44">
        <v>6737</v>
      </c>
      <c r="E171" s="44"/>
      <c r="F171" s="44"/>
      <c r="G171" s="44"/>
      <c r="H171" s="44"/>
      <c r="I171" s="123"/>
      <c r="J171" s="44">
        <v>6625</v>
      </c>
      <c r="K171" s="123"/>
      <c r="L171" s="44"/>
      <c r="M171" s="123"/>
      <c r="N171" s="44">
        <v>8699</v>
      </c>
      <c r="O171" s="109">
        <v>9402</v>
      </c>
      <c r="P171" s="50">
        <v>7970</v>
      </c>
      <c r="Q171" s="123"/>
      <c r="R171" s="45" t="s">
        <v>24</v>
      </c>
      <c r="S171" s="110">
        <v>11281</v>
      </c>
      <c r="T171" s="110">
        <v>16121</v>
      </c>
      <c r="U171" s="191">
        <v>14342</v>
      </c>
      <c r="V171" s="163"/>
      <c r="W171" s="193">
        <v>9583</v>
      </c>
      <c r="X171" s="194">
        <v>9359</v>
      </c>
      <c r="Y171" s="192" t="s">
        <v>37</v>
      </c>
    </row>
    <row r="172" spans="2:27" ht="15" customHeight="1" x14ac:dyDescent="0.25">
      <c r="B172" s="30">
        <v>44672</v>
      </c>
      <c r="C172" s="46"/>
      <c r="D172" s="44">
        <v>4771</v>
      </c>
      <c r="E172" s="44"/>
      <c r="F172" s="44"/>
      <c r="G172" s="44"/>
      <c r="H172" s="44"/>
      <c r="I172" s="123"/>
      <c r="J172" s="44">
        <v>4679</v>
      </c>
      <c r="K172" s="123"/>
      <c r="L172" s="44"/>
      <c r="M172" s="123"/>
      <c r="N172" s="44" t="s">
        <v>37</v>
      </c>
      <c r="O172" s="109">
        <v>7515</v>
      </c>
      <c r="P172" s="50">
        <v>8467</v>
      </c>
      <c r="Q172" s="123"/>
      <c r="R172" s="45" t="s">
        <v>24</v>
      </c>
      <c r="S172" s="110">
        <v>9424</v>
      </c>
      <c r="T172" s="110">
        <v>12400</v>
      </c>
      <c r="U172" s="191">
        <v>13243</v>
      </c>
      <c r="V172" s="163">
        <v>41711</v>
      </c>
      <c r="W172" s="193">
        <v>7353</v>
      </c>
      <c r="X172" s="194">
        <v>6483</v>
      </c>
      <c r="Y172" s="192" t="s">
        <v>37</v>
      </c>
      <c r="AA172" t="s">
        <v>175</v>
      </c>
    </row>
    <row r="173" spans="2:27" ht="15" customHeight="1" x14ac:dyDescent="0.25">
      <c r="B173" s="30" t="s">
        <v>176</v>
      </c>
      <c r="C173" s="46"/>
      <c r="D173" s="44">
        <v>6963</v>
      </c>
      <c r="E173" s="44"/>
      <c r="F173" s="44"/>
      <c r="G173" s="44"/>
      <c r="H173" s="44"/>
      <c r="I173" s="123"/>
      <c r="J173" s="44">
        <v>7482</v>
      </c>
      <c r="K173" s="123"/>
      <c r="L173" s="44"/>
      <c r="M173" s="123"/>
      <c r="N173" s="44" t="s">
        <v>37</v>
      </c>
      <c r="O173" s="109">
        <v>9066</v>
      </c>
      <c r="P173" s="50">
        <v>8562</v>
      </c>
      <c r="Q173" s="123"/>
      <c r="R173" s="45" t="s">
        <v>24</v>
      </c>
      <c r="S173" s="110">
        <v>12123</v>
      </c>
      <c r="T173" s="110">
        <v>15500</v>
      </c>
      <c r="U173" s="191">
        <v>23382</v>
      </c>
      <c r="V173" s="163">
        <v>48360</v>
      </c>
      <c r="W173" s="193">
        <v>11232</v>
      </c>
      <c r="X173" s="194">
        <v>8809</v>
      </c>
      <c r="Y173" s="192" t="s">
        <v>37</v>
      </c>
    </row>
    <row r="174" spans="2:27" ht="15" customHeight="1" x14ac:dyDescent="0.25">
      <c r="B174" s="30">
        <v>44686</v>
      </c>
      <c r="C174" s="46"/>
      <c r="D174" s="44">
        <v>4742</v>
      </c>
      <c r="E174" s="44"/>
      <c r="F174" s="44"/>
      <c r="G174" s="44"/>
      <c r="H174" s="44"/>
      <c r="I174" s="123"/>
      <c r="J174" s="44">
        <v>4546</v>
      </c>
      <c r="K174" s="123"/>
      <c r="L174" s="44"/>
      <c r="M174" s="123"/>
      <c r="N174" s="44">
        <v>6707</v>
      </c>
      <c r="O174" s="109">
        <v>6630</v>
      </c>
      <c r="P174" s="50">
        <v>8479</v>
      </c>
      <c r="Q174" s="123"/>
      <c r="R174" s="45" t="s">
        <v>24</v>
      </c>
      <c r="S174" s="110">
        <v>7527</v>
      </c>
      <c r="T174" s="110">
        <v>11010</v>
      </c>
      <c r="U174" s="191">
        <v>15343</v>
      </c>
      <c r="V174" s="163">
        <v>21508</v>
      </c>
      <c r="W174" s="193">
        <v>9445</v>
      </c>
      <c r="X174" s="194">
        <v>6969</v>
      </c>
      <c r="Y174" s="192" t="s">
        <v>37</v>
      </c>
      <c r="AA174" t="s">
        <v>178</v>
      </c>
    </row>
    <row r="175" spans="2:27" ht="15" customHeight="1" x14ac:dyDescent="0.25">
      <c r="B175" s="30" t="s">
        <v>179</v>
      </c>
      <c r="C175" s="46"/>
      <c r="D175" s="44">
        <v>7574</v>
      </c>
      <c r="E175" s="44"/>
      <c r="F175" s="44"/>
      <c r="G175" s="44"/>
      <c r="H175" s="44"/>
      <c r="I175" s="123"/>
      <c r="J175" s="44">
        <v>7624</v>
      </c>
      <c r="K175" s="123"/>
      <c r="L175" s="44"/>
      <c r="M175" s="123"/>
      <c r="N175" s="44" t="s">
        <v>37</v>
      </c>
      <c r="O175" s="109">
        <v>9549</v>
      </c>
      <c r="P175" s="50">
        <v>9308</v>
      </c>
      <c r="Q175" s="123"/>
      <c r="R175" s="45" t="s">
        <v>24</v>
      </c>
      <c r="S175" s="110">
        <v>15499</v>
      </c>
      <c r="T175" s="110">
        <v>13820</v>
      </c>
      <c r="U175" s="191">
        <v>20939</v>
      </c>
      <c r="V175" s="163">
        <v>36630</v>
      </c>
      <c r="W175" s="193" t="s">
        <v>24</v>
      </c>
      <c r="X175" s="194">
        <v>8692</v>
      </c>
      <c r="Y175" s="240" t="s">
        <v>37</v>
      </c>
    </row>
    <row r="176" spans="2:27" ht="15" customHeight="1" x14ac:dyDescent="0.25">
      <c r="B176" s="30" t="s">
        <v>180</v>
      </c>
      <c r="C176" s="46"/>
      <c r="D176" s="44">
        <v>7651</v>
      </c>
      <c r="E176" s="44"/>
      <c r="F176" s="44"/>
      <c r="G176" s="44"/>
      <c r="H176" s="44"/>
      <c r="I176" s="123"/>
      <c r="J176" s="44">
        <v>7849</v>
      </c>
      <c r="K176" s="123"/>
      <c r="L176" s="44"/>
      <c r="M176" s="123"/>
      <c r="N176" s="44" t="s">
        <v>37</v>
      </c>
      <c r="O176" s="109">
        <v>9689</v>
      </c>
      <c r="P176" s="50">
        <v>9391</v>
      </c>
      <c r="Q176" s="123"/>
      <c r="R176" s="45" t="s">
        <v>24</v>
      </c>
      <c r="S176" s="110">
        <v>14879</v>
      </c>
      <c r="T176" s="110">
        <v>14020</v>
      </c>
      <c r="U176" s="191">
        <v>22850</v>
      </c>
      <c r="V176" s="163">
        <v>37877</v>
      </c>
      <c r="W176" s="193" t="s">
        <v>24</v>
      </c>
      <c r="X176" s="194">
        <v>8998</v>
      </c>
      <c r="Y176" s="192" t="s">
        <v>37</v>
      </c>
    </row>
    <row r="177" spans="2:25" ht="15" customHeight="1" x14ac:dyDescent="0.25">
      <c r="B177" s="30" t="s">
        <v>181</v>
      </c>
      <c r="C177" s="46"/>
      <c r="D177" s="44">
        <v>6987</v>
      </c>
      <c r="E177" s="44"/>
      <c r="F177" s="44"/>
      <c r="G177" s="44"/>
      <c r="H177" s="44"/>
      <c r="I177" s="123"/>
      <c r="J177" s="44">
        <v>8023</v>
      </c>
      <c r="K177" s="123"/>
      <c r="L177" s="44"/>
      <c r="M177" s="123"/>
      <c r="N177" s="44" t="s">
        <v>37</v>
      </c>
      <c r="O177" s="109">
        <v>9204</v>
      </c>
      <c r="P177" s="50">
        <v>9749</v>
      </c>
      <c r="Q177" s="123"/>
      <c r="R177" s="45" t="s">
        <v>24</v>
      </c>
      <c r="S177" s="110">
        <v>55133</v>
      </c>
      <c r="T177" s="110">
        <v>19157</v>
      </c>
      <c r="U177" s="191">
        <v>29373</v>
      </c>
      <c r="V177" s="163">
        <v>43770</v>
      </c>
      <c r="W177" s="193">
        <v>9666</v>
      </c>
      <c r="X177" s="194">
        <v>8387</v>
      </c>
      <c r="Y177" s="192" t="s">
        <v>37</v>
      </c>
    </row>
    <row r="178" spans="2:25" ht="15" customHeight="1" x14ac:dyDescent="0.25">
      <c r="B178" s="30">
        <v>44714</v>
      </c>
      <c r="C178" s="46"/>
      <c r="D178" s="44">
        <v>6647</v>
      </c>
      <c r="E178" s="44"/>
      <c r="F178" s="44"/>
      <c r="G178" s="44"/>
      <c r="H178" s="44"/>
      <c r="I178" s="123"/>
      <c r="J178" s="44">
        <v>7039</v>
      </c>
      <c r="K178" s="123"/>
      <c r="L178" s="44"/>
      <c r="M178" s="123"/>
      <c r="N178" s="44" t="s">
        <v>37</v>
      </c>
      <c r="O178" s="109">
        <v>7876</v>
      </c>
      <c r="P178" s="50">
        <v>45835</v>
      </c>
      <c r="Q178" s="123"/>
      <c r="R178" s="45" t="s">
        <v>24</v>
      </c>
      <c r="S178" s="110">
        <v>47792</v>
      </c>
      <c r="T178" s="110">
        <v>16141</v>
      </c>
      <c r="U178" s="191">
        <v>24555</v>
      </c>
      <c r="V178" s="163">
        <v>39920</v>
      </c>
      <c r="W178" s="193"/>
      <c r="X178" s="194">
        <v>8599</v>
      </c>
      <c r="Y178" s="192" t="s">
        <v>37</v>
      </c>
    </row>
    <row r="179" spans="2:25" ht="15" customHeight="1" x14ac:dyDescent="0.25">
      <c r="B179" s="30">
        <v>44715</v>
      </c>
      <c r="C179" s="46"/>
      <c r="D179" s="44">
        <v>6757</v>
      </c>
      <c r="E179" s="44"/>
      <c r="F179" s="44"/>
      <c r="G179" s="44"/>
      <c r="H179" s="44"/>
      <c r="I179" s="123"/>
      <c r="J179" s="44">
        <v>6974</v>
      </c>
      <c r="K179" s="123"/>
      <c r="L179" s="44"/>
      <c r="M179" s="123"/>
      <c r="N179" s="44" t="s">
        <v>37</v>
      </c>
      <c r="O179" s="109">
        <v>7889</v>
      </c>
      <c r="P179" s="50">
        <v>45748</v>
      </c>
      <c r="Q179" s="123"/>
      <c r="R179" s="45"/>
      <c r="S179" s="110"/>
      <c r="T179" s="110">
        <v>15935</v>
      </c>
      <c r="U179" s="191">
        <v>27278</v>
      </c>
      <c r="V179" s="163">
        <v>53529</v>
      </c>
      <c r="W179" s="193"/>
      <c r="X179" s="194">
        <v>8957</v>
      </c>
      <c r="Y179" s="192"/>
    </row>
    <row r="180" spans="2:25" ht="15" customHeight="1" x14ac:dyDescent="0.25">
      <c r="B180" s="30">
        <v>44716</v>
      </c>
      <c r="C180" s="46"/>
      <c r="D180" s="44">
        <v>7140</v>
      </c>
      <c r="E180" s="44"/>
      <c r="F180" s="44"/>
      <c r="G180" s="44"/>
      <c r="H180" s="44"/>
      <c r="I180" s="123"/>
      <c r="J180" s="44">
        <v>7655</v>
      </c>
      <c r="K180" s="123"/>
      <c r="L180" s="44"/>
      <c r="M180" s="123"/>
      <c r="N180" s="44" t="s">
        <v>37</v>
      </c>
      <c r="O180" s="109">
        <v>8483</v>
      </c>
      <c r="P180" s="50">
        <v>45301</v>
      </c>
      <c r="Q180" s="123"/>
      <c r="R180" s="45"/>
      <c r="S180" s="110"/>
      <c r="T180" s="110">
        <v>15337</v>
      </c>
      <c r="U180" s="191">
        <v>25903</v>
      </c>
      <c r="V180" s="163">
        <v>48163</v>
      </c>
      <c r="W180" s="193"/>
      <c r="X180" s="194">
        <v>8628</v>
      </c>
      <c r="Y180" s="192"/>
    </row>
    <row r="181" spans="2:25" ht="15" customHeight="1" x14ac:dyDescent="0.25">
      <c r="B181" s="30">
        <v>44717</v>
      </c>
      <c r="C181" s="46"/>
      <c r="D181" s="44">
        <v>7052</v>
      </c>
      <c r="E181" s="44"/>
      <c r="F181" s="44"/>
      <c r="G181" s="44"/>
      <c r="H181" s="44"/>
      <c r="I181" s="123"/>
      <c r="J181" s="44">
        <v>7810</v>
      </c>
      <c r="K181" s="123"/>
      <c r="L181" s="44"/>
      <c r="M181" s="123"/>
      <c r="N181" s="44" t="s">
        <v>37</v>
      </c>
      <c r="O181" s="109">
        <v>8483</v>
      </c>
      <c r="P181" s="50">
        <v>46422</v>
      </c>
      <c r="Q181" s="123"/>
      <c r="R181" s="45"/>
      <c r="S181" s="110"/>
      <c r="T181" s="110">
        <v>22803</v>
      </c>
      <c r="U181" s="191">
        <v>29907</v>
      </c>
      <c r="V181" s="163">
        <v>50291</v>
      </c>
      <c r="W181" s="193"/>
      <c r="X181" s="194">
        <v>8606</v>
      </c>
      <c r="Y181" s="192"/>
    </row>
    <row r="182" spans="2:25" ht="15" customHeight="1" x14ac:dyDescent="0.25">
      <c r="B182" s="30">
        <v>44718</v>
      </c>
      <c r="C182" s="46"/>
      <c r="D182" s="44">
        <v>7439</v>
      </c>
      <c r="E182" s="44"/>
      <c r="F182" s="44"/>
      <c r="G182" s="44"/>
      <c r="H182" s="44"/>
      <c r="I182" s="123"/>
      <c r="J182" s="44">
        <v>7878</v>
      </c>
      <c r="K182" s="123"/>
      <c r="L182" s="44"/>
      <c r="M182" s="123"/>
      <c r="N182" s="44" t="s">
        <v>37</v>
      </c>
      <c r="O182" s="109">
        <v>8852</v>
      </c>
      <c r="P182" s="50">
        <v>53647</v>
      </c>
      <c r="Q182" s="123"/>
      <c r="R182" s="45"/>
      <c r="S182" s="110"/>
      <c r="T182" s="110">
        <v>18696</v>
      </c>
      <c r="U182" s="191">
        <v>26517</v>
      </c>
      <c r="V182" s="163">
        <v>55653</v>
      </c>
      <c r="W182" s="193"/>
      <c r="X182" s="194">
        <v>9290</v>
      </c>
      <c r="Y182" s="192"/>
    </row>
    <row r="183" spans="2:25" ht="15" customHeight="1" x14ac:dyDescent="0.25">
      <c r="B183" s="30">
        <v>44719</v>
      </c>
      <c r="C183" s="46"/>
      <c r="D183" s="44">
        <v>6163</v>
      </c>
      <c r="E183" s="44"/>
      <c r="F183" s="44"/>
      <c r="G183" s="44"/>
      <c r="H183" s="44"/>
      <c r="I183" s="123"/>
      <c r="J183" s="44">
        <v>6735</v>
      </c>
      <c r="K183" s="123"/>
      <c r="L183" s="44"/>
      <c r="M183" s="123"/>
      <c r="N183" s="44" t="s">
        <v>37</v>
      </c>
      <c r="O183" s="109">
        <v>7427</v>
      </c>
      <c r="P183" s="50">
        <v>48133</v>
      </c>
      <c r="Q183" s="123"/>
      <c r="R183" s="45" t="s">
        <v>24</v>
      </c>
      <c r="S183" s="110" t="s">
        <v>24</v>
      </c>
      <c r="T183" s="110">
        <v>16349</v>
      </c>
      <c r="U183" s="191">
        <v>22677</v>
      </c>
      <c r="V183" s="163">
        <v>45928</v>
      </c>
      <c r="W183" s="193" t="s">
        <v>24</v>
      </c>
      <c r="X183" s="194">
        <v>7683</v>
      </c>
      <c r="Y183" s="192" t="s">
        <v>37</v>
      </c>
    </row>
    <row r="184" spans="2:25" ht="15" customHeight="1" x14ac:dyDescent="0.25">
      <c r="B184" s="30">
        <v>44720</v>
      </c>
      <c r="C184" s="46"/>
      <c r="D184" s="44">
        <v>7010</v>
      </c>
      <c r="E184" s="44"/>
      <c r="F184" s="44"/>
      <c r="G184" s="44"/>
      <c r="H184" s="44"/>
      <c r="I184" s="123"/>
      <c r="J184" s="44">
        <v>7428</v>
      </c>
      <c r="K184" s="123"/>
      <c r="L184" s="44"/>
      <c r="M184" s="123"/>
      <c r="N184" s="44" t="s">
        <v>37</v>
      </c>
      <c r="O184" s="109">
        <v>8332</v>
      </c>
      <c r="P184" s="50">
        <v>51568</v>
      </c>
      <c r="Q184" s="123"/>
      <c r="R184" s="45"/>
      <c r="S184" s="110"/>
      <c r="T184" s="110">
        <v>18248</v>
      </c>
      <c r="U184" s="191">
        <v>26371</v>
      </c>
      <c r="V184" s="163">
        <v>49312</v>
      </c>
      <c r="W184" s="193"/>
      <c r="X184" s="194">
        <v>9357</v>
      </c>
      <c r="Y184" s="192"/>
    </row>
    <row r="185" spans="2:25" ht="15" customHeight="1" x14ac:dyDescent="0.25">
      <c r="B185" s="30">
        <v>44721</v>
      </c>
      <c r="C185" s="46"/>
      <c r="D185" s="44">
        <v>6902</v>
      </c>
      <c r="E185" s="44"/>
      <c r="F185" s="44"/>
      <c r="G185" s="44"/>
      <c r="H185" s="44"/>
      <c r="I185" s="123"/>
      <c r="J185" s="44">
        <v>7388</v>
      </c>
      <c r="K185" s="123"/>
      <c r="L185" s="44"/>
      <c r="M185" s="123"/>
      <c r="N185" s="44" t="s">
        <v>37</v>
      </c>
      <c r="O185" s="109">
        <v>8287</v>
      </c>
      <c r="P185" s="50">
        <v>53867</v>
      </c>
      <c r="Q185" s="123"/>
      <c r="R185" s="45"/>
      <c r="S185" s="110"/>
      <c r="T185" s="110">
        <v>19319</v>
      </c>
      <c r="U185" s="191">
        <v>27551</v>
      </c>
      <c r="V185" s="163">
        <v>55938</v>
      </c>
      <c r="W185" s="193"/>
      <c r="X185" s="194">
        <v>9786</v>
      </c>
      <c r="Y185" s="192"/>
    </row>
    <row r="186" spans="2:25" ht="15" customHeight="1" x14ac:dyDescent="0.25">
      <c r="B186" s="30">
        <v>44722</v>
      </c>
      <c r="C186" s="46"/>
      <c r="D186" s="44">
        <v>6826</v>
      </c>
      <c r="E186" s="44"/>
      <c r="F186" s="44"/>
      <c r="G186" s="44"/>
      <c r="H186" s="44"/>
      <c r="I186" s="123"/>
      <c r="J186" s="44">
        <v>7265</v>
      </c>
      <c r="K186" s="123"/>
      <c r="L186" s="44"/>
      <c r="M186" s="123"/>
      <c r="N186" s="44" t="s">
        <v>37</v>
      </c>
      <c r="O186" s="109">
        <v>8136</v>
      </c>
      <c r="P186" s="50">
        <v>50688</v>
      </c>
      <c r="Q186" s="123"/>
      <c r="R186" s="45"/>
      <c r="S186" s="110"/>
      <c r="T186" s="110">
        <v>18223</v>
      </c>
      <c r="U186" s="191">
        <v>26974</v>
      </c>
      <c r="V186" s="163">
        <v>49131</v>
      </c>
      <c r="W186" s="193"/>
      <c r="X186" s="194">
        <v>9131</v>
      </c>
      <c r="Y186" s="192"/>
    </row>
    <row r="187" spans="2:25" ht="15" customHeight="1" x14ac:dyDescent="0.25">
      <c r="B187" s="30">
        <v>44723</v>
      </c>
      <c r="C187" s="46"/>
      <c r="D187" s="44">
        <v>6886</v>
      </c>
      <c r="E187" s="44"/>
      <c r="F187" s="44"/>
      <c r="G187" s="44"/>
      <c r="H187" s="44"/>
      <c r="I187" s="123"/>
      <c r="J187" s="44">
        <v>7231</v>
      </c>
      <c r="K187" s="123"/>
      <c r="L187" s="44"/>
      <c r="M187" s="123"/>
      <c r="N187" s="44" t="s">
        <v>37</v>
      </c>
      <c r="O187" s="109">
        <v>8086</v>
      </c>
      <c r="P187" s="50">
        <v>46097</v>
      </c>
      <c r="Q187" s="123"/>
      <c r="R187" s="45"/>
      <c r="S187" s="110"/>
      <c r="T187" s="110">
        <v>19213</v>
      </c>
      <c r="U187" s="191">
        <v>27989</v>
      </c>
      <c r="V187" s="163">
        <v>47296</v>
      </c>
      <c r="W187" s="193"/>
      <c r="X187" s="194">
        <v>9303</v>
      </c>
      <c r="Y187" s="192"/>
    </row>
    <row r="188" spans="2:25" ht="15" customHeight="1" x14ac:dyDescent="0.25">
      <c r="B188" s="30">
        <v>44724</v>
      </c>
      <c r="C188" s="46"/>
      <c r="D188" s="44">
        <v>6731</v>
      </c>
      <c r="E188" s="44"/>
      <c r="F188" s="44"/>
      <c r="G188" s="44"/>
      <c r="H188" s="44"/>
      <c r="I188" s="123"/>
      <c r="J188" s="44">
        <v>7234</v>
      </c>
      <c r="K188" s="123"/>
      <c r="L188" s="44"/>
      <c r="M188" s="123"/>
      <c r="N188" s="44" t="s">
        <v>37</v>
      </c>
      <c r="O188" s="109">
        <v>8073</v>
      </c>
      <c r="P188" s="50">
        <v>45088</v>
      </c>
      <c r="Q188" s="123"/>
      <c r="R188" s="45"/>
      <c r="S188" s="110"/>
      <c r="T188" s="110">
        <v>18521</v>
      </c>
      <c r="U188" s="191">
        <v>28624</v>
      </c>
      <c r="V188" s="163">
        <v>46662</v>
      </c>
      <c r="W188" s="193"/>
      <c r="X188" s="194">
        <v>9352</v>
      </c>
      <c r="Y188" s="192"/>
    </row>
    <row r="189" spans="2:25" ht="15" customHeight="1" x14ac:dyDescent="0.25">
      <c r="B189" s="30">
        <v>44725</v>
      </c>
      <c r="C189" s="46"/>
      <c r="D189" s="44">
        <v>6598</v>
      </c>
      <c r="E189" s="44"/>
      <c r="F189" s="44"/>
      <c r="G189" s="44"/>
      <c r="H189" s="44"/>
      <c r="I189" s="123"/>
      <c r="J189" s="44">
        <v>7024</v>
      </c>
      <c r="K189" s="123"/>
      <c r="L189" s="44"/>
      <c r="M189" s="123"/>
      <c r="N189" s="44" t="s">
        <v>37</v>
      </c>
      <c r="O189" s="109">
        <v>8548</v>
      </c>
      <c r="P189" s="50">
        <v>45527</v>
      </c>
      <c r="Q189" s="123"/>
      <c r="R189" s="45"/>
      <c r="S189" s="110"/>
      <c r="T189" s="110">
        <v>19002</v>
      </c>
      <c r="U189" s="191">
        <v>24548</v>
      </c>
      <c r="V189" s="163">
        <v>45374</v>
      </c>
      <c r="W189" s="193"/>
      <c r="X189" s="194">
        <v>8417</v>
      </c>
      <c r="Y189" s="192"/>
    </row>
    <row r="190" spans="2:25" x14ac:dyDescent="0.25">
      <c r="B190" s="30">
        <v>44726</v>
      </c>
      <c r="C190" s="46"/>
      <c r="D190" s="44">
        <v>7116</v>
      </c>
      <c r="E190" s="44"/>
      <c r="F190" s="44"/>
      <c r="G190" s="44"/>
      <c r="H190" s="44"/>
      <c r="I190" s="123"/>
      <c r="J190" s="44">
        <v>7921</v>
      </c>
      <c r="K190" s="123"/>
      <c r="L190" s="44"/>
      <c r="M190" s="123"/>
      <c r="N190" s="44" t="s">
        <v>37</v>
      </c>
      <c r="O190" s="109">
        <v>8690</v>
      </c>
      <c r="P190" s="50" t="s">
        <v>182</v>
      </c>
      <c r="Q190" s="123"/>
      <c r="R190" s="45"/>
      <c r="S190" s="110"/>
      <c r="T190" s="110">
        <v>20223</v>
      </c>
      <c r="U190" s="191">
        <v>27398</v>
      </c>
      <c r="V190" s="163">
        <v>57795</v>
      </c>
      <c r="W190" s="193"/>
      <c r="X190" s="194">
        <v>9114</v>
      </c>
      <c r="Y190" s="192"/>
    </row>
    <row r="191" spans="2:25" x14ac:dyDescent="0.25">
      <c r="B191" s="30">
        <v>44727</v>
      </c>
      <c r="C191" s="46"/>
      <c r="D191" s="44">
        <v>7254</v>
      </c>
      <c r="E191" s="44"/>
      <c r="F191" s="44"/>
      <c r="G191" s="44"/>
      <c r="H191" s="44"/>
      <c r="I191" s="123"/>
      <c r="J191" s="44">
        <v>7693</v>
      </c>
      <c r="K191" s="123"/>
      <c r="L191" s="44"/>
      <c r="M191" s="123"/>
      <c r="N191" s="44" t="s">
        <v>37</v>
      </c>
      <c r="O191" s="109">
        <v>8520</v>
      </c>
      <c r="P191" s="50" t="s">
        <v>182</v>
      </c>
      <c r="Q191" s="123"/>
      <c r="R191" s="45"/>
      <c r="S191" s="110"/>
      <c r="T191" s="110">
        <v>18998</v>
      </c>
      <c r="U191" s="191">
        <v>29012</v>
      </c>
      <c r="V191" s="253" t="s">
        <v>182</v>
      </c>
      <c r="W191" s="193"/>
      <c r="X191" s="194">
        <v>8428</v>
      </c>
      <c r="Y191" s="192"/>
    </row>
    <row r="192" spans="2:25" x14ac:dyDescent="0.25">
      <c r="B192" s="30">
        <v>44728</v>
      </c>
      <c r="C192" s="46"/>
      <c r="D192" s="44">
        <v>6110</v>
      </c>
      <c r="E192" s="44"/>
      <c r="F192" s="44"/>
      <c r="G192" s="44"/>
      <c r="H192" s="44"/>
      <c r="I192" s="123"/>
      <c r="J192" s="44">
        <v>6610</v>
      </c>
      <c r="K192" s="123"/>
      <c r="L192" s="44"/>
      <c r="M192" s="123"/>
      <c r="N192" s="44">
        <v>7210</v>
      </c>
      <c r="O192" s="109">
        <v>7270</v>
      </c>
      <c r="P192" s="50" t="s">
        <v>182</v>
      </c>
      <c r="Q192" s="123"/>
      <c r="R192" s="45" t="s">
        <v>24</v>
      </c>
      <c r="S192" s="110" t="s">
        <v>24</v>
      </c>
      <c r="T192" s="110">
        <v>16230</v>
      </c>
      <c r="U192" s="191">
        <v>24350</v>
      </c>
      <c r="V192" s="163" t="s">
        <v>182</v>
      </c>
      <c r="W192" s="193" t="s">
        <v>24</v>
      </c>
      <c r="X192" s="194">
        <v>7220</v>
      </c>
      <c r="Y192" s="192" t="s">
        <v>37</v>
      </c>
    </row>
    <row r="193" spans="2:27" x14ac:dyDescent="0.25">
      <c r="B193" s="30">
        <v>44729</v>
      </c>
      <c r="C193" s="46"/>
      <c r="D193" s="44">
        <v>7290</v>
      </c>
      <c r="E193" s="44"/>
      <c r="F193" s="44"/>
      <c r="G193" s="44"/>
      <c r="H193" s="44"/>
      <c r="I193" s="123"/>
      <c r="J193" s="44">
        <v>7820</v>
      </c>
      <c r="K193" s="123"/>
      <c r="L193" s="44"/>
      <c r="M193" s="123"/>
      <c r="N193" s="44" t="s">
        <v>37</v>
      </c>
      <c r="O193" s="109">
        <v>8740</v>
      </c>
      <c r="P193" s="50" t="s">
        <v>182</v>
      </c>
      <c r="Q193" s="123"/>
      <c r="R193" s="45"/>
      <c r="S193" s="110"/>
      <c r="T193" s="110">
        <v>20350</v>
      </c>
      <c r="U193" s="191">
        <v>28560</v>
      </c>
      <c r="V193" s="163" t="s">
        <v>182</v>
      </c>
      <c r="W193" s="193"/>
      <c r="X193" s="194">
        <v>8570</v>
      </c>
      <c r="Y193" s="192"/>
    </row>
    <row r="194" spans="2:27" x14ac:dyDescent="0.25">
      <c r="B194" s="30">
        <v>44730</v>
      </c>
      <c r="C194" s="46"/>
      <c r="D194" s="44">
        <v>6780</v>
      </c>
      <c r="E194" s="44"/>
      <c r="F194" s="44"/>
      <c r="G194" s="44"/>
      <c r="H194" s="44"/>
      <c r="I194" s="123"/>
      <c r="J194" s="44">
        <v>7290</v>
      </c>
      <c r="K194" s="123"/>
      <c r="L194" s="44"/>
      <c r="M194" s="123"/>
      <c r="N194" s="44" t="s">
        <v>37</v>
      </c>
      <c r="O194" s="109">
        <v>8483</v>
      </c>
      <c r="P194" s="50" t="s">
        <v>182</v>
      </c>
      <c r="Q194" s="123"/>
      <c r="R194" s="45"/>
      <c r="S194" s="110"/>
      <c r="T194" s="110">
        <v>19300</v>
      </c>
      <c r="U194" s="191">
        <v>26780</v>
      </c>
      <c r="V194" s="163" t="s">
        <v>182</v>
      </c>
      <c r="W194" s="193"/>
      <c r="X194" s="194">
        <v>7820</v>
      </c>
      <c r="Y194" s="192"/>
    </row>
    <row r="195" spans="2:27" x14ac:dyDescent="0.25">
      <c r="B195" s="30">
        <v>44731</v>
      </c>
      <c r="C195" s="46"/>
      <c r="D195" s="44">
        <v>6610</v>
      </c>
      <c r="E195" s="44"/>
      <c r="F195" s="44"/>
      <c r="G195" s="44"/>
      <c r="H195" s="44"/>
      <c r="I195" s="123"/>
      <c r="J195" s="44">
        <v>7690</v>
      </c>
      <c r="K195" s="123"/>
      <c r="L195" s="44"/>
      <c r="M195" s="123"/>
      <c r="N195" s="44" t="s">
        <v>37</v>
      </c>
      <c r="O195" s="109">
        <v>8110</v>
      </c>
      <c r="P195" s="50" t="s">
        <v>182</v>
      </c>
      <c r="Q195" s="123"/>
      <c r="R195" s="45"/>
      <c r="S195" s="110"/>
      <c r="T195" s="110">
        <v>20540</v>
      </c>
      <c r="U195" s="191">
        <v>26920</v>
      </c>
      <c r="V195" s="163" t="s">
        <v>182</v>
      </c>
      <c r="W195" s="193"/>
      <c r="X195" s="194">
        <v>7870</v>
      </c>
      <c r="Y195" s="192"/>
    </row>
    <row r="196" spans="2:27" x14ac:dyDescent="0.25">
      <c r="B196" s="30">
        <v>44732</v>
      </c>
      <c r="C196" s="46"/>
      <c r="D196" s="44">
        <v>7080</v>
      </c>
      <c r="E196" s="44"/>
      <c r="F196" s="44"/>
      <c r="G196" s="44"/>
      <c r="H196" s="44"/>
      <c r="I196" s="123"/>
      <c r="J196" s="44">
        <v>7310</v>
      </c>
      <c r="K196" s="123"/>
      <c r="L196" s="44"/>
      <c r="M196" s="123"/>
      <c r="N196" s="44" t="s">
        <v>37</v>
      </c>
      <c r="O196" s="109">
        <v>8020</v>
      </c>
      <c r="P196" s="50" t="s">
        <v>182</v>
      </c>
      <c r="Q196" s="123"/>
      <c r="R196" s="45"/>
      <c r="S196" s="110"/>
      <c r="T196" s="110">
        <v>20230</v>
      </c>
      <c r="U196" s="191">
        <v>25800</v>
      </c>
      <c r="V196" s="163" t="s">
        <v>182</v>
      </c>
      <c r="W196" s="193"/>
      <c r="X196" s="194">
        <v>7910</v>
      </c>
      <c r="Y196" s="192"/>
    </row>
    <row r="197" spans="2:27" x14ac:dyDescent="0.25">
      <c r="B197" s="30">
        <v>44733</v>
      </c>
      <c r="C197" s="46"/>
      <c r="D197" s="44">
        <v>6432</v>
      </c>
      <c r="E197" s="44"/>
      <c r="F197" s="44"/>
      <c r="G197" s="44"/>
      <c r="H197" s="44"/>
      <c r="I197" s="123"/>
      <c r="J197" s="44">
        <v>6891</v>
      </c>
      <c r="K197" s="123"/>
      <c r="L197" s="44"/>
      <c r="M197" s="123"/>
      <c r="N197" s="44" t="s">
        <v>37</v>
      </c>
      <c r="O197" s="109">
        <v>7660</v>
      </c>
      <c r="P197" s="50" t="s">
        <v>182</v>
      </c>
      <c r="Q197" s="123"/>
      <c r="R197" s="45"/>
      <c r="S197" s="110"/>
      <c r="T197" s="110">
        <v>20112</v>
      </c>
      <c r="U197" s="191">
        <v>29563</v>
      </c>
      <c r="V197" s="163" t="s">
        <v>182</v>
      </c>
      <c r="W197" s="193"/>
      <c r="X197" s="194">
        <v>8318</v>
      </c>
      <c r="Y197" s="192"/>
    </row>
    <row r="198" spans="2:27" x14ac:dyDescent="0.25">
      <c r="B198" s="30">
        <v>44734</v>
      </c>
      <c r="C198" s="46"/>
      <c r="D198" s="44">
        <v>6293</v>
      </c>
      <c r="E198" s="44"/>
      <c r="F198" s="44"/>
      <c r="G198" s="44"/>
      <c r="H198" s="44"/>
      <c r="I198" s="123"/>
      <c r="J198" s="44">
        <v>6656</v>
      </c>
      <c r="K198" s="123"/>
      <c r="L198" s="44"/>
      <c r="M198" s="123"/>
      <c r="N198" s="44" t="s">
        <v>37</v>
      </c>
      <c r="O198" s="109">
        <v>7434</v>
      </c>
      <c r="P198" s="50" t="s">
        <v>182</v>
      </c>
      <c r="Q198" s="123"/>
      <c r="R198" s="45" t="s">
        <v>24</v>
      </c>
      <c r="S198" s="110" t="s">
        <v>24</v>
      </c>
      <c r="T198" s="110">
        <v>18402</v>
      </c>
      <c r="U198" s="191">
        <v>28757</v>
      </c>
      <c r="V198" s="163" t="s">
        <v>182</v>
      </c>
      <c r="W198" s="193" t="s">
        <v>24</v>
      </c>
      <c r="X198" s="194">
        <v>8494</v>
      </c>
      <c r="Y198" s="192" t="s">
        <v>37</v>
      </c>
      <c r="AA198" t="s">
        <v>183</v>
      </c>
    </row>
    <row r="199" spans="2:27" x14ac:dyDescent="0.25">
      <c r="B199" s="30">
        <v>44735</v>
      </c>
      <c r="C199" s="46"/>
      <c r="D199" s="44">
        <v>6749</v>
      </c>
      <c r="E199" s="44"/>
      <c r="F199" s="44"/>
      <c r="G199" s="44"/>
      <c r="H199" s="44"/>
      <c r="I199" s="123"/>
      <c r="J199" s="44">
        <v>6497</v>
      </c>
      <c r="K199" s="123"/>
      <c r="L199" s="44"/>
      <c r="M199" s="123"/>
      <c r="N199" s="44" t="s">
        <v>37</v>
      </c>
      <c r="O199" s="109">
        <v>7487</v>
      </c>
      <c r="P199" s="50" t="s">
        <v>182</v>
      </c>
      <c r="Q199" s="123"/>
      <c r="R199" s="45"/>
      <c r="S199" s="110"/>
      <c r="T199" s="110">
        <v>19226</v>
      </c>
      <c r="U199" s="191">
        <v>27861</v>
      </c>
      <c r="V199" s="163" t="s">
        <v>182</v>
      </c>
      <c r="W199" s="193"/>
      <c r="X199" s="194">
        <v>8170</v>
      </c>
      <c r="Y199" s="192"/>
    </row>
    <row r="200" spans="2:27" x14ac:dyDescent="0.25">
      <c r="B200" s="30">
        <v>44736</v>
      </c>
      <c r="C200" s="46"/>
      <c r="D200" s="44">
        <v>6951</v>
      </c>
      <c r="E200" s="44"/>
      <c r="F200" s="44"/>
      <c r="G200" s="44"/>
      <c r="H200" s="44"/>
      <c r="I200" s="123"/>
      <c r="J200" s="44">
        <v>7186</v>
      </c>
      <c r="K200" s="123"/>
      <c r="L200" s="44"/>
      <c r="M200" s="123"/>
      <c r="N200" s="44" t="s">
        <v>37</v>
      </c>
      <c r="O200" s="109">
        <v>8083</v>
      </c>
      <c r="P200" s="50" t="s">
        <v>182</v>
      </c>
      <c r="Q200" s="123"/>
      <c r="R200" s="45"/>
      <c r="S200" s="110"/>
      <c r="T200" s="110">
        <v>19615</v>
      </c>
      <c r="U200" s="191">
        <v>27170</v>
      </c>
      <c r="V200" s="163" t="s">
        <v>182</v>
      </c>
      <c r="W200" s="193"/>
      <c r="X200" s="194">
        <v>9254</v>
      </c>
      <c r="Y200" s="192"/>
    </row>
    <row r="201" spans="2:27" x14ac:dyDescent="0.25">
      <c r="B201" s="30">
        <v>44737</v>
      </c>
      <c r="C201" s="46"/>
      <c r="D201" s="44">
        <v>6451</v>
      </c>
      <c r="E201" s="44"/>
      <c r="F201" s="44"/>
      <c r="G201" s="44"/>
      <c r="H201" s="44"/>
      <c r="I201" s="123"/>
      <c r="J201" s="44">
        <v>6737</v>
      </c>
      <c r="K201" s="123"/>
      <c r="L201" s="44"/>
      <c r="M201" s="123"/>
      <c r="N201" s="44">
        <v>7816</v>
      </c>
      <c r="O201" s="109">
        <v>8012</v>
      </c>
      <c r="P201" s="50" t="s">
        <v>182</v>
      </c>
      <c r="Q201" s="123"/>
      <c r="R201" s="45"/>
      <c r="S201" s="110"/>
      <c r="T201" s="110">
        <v>19301</v>
      </c>
      <c r="U201" s="191">
        <v>28497</v>
      </c>
      <c r="V201" s="163" t="s">
        <v>182</v>
      </c>
      <c r="W201" s="193"/>
      <c r="X201" s="194">
        <v>9314</v>
      </c>
      <c r="Y201" s="192"/>
    </row>
    <row r="202" spans="2:27" x14ac:dyDescent="0.25">
      <c r="B202" s="30">
        <v>44738</v>
      </c>
      <c r="C202" s="46"/>
      <c r="D202" s="44">
        <v>6432</v>
      </c>
      <c r="E202" s="44"/>
      <c r="F202" s="44"/>
      <c r="G202" s="44"/>
      <c r="H202" s="44"/>
      <c r="I202" s="123"/>
      <c r="J202" s="44">
        <v>6701</v>
      </c>
      <c r="K202" s="123"/>
      <c r="L202" s="44"/>
      <c r="M202" s="123"/>
      <c r="N202" s="44">
        <v>7794</v>
      </c>
      <c r="O202" s="109">
        <v>8007</v>
      </c>
      <c r="P202" s="50" t="s">
        <v>182</v>
      </c>
      <c r="Q202" s="123"/>
      <c r="R202" s="45"/>
      <c r="S202" s="110"/>
      <c r="T202" s="110">
        <v>20254</v>
      </c>
      <c r="U202" s="191">
        <v>30053</v>
      </c>
      <c r="V202" s="163" t="s">
        <v>182</v>
      </c>
      <c r="W202" s="193"/>
      <c r="X202" s="194">
        <v>9527</v>
      </c>
      <c r="Y202" s="192"/>
    </row>
    <row r="203" spans="2:27" x14ac:dyDescent="0.25">
      <c r="B203" s="30">
        <v>44739</v>
      </c>
      <c r="C203" s="46"/>
      <c r="D203" s="44">
        <v>6514</v>
      </c>
      <c r="E203" s="44"/>
      <c r="F203" s="44"/>
      <c r="G203" s="44"/>
      <c r="H203" s="44"/>
      <c r="I203" s="123"/>
      <c r="J203" s="44">
        <v>6894</v>
      </c>
      <c r="K203" s="123"/>
      <c r="L203" s="44"/>
      <c r="M203" s="123"/>
      <c r="N203" s="44" t="s">
        <v>37</v>
      </c>
      <c r="O203" s="109">
        <v>7925</v>
      </c>
      <c r="P203" s="50" t="s">
        <v>182</v>
      </c>
      <c r="Q203" s="123"/>
      <c r="R203" s="45"/>
      <c r="S203" s="110"/>
      <c r="T203" s="110">
        <v>20642</v>
      </c>
      <c r="U203" s="191">
        <v>33206</v>
      </c>
      <c r="V203" s="163" t="s">
        <v>182</v>
      </c>
      <c r="W203" s="193"/>
      <c r="X203" s="194">
        <v>10123</v>
      </c>
      <c r="Y203" s="192"/>
    </row>
    <row r="204" spans="2:27" x14ac:dyDescent="0.25">
      <c r="B204" s="30">
        <v>44740</v>
      </c>
      <c r="C204" s="46"/>
      <c r="D204" s="44">
        <v>6690</v>
      </c>
      <c r="E204" s="44"/>
      <c r="F204" s="44"/>
      <c r="G204" s="44"/>
      <c r="H204" s="44"/>
      <c r="I204" s="123"/>
      <c r="J204" s="44">
        <v>6615</v>
      </c>
      <c r="K204" s="123"/>
      <c r="L204" s="44"/>
      <c r="M204" s="123"/>
      <c r="N204" s="44">
        <v>7522</v>
      </c>
      <c r="O204" s="109">
        <v>7725</v>
      </c>
      <c r="P204" s="50" t="s">
        <v>182</v>
      </c>
      <c r="Q204" s="123"/>
      <c r="R204" s="45"/>
      <c r="S204" s="110"/>
      <c r="T204" s="110">
        <v>19475</v>
      </c>
      <c r="U204" s="191">
        <v>29206</v>
      </c>
      <c r="V204" s="163" t="s">
        <v>182</v>
      </c>
      <c r="W204" s="193"/>
      <c r="X204" s="194">
        <v>9173</v>
      </c>
      <c r="Y204" s="192"/>
    </row>
    <row r="205" spans="2:27" x14ac:dyDescent="0.25">
      <c r="B205" s="30">
        <v>44741</v>
      </c>
      <c r="C205" s="46"/>
      <c r="D205" s="44">
        <v>6034</v>
      </c>
      <c r="E205" s="44"/>
      <c r="F205" s="44"/>
      <c r="G205" s="44"/>
      <c r="H205" s="44"/>
      <c r="I205" s="123"/>
      <c r="J205" s="44">
        <v>6523</v>
      </c>
      <c r="K205" s="123"/>
      <c r="L205" s="44"/>
      <c r="M205" s="123"/>
      <c r="N205" s="44">
        <v>8654</v>
      </c>
      <c r="O205" s="109">
        <v>8874</v>
      </c>
      <c r="P205" s="50" t="s">
        <v>182</v>
      </c>
      <c r="Q205" s="123"/>
      <c r="R205" s="45"/>
      <c r="S205" s="110"/>
      <c r="T205" s="110">
        <v>18893</v>
      </c>
      <c r="U205" s="191">
        <v>30176</v>
      </c>
      <c r="V205" s="163" t="s">
        <v>182</v>
      </c>
      <c r="W205" s="193"/>
      <c r="X205" s="194">
        <v>10071</v>
      </c>
      <c r="Y205" s="192"/>
    </row>
    <row r="206" spans="2:27" x14ac:dyDescent="0.25">
      <c r="B206" s="30">
        <v>44742</v>
      </c>
      <c r="C206" s="46"/>
      <c r="D206" s="44">
        <v>6847</v>
      </c>
      <c r="E206" s="44"/>
      <c r="F206" s="44"/>
      <c r="G206" s="44"/>
      <c r="H206" s="44"/>
      <c r="I206" s="123"/>
      <c r="J206" s="44">
        <v>6716</v>
      </c>
      <c r="K206" s="123"/>
      <c r="L206" s="44"/>
      <c r="M206" s="123"/>
      <c r="N206" s="44">
        <v>9319</v>
      </c>
      <c r="O206" s="109">
        <v>8018</v>
      </c>
      <c r="P206" s="50" t="s">
        <v>182</v>
      </c>
      <c r="Q206" s="123"/>
      <c r="R206" s="45"/>
      <c r="S206" s="110"/>
      <c r="T206" s="110">
        <v>19712</v>
      </c>
      <c r="U206" s="191">
        <v>31037</v>
      </c>
      <c r="V206" s="163" t="s">
        <v>182</v>
      </c>
      <c r="W206" s="193"/>
      <c r="X206" s="194">
        <v>10021</v>
      </c>
      <c r="Y206" s="192"/>
    </row>
    <row r="207" spans="2:27" x14ac:dyDescent="0.25">
      <c r="B207" s="30">
        <v>44743</v>
      </c>
      <c r="C207" s="46"/>
      <c r="D207" s="44">
        <v>6987</v>
      </c>
      <c r="E207" s="44"/>
      <c r="F207" s="44"/>
      <c r="G207" s="44"/>
      <c r="H207" s="44"/>
      <c r="I207" s="123"/>
      <c r="J207" s="44">
        <v>7250</v>
      </c>
      <c r="K207" s="123"/>
      <c r="L207" s="44"/>
      <c r="M207" s="123"/>
      <c r="N207" s="44">
        <v>8193</v>
      </c>
      <c r="O207" s="109">
        <v>8365</v>
      </c>
      <c r="P207" s="50" t="s">
        <v>182</v>
      </c>
      <c r="Q207" s="123"/>
      <c r="R207" s="45" t="s">
        <v>24</v>
      </c>
      <c r="S207" s="110" t="s">
        <v>24</v>
      </c>
      <c r="T207" s="110">
        <v>21576</v>
      </c>
      <c r="U207" s="191">
        <v>34524</v>
      </c>
      <c r="V207" s="163" t="s">
        <v>182</v>
      </c>
      <c r="W207" s="193" t="s">
        <v>24</v>
      </c>
      <c r="X207" s="194">
        <v>8551</v>
      </c>
      <c r="Y207" s="192" t="s">
        <v>37</v>
      </c>
    </row>
    <row r="208" spans="2:27" x14ac:dyDescent="0.25">
      <c r="B208" s="30">
        <v>44744</v>
      </c>
      <c r="C208" s="46"/>
      <c r="D208" s="44">
        <v>6998</v>
      </c>
      <c r="E208" s="44"/>
      <c r="F208" s="44"/>
      <c r="G208" s="44"/>
      <c r="H208" s="44"/>
      <c r="I208" s="123"/>
      <c r="J208" s="44">
        <v>7159</v>
      </c>
      <c r="K208" s="123"/>
      <c r="L208" s="44"/>
      <c r="M208" s="123"/>
      <c r="N208" s="44" t="s">
        <v>37</v>
      </c>
      <c r="O208" s="109">
        <v>8129</v>
      </c>
      <c r="P208" s="50" t="s">
        <v>182</v>
      </c>
      <c r="Q208" s="123"/>
      <c r="R208" s="45"/>
      <c r="S208" s="110"/>
      <c r="T208" s="110">
        <v>21670</v>
      </c>
      <c r="U208" s="191">
        <v>33200</v>
      </c>
      <c r="V208" s="163" t="s">
        <v>182</v>
      </c>
      <c r="W208" s="193"/>
      <c r="X208" s="194">
        <v>9113</v>
      </c>
      <c r="Y208" s="192"/>
    </row>
    <row r="209" spans="2:25" x14ac:dyDescent="0.25">
      <c r="B209" s="30">
        <v>44745</v>
      </c>
      <c r="C209" s="46"/>
      <c r="D209" s="44">
        <v>7016</v>
      </c>
      <c r="E209" s="44"/>
      <c r="F209" s="44"/>
      <c r="G209" s="44"/>
      <c r="H209" s="44"/>
      <c r="I209" s="123"/>
      <c r="J209" s="44">
        <v>7233</v>
      </c>
      <c r="K209" s="123"/>
      <c r="L209" s="44"/>
      <c r="M209" s="123"/>
      <c r="N209" s="44" t="s">
        <v>37</v>
      </c>
      <c r="O209" s="109">
        <v>8214</v>
      </c>
      <c r="P209" s="50" t="s">
        <v>182</v>
      </c>
      <c r="Q209" s="123"/>
      <c r="R209" s="45"/>
      <c r="S209" s="110"/>
      <c r="T209" s="110">
        <v>20930</v>
      </c>
      <c r="U209" s="191">
        <v>33420</v>
      </c>
      <c r="V209" s="163" t="s">
        <v>182</v>
      </c>
      <c r="W209" s="193"/>
      <c r="X209" s="194">
        <v>8930</v>
      </c>
      <c r="Y209" s="192"/>
    </row>
    <row r="210" spans="2:25" x14ac:dyDescent="0.25">
      <c r="B210" s="30">
        <v>44746</v>
      </c>
      <c r="C210" s="46"/>
      <c r="D210" s="44">
        <v>6365</v>
      </c>
      <c r="E210" s="44"/>
      <c r="F210" s="44"/>
      <c r="G210" s="44"/>
      <c r="H210" s="44"/>
      <c r="I210" s="123"/>
      <c r="J210" s="44">
        <v>6165</v>
      </c>
      <c r="K210" s="123"/>
      <c r="L210" s="44"/>
      <c r="M210" s="123"/>
      <c r="N210" s="44" t="s">
        <v>37</v>
      </c>
      <c r="O210" s="109">
        <v>7766</v>
      </c>
      <c r="P210" s="50" t="s">
        <v>182</v>
      </c>
      <c r="Q210" s="123"/>
      <c r="R210" s="45"/>
      <c r="S210" s="110"/>
      <c r="T210" s="110">
        <v>19456</v>
      </c>
      <c r="U210" s="191">
        <v>29514</v>
      </c>
      <c r="V210" s="163" t="s">
        <v>182</v>
      </c>
      <c r="W210" s="193"/>
      <c r="X210" s="194">
        <v>7884</v>
      </c>
      <c r="Y210" s="192"/>
    </row>
    <row r="211" spans="2:25" x14ac:dyDescent="0.25">
      <c r="B211" s="30">
        <v>44747</v>
      </c>
      <c r="C211" s="46"/>
      <c r="D211" s="44">
        <v>6890</v>
      </c>
      <c r="E211" s="44"/>
      <c r="F211" s="44"/>
      <c r="G211" s="44"/>
      <c r="H211" s="44"/>
      <c r="I211" s="123"/>
      <c r="J211" s="44">
        <v>7040</v>
      </c>
      <c r="K211" s="123"/>
      <c r="L211" s="44"/>
      <c r="M211" s="123"/>
      <c r="N211" s="44" t="s">
        <v>37</v>
      </c>
      <c r="O211" s="109">
        <v>8440</v>
      </c>
      <c r="P211" s="50" t="s">
        <v>182</v>
      </c>
      <c r="Q211" s="123"/>
      <c r="R211" s="45"/>
      <c r="S211" s="110"/>
      <c r="T211" s="110">
        <v>21400</v>
      </c>
      <c r="U211" s="191">
        <v>31090</v>
      </c>
      <c r="V211" s="163">
        <v>59900</v>
      </c>
      <c r="W211" s="193"/>
      <c r="X211" s="194">
        <v>8820</v>
      </c>
      <c r="Y211" s="192"/>
    </row>
    <row r="212" spans="2:25" x14ac:dyDescent="0.25">
      <c r="B212" s="30">
        <v>44748</v>
      </c>
      <c r="C212" s="46"/>
      <c r="D212" s="44">
        <v>6470</v>
      </c>
      <c r="E212" s="44"/>
      <c r="F212" s="44"/>
      <c r="G212" s="44"/>
      <c r="H212" s="44"/>
      <c r="I212" s="123"/>
      <c r="J212" s="44">
        <v>6520</v>
      </c>
      <c r="K212" s="123"/>
      <c r="L212" s="44"/>
      <c r="M212" s="123"/>
      <c r="N212" s="44" t="s">
        <v>37</v>
      </c>
      <c r="O212" s="109">
        <v>7880</v>
      </c>
      <c r="P212" s="50" t="s">
        <v>182</v>
      </c>
      <c r="Q212" s="123"/>
      <c r="R212" s="45"/>
      <c r="S212" s="110"/>
      <c r="T212" s="110">
        <v>21120</v>
      </c>
      <c r="U212" s="191">
        <v>34400</v>
      </c>
      <c r="V212" s="163" t="s">
        <v>182</v>
      </c>
      <c r="W212" s="193"/>
      <c r="X212" s="194">
        <v>8080</v>
      </c>
      <c r="Y212" s="192"/>
    </row>
    <row r="213" spans="2:25" x14ac:dyDescent="0.25">
      <c r="B213" s="30">
        <v>44749</v>
      </c>
      <c r="C213" s="46"/>
      <c r="D213" s="44">
        <v>6714</v>
      </c>
      <c r="E213" s="44"/>
      <c r="F213" s="44"/>
      <c r="G213" s="44"/>
      <c r="H213" s="44"/>
      <c r="I213" s="123"/>
      <c r="J213" s="44">
        <v>6787</v>
      </c>
      <c r="K213" s="123"/>
      <c r="L213" s="44"/>
      <c r="M213" s="123"/>
      <c r="N213" s="44" t="s">
        <v>37</v>
      </c>
      <c r="O213" s="109">
        <v>8331</v>
      </c>
      <c r="P213" s="50" t="s">
        <v>182</v>
      </c>
      <c r="Q213" s="123"/>
      <c r="R213" s="45" t="s">
        <v>24</v>
      </c>
      <c r="S213" s="110" t="s">
        <v>24</v>
      </c>
      <c r="T213" s="110">
        <v>21224</v>
      </c>
      <c r="U213" s="191">
        <v>29573</v>
      </c>
      <c r="V213" s="163" t="s">
        <v>182</v>
      </c>
      <c r="W213" s="193" t="s">
        <v>24</v>
      </c>
      <c r="X213" s="194">
        <v>8148</v>
      </c>
      <c r="Y213" s="192" t="s">
        <v>37</v>
      </c>
    </row>
    <row r="214" spans="2:25" x14ac:dyDescent="0.25">
      <c r="B214" s="30">
        <v>44750</v>
      </c>
      <c r="C214" s="46"/>
      <c r="D214" s="44">
        <v>6288</v>
      </c>
      <c r="E214" s="44"/>
      <c r="F214" s="44"/>
      <c r="G214" s="44"/>
      <c r="H214" s="44"/>
      <c r="I214" s="123"/>
      <c r="J214" s="44">
        <v>6496</v>
      </c>
      <c r="K214" s="123"/>
      <c r="L214" s="44"/>
      <c r="M214" s="123"/>
      <c r="N214" s="44" t="s">
        <v>37</v>
      </c>
      <c r="O214" s="109">
        <v>7937</v>
      </c>
      <c r="P214" s="50" t="s">
        <v>182</v>
      </c>
      <c r="Q214" s="123"/>
      <c r="R214" s="45"/>
      <c r="S214" s="110"/>
      <c r="T214" s="110">
        <v>20135</v>
      </c>
      <c r="U214" s="191">
        <v>31554</v>
      </c>
      <c r="V214" s="163" t="s">
        <v>182</v>
      </c>
      <c r="W214" s="193"/>
      <c r="X214" s="194">
        <v>8577</v>
      </c>
      <c r="Y214" s="192"/>
    </row>
    <row r="215" spans="2:25" x14ac:dyDescent="0.25">
      <c r="B215" s="30">
        <v>44751</v>
      </c>
      <c r="C215" s="46"/>
      <c r="D215" s="44">
        <v>6842</v>
      </c>
      <c r="E215" s="44"/>
      <c r="F215" s="44"/>
      <c r="G215" s="44"/>
      <c r="H215" s="44"/>
      <c r="I215" s="123"/>
      <c r="J215" s="44">
        <v>6718</v>
      </c>
      <c r="K215" s="123"/>
      <c r="L215" s="44"/>
      <c r="M215" s="123"/>
      <c r="N215" s="44" t="s">
        <v>37</v>
      </c>
      <c r="O215" s="109">
        <v>8783</v>
      </c>
      <c r="P215" s="50" t="s">
        <v>182</v>
      </c>
      <c r="Q215" s="123"/>
      <c r="R215" s="45"/>
      <c r="S215" s="110"/>
      <c r="T215" s="110">
        <v>23246</v>
      </c>
      <c r="U215" s="191">
        <v>33198</v>
      </c>
      <c r="V215" s="163" t="s">
        <v>182</v>
      </c>
      <c r="W215" s="193"/>
      <c r="X215" s="194">
        <v>8444</v>
      </c>
      <c r="Y215" s="192"/>
    </row>
    <row r="216" spans="2:25" x14ac:dyDescent="0.25">
      <c r="B216" s="30">
        <v>44752</v>
      </c>
      <c r="C216" s="46"/>
      <c r="D216" s="44">
        <v>6788</v>
      </c>
      <c r="E216" s="44"/>
      <c r="F216" s="44"/>
      <c r="G216" s="44"/>
      <c r="H216" s="44"/>
      <c r="I216" s="123"/>
      <c r="J216" s="44">
        <v>6645</v>
      </c>
      <c r="K216" s="123"/>
      <c r="L216" s="44"/>
      <c r="M216" s="123"/>
      <c r="N216" s="44" t="s">
        <v>37</v>
      </c>
      <c r="O216" s="109">
        <v>8240</v>
      </c>
      <c r="P216" s="50" t="s">
        <v>182</v>
      </c>
      <c r="Q216" s="123"/>
      <c r="R216" s="45"/>
      <c r="S216" s="110"/>
      <c r="T216" s="110">
        <v>21136</v>
      </c>
      <c r="U216" s="191">
        <v>32185</v>
      </c>
      <c r="V216" s="163" t="s">
        <v>182</v>
      </c>
      <c r="W216" s="193"/>
      <c r="X216" s="194">
        <v>8299</v>
      </c>
      <c r="Y216" s="192"/>
    </row>
    <row r="217" spans="2:25" x14ac:dyDescent="0.25">
      <c r="B217" s="30">
        <v>44753</v>
      </c>
      <c r="C217" s="46"/>
      <c r="D217" s="44">
        <v>6899</v>
      </c>
      <c r="E217" s="44"/>
      <c r="F217" s="44"/>
      <c r="G217" s="44"/>
      <c r="H217" s="44"/>
      <c r="I217" s="123"/>
      <c r="J217" s="44">
        <v>6704</v>
      </c>
      <c r="K217" s="123"/>
      <c r="L217" s="44"/>
      <c r="M217" s="123"/>
      <c r="N217" s="44" t="s">
        <v>37</v>
      </c>
      <c r="O217" s="109">
        <v>8561</v>
      </c>
      <c r="P217" s="50" t="s">
        <v>182</v>
      </c>
      <c r="Q217" s="123"/>
      <c r="R217" s="45"/>
      <c r="S217" s="110"/>
      <c r="T217" s="110">
        <v>21980</v>
      </c>
      <c r="U217" s="191">
        <v>33100</v>
      </c>
      <c r="V217" s="163" t="s">
        <v>182</v>
      </c>
      <c r="W217" s="193"/>
      <c r="X217" s="194">
        <v>8354</v>
      </c>
      <c r="Y217" s="192"/>
    </row>
    <row r="218" spans="2:25" x14ac:dyDescent="0.25">
      <c r="B218" s="30">
        <v>44754</v>
      </c>
      <c r="C218" s="46"/>
      <c r="D218" s="44">
        <v>6560</v>
      </c>
      <c r="E218" s="44"/>
      <c r="F218" s="44"/>
      <c r="G218" s="44"/>
      <c r="H218" s="44"/>
      <c r="I218" s="123"/>
      <c r="J218" s="44">
        <v>6370</v>
      </c>
      <c r="K218" s="123"/>
      <c r="L218" s="44"/>
      <c r="M218" s="123"/>
      <c r="N218" s="44" t="s">
        <v>37</v>
      </c>
      <c r="O218" s="109">
        <v>8040</v>
      </c>
      <c r="P218" s="50" t="s">
        <v>182</v>
      </c>
      <c r="Q218" s="123"/>
      <c r="R218" s="45"/>
      <c r="S218" s="110"/>
      <c r="T218" s="110">
        <v>22410</v>
      </c>
      <c r="U218" s="191">
        <v>29220</v>
      </c>
      <c r="V218" s="163" t="s">
        <v>182</v>
      </c>
      <c r="W218" s="193"/>
      <c r="X218" s="194">
        <v>7590</v>
      </c>
      <c r="Y218" s="192"/>
    </row>
    <row r="219" spans="2:25" x14ac:dyDescent="0.25">
      <c r="B219" s="30">
        <v>44755</v>
      </c>
      <c r="C219" s="46"/>
      <c r="D219" s="44">
        <v>6766</v>
      </c>
      <c r="E219" s="44"/>
      <c r="F219" s="44"/>
      <c r="G219" s="44"/>
      <c r="H219" s="44"/>
      <c r="I219" s="123"/>
      <c r="J219" s="44">
        <v>6492</v>
      </c>
      <c r="K219" s="123"/>
      <c r="L219" s="44"/>
      <c r="M219" s="123"/>
      <c r="N219" s="44" t="s">
        <v>37</v>
      </c>
      <c r="O219" s="109">
        <v>8318</v>
      </c>
      <c r="P219" s="50" t="s">
        <v>182</v>
      </c>
      <c r="Q219" s="123"/>
      <c r="R219" s="45" t="s">
        <v>37</v>
      </c>
      <c r="S219" s="110" t="s">
        <v>37</v>
      </c>
      <c r="T219" s="110">
        <v>22090</v>
      </c>
      <c r="U219" s="191">
        <v>30010</v>
      </c>
      <c r="V219" s="163" t="s">
        <v>182</v>
      </c>
      <c r="W219" s="193" t="s">
        <v>24</v>
      </c>
      <c r="X219" s="194">
        <v>7788</v>
      </c>
      <c r="Y219" s="192" t="s">
        <v>37</v>
      </c>
    </row>
    <row r="220" spans="2:25" x14ac:dyDescent="0.25">
      <c r="B220" s="30">
        <v>44756</v>
      </c>
      <c r="C220" s="46"/>
      <c r="D220" s="44">
        <v>6340</v>
      </c>
      <c r="E220" s="44"/>
      <c r="F220" s="44"/>
      <c r="G220" s="44"/>
      <c r="H220" s="44"/>
      <c r="I220" s="123"/>
      <c r="J220" s="44">
        <v>6480</v>
      </c>
      <c r="K220" s="123"/>
      <c r="L220" s="44"/>
      <c r="M220" s="123"/>
      <c r="N220" s="44" t="s">
        <v>37</v>
      </c>
      <c r="O220" s="109">
        <v>8450</v>
      </c>
      <c r="P220" s="50" t="s">
        <v>182</v>
      </c>
      <c r="Q220" s="123"/>
      <c r="R220" s="45"/>
      <c r="S220" s="110"/>
      <c r="T220" s="110">
        <v>23090</v>
      </c>
      <c r="U220" s="191">
        <v>32000</v>
      </c>
      <c r="V220" s="163" t="s">
        <v>182</v>
      </c>
      <c r="W220" s="193"/>
      <c r="X220" s="194">
        <v>7530</v>
      </c>
      <c r="Y220" s="192"/>
    </row>
    <row r="221" spans="2:25" x14ac:dyDescent="0.25">
      <c r="B221" s="30">
        <v>44757</v>
      </c>
      <c r="C221" s="46"/>
      <c r="D221" s="44">
        <v>6413</v>
      </c>
      <c r="E221" s="44"/>
      <c r="F221" s="44"/>
      <c r="G221" s="44"/>
      <c r="H221" s="44"/>
      <c r="I221" s="123"/>
      <c r="J221" s="44">
        <v>6499</v>
      </c>
      <c r="K221" s="123"/>
      <c r="L221" s="44"/>
      <c r="M221" s="123"/>
      <c r="N221" s="44" t="s">
        <v>37</v>
      </c>
      <c r="O221" s="109">
        <v>8489</v>
      </c>
      <c r="P221" s="50" t="s">
        <v>182</v>
      </c>
      <c r="Q221" s="123"/>
      <c r="R221" s="45"/>
      <c r="S221" s="110"/>
      <c r="T221" s="110">
        <v>23129</v>
      </c>
      <c r="U221" s="191">
        <v>31988</v>
      </c>
      <c r="V221" s="163" t="s">
        <v>182</v>
      </c>
      <c r="W221" s="193"/>
      <c r="X221" s="194">
        <v>7665</v>
      </c>
      <c r="Y221" s="192"/>
    </row>
    <row r="222" spans="2:25" x14ac:dyDescent="0.25">
      <c r="B222" s="30">
        <v>44758</v>
      </c>
      <c r="C222" s="46"/>
      <c r="D222" s="44">
        <v>6558</v>
      </c>
      <c r="E222" s="44"/>
      <c r="F222" s="44"/>
      <c r="G222" s="44"/>
      <c r="H222" s="44"/>
      <c r="I222" s="123"/>
      <c r="J222" s="44">
        <v>6960</v>
      </c>
      <c r="K222" s="123"/>
      <c r="L222" s="44"/>
      <c r="M222" s="123"/>
      <c r="N222" s="44" t="s">
        <v>37</v>
      </c>
      <c r="O222" s="109">
        <v>7876</v>
      </c>
      <c r="P222" s="50" t="s">
        <v>182</v>
      </c>
      <c r="Q222" s="123"/>
      <c r="R222" s="45"/>
      <c r="S222" s="110"/>
      <c r="T222" s="110">
        <v>22557</v>
      </c>
      <c r="U222" s="191">
        <v>33032</v>
      </c>
      <c r="V222" s="163" t="s">
        <v>182</v>
      </c>
      <c r="W222" s="193"/>
      <c r="X222" s="194">
        <v>7969</v>
      </c>
      <c r="Y222" s="192"/>
    </row>
    <row r="223" spans="2:25" x14ac:dyDescent="0.25">
      <c r="B223" s="30">
        <v>44759</v>
      </c>
      <c r="C223" s="46"/>
      <c r="D223" s="44">
        <v>6613</v>
      </c>
      <c r="E223" s="44"/>
      <c r="F223" s="44"/>
      <c r="G223" s="44"/>
      <c r="H223" s="44"/>
      <c r="I223" s="123"/>
      <c r="J223" s="44">
        <v>6991</v>
      </c>
      <c r="K223" s="123"/>
      <c r="L223" s="44"/>
      <c r="M223" s="123"/>
      <c r="N223" s="44" t="s">
        <v>37</v>
      </c>
      <c r="O223" s="109">
        <v>8196</v>
      </c>
      <c r="P223" s="50" t="s">
        <v>182</v>
      </c>
      <c r="Q223" s="123"/>
      <c r="R223" s="45"/>
      <c r="S223" s="110"/>
      <c r="T223" s="110">
        <v>22860</v>
      </c>
      <c r="U223" s="191">
        <v>32985</v>
      </c>
      <c r="V223" s="163" t="s">
        <v>182</v>
      </c>
      <c r="W223" s="193"/>
      <c r="X223" s="194">
        <v>7960</v>
      </c>
      <c r="Y223" s="192"/>
    </row>
    <row r="224" spans="2:25" x14ac:dyDescent="0.25">
      <c r="B224" s="30">
        <v>44760</v>
      </c>
      <c r="C224" s="46"/>
      <c r="D224" s="44">
        <v>7572</v>
      </c>
      <c r="E224" s="44"/>
      <c r="F224" s="44"/>
      <c r="G224" s="44"/>
      <c r="H224" s="44"/>
      <c r="I224" s="123"/>
      <c r="J224" s="44">
        <v>7385</v>
      </c>
      <c r="K224" s="123"/>
      <c r="L224" s="44"/>
      <c r="M224" s="123"/>
      <c r="N224" s="44" t="s">
        <v>37</v>
      </c>
      <c r="O224" s="109">
        <v>8512</v>
      </c>
      <c r="P224" s="50" t="s">
        <v>182</v>
      </c>
      <c r="Q224" s="123"/>
      <c r="R224" s="45" t="s">
        <v>37</v>
      </c>
      <c r="S224" s="110" t="s">
        <v>37</v>
      </c>
      <c r="T224" s="110">
        <v>24535</v>
      </c>
      <c r="U224" s="191">
        <v>33817</v>
      </c>
      <c r="V224" s="163" t="s">
        <v>182</v>
      </c>
      <c r="W224" s="193" t="s">
        <v>24</v>
      </c>
      <c r="X224" s="194">
        <v>7932</v>
      </c>
      <c r="Y224" s="192" t="s">
        <v>37</v>
      </c>
    </row>
    <row r="225" spans="2:25" x14ac:dyDescent="0.25">
      <c r="B225" s="30">
        <v>44761</v>
      </c>
      <c r="C225" s="46"/>
      <c r="D225" s="44">
        <v>7213</v>
      </c>
      <c r="E225" s="44"/>
      <c r="F225" s="44"/>
      <c r="G225" s="44"/>
      <c r="H225" s="44"/>
      <c r="I225" s="123"/>
      <c r="J225" s="44">
        <v>7098</v>
      </c>
      <c r="K225" s="123"/>
      <c r="L225" s="44"/>
      <c r="M225" s="123"/>
      <c r="N225" s="44" t="s">
        <v>37</v>
      </c>
      <c r="O225" s="109">
        <v>8344</v>
      </c>
      <c r="P225" s="50" t="s">
        <v>182</v>
      </c>
      <c r="Q225" s="123"/>
      <c r="R225" s="45"/>
      <c r="S225" s="110"/>
      <c r="T225" s="110">
        <v>23061</v>
      </c>
      <c r="U225" s="191">
        <v>34566</v>
      </c>
      <c r="V225" s="163" t="s">
        <v>182</v>
      </c>
      <c r="W225" s="193"/>
      <c r="X225" s="194">
        <v>7899</v>
      </c>
      <c r="Y225" s="192"/>
    </row>
    <row r="226" spans="2:25" x14ac:dyDescent="0.25">
      <c r="B226" s="30">
        <v>44762</v>
      </c>
      <c r="C226" s="46"/>
      <c r="D226" s="44">
        <v>6712</v>
      </c>
      <c r="E226" s="44"/>
      <c r="F226" s="44"/>
      <c r="G226" s="44"/>
      <c r="H226" s="44"/>
      <c r="I226" s="123"/>
      <c r="J226" s="44">
        <v>7221</v>
      </c>
      <c r="K226" s="123"/>
      <c r="L226" s="44"/>
      <c r="M226" s="123"/>
      <c r="N226" s="44" t="s">
        <v>37</v>
      </c>
      <c r="O226" s="109">
        <v>8202</v>
      </c>
      <c r="P226" s="50" t="s">
        <v>182</v>
      </c>
      <c r="Q226" s="123"/>
      <c r="R226" s="45"/>
      <c r="S226" s="110"/>
      <c r="T226" s="110">
        <v>24360</v>
      </c>
      <c r="U226" s="191">
        <v>35035</v>
      </c>
      <c r="V226" s="163" t="s">
        <v>182</v>
      </c>
      <c r="W226" s="193"/>
      <c r="X226" s="194">
        <v>7773</v>
      </c>
      <c r="Y226" s="192"/>
    </row>
    <row r="227" spans="2:25" x14ac:dyDescent="0.25">
      <c r="B227" s="30">
        <v>44763</v>
      </c>
      <c r="C227" s="46"/>
      <c r="D227" s="44">
        <v>7024</v>
      </c>
      <c r="E227" s="44"/>
      <c r="F227" s="44"/>
      <c r="G227" s="44"/>
      <c r="H227" s="44"/>
      <c r="I227" s="123"/>
      <c r="J227" s="44">
        <v>7518</v>
      </c>
      <c r="K227" s="123"/>
      <c r="L227" s="44"/>
      <c r="M227" s="123"/>
      <c r="N227" s="44" t="s">
        <v>37</v>
      </c>
      <c r="O227" s="109">
        <v>8571</v>
      </c>
      <c r="P227" s="50" t="s">
        <v>182</v>
      </c>
      <c r="Q227" s="123"/>
      <c r="R227" s="45"/>
      <c r="S227" s="110"/>
      <c r="T227" s="110">
        <v>27140</v>
      </c>
      <c r="U227" s="191">
        <v>35670</v>
      </c>
      <c r="V227" s="163" t="s">
        <v>182</v>
      </c>
      <c r="W227" s="193"/>
      <c r="X227" s="194">
        <v>8109</v>
      </c>
      <c r="Y227" s="192"/>
    </row>
    <row r="228" spans="2:25" x14ac:dyDescent="0.25">
      <c r="B228" s="30">
        <v>44764</v>
      </c>
      <c r="C228" s="46"/>
      <c r="D228" s="44">
        <v>6510</v>
      </c>
      <c r="E228" s="44"/>
      <c r="F228" s="44"/>
      <c r="G228" s="44"/>
      <c r="H228" s="44"/>
      <c r="I228" s="123"/>
      <c r="J228" s="44">
        <v>7180</v>
      </c>
      <c r="K228" s="123"/>
      <c r="L228" s="44"/>
      <c r="M228" s="123"/>
      <c r="N228" s="44" t="s">
        <v>37</v>
      </c>
      <c r="O228" s="109">
        <v>8220</v>
      </c>
      <c r="P228" s="50" t="s">
        <v>182</v>
      </c>
      <c r="Q228" s="123"/>
      <c r="R228" s="45"/>
      <c r="S228" s="110"/>
      <c r="T228" s="110">
        <v>24900</v>
      </c>
      <c r="U228" s="191">
        <v>37360</v>
      </c>
      <c r="V228" s="163" t="s">
        <v>182</v>
      </c>
      <c r="W228" s="193"/>
      <c r="X228" s="194">
        <v>7510</v>
      </c>
      <c r="Y228" s="192"/>
    </row>
    <row r="229" spans="2:25" x14ac:dyDescent="0.25">
      <c r="B229" s="30">
        <v>44765</v>
      </c>
      <c r="C229" s="46"/>
      <c r="D229" s="44">
        <v>7080</v>
      </c>
      <c r="E229" s="44"/>
      <c r="F229" s="44"/>
      <c r="G229" s="44"/>
      <c r="H229" s="44"/>
      <c r="I229" s="123"/>
      <c r="J229" s="44">
        <v>7886</v>
      </c>
      <c r="K229" s="123"/>
      <c r="L229" s="44"/>
      <c r="M229" s="123"/>
      <c r="N229" s="44" t="s">
        <v>37</v>
      </c>
      <c r="O229" s="109">
        <v>8003</v>
      </c>
      <c r="P229" s="50" t="s">
        <v>182</v>
      </c>
      <c r="Q229" s="123"/>
      <c r="R229" s="45"/>
      <c r="S229" s="110"/>
      <c r="T229" s="110">
        <v>24100</v>
      </c>
      <c r="U229" s="191">
        <v>34883</v>
      </c>
      <c r="V229" s="163" t="s">
        <v>182</v>
      </c>
      <c r="W229" s="193"/>
      <c r="X229" s="194">
        <v>8224</v>
      </c>
      <c r="Y229" s="192"/>
    </row>
    <row r="230" spans="2:25" x14ac:dyDescent="0.25">
      <c r="B230" s="30">
        <v>44766</v>
      </c>
      <c r="C230" s="46"/>
      <c r="D230" s="44">
        <v>7062</v>
      </c>
      <c r="E230" s="44"/>
      <c r="F230" s="44"/>
      <c r="G230" s="44"/>
      <c r="H230" s="44"/>
      <c r="I230" s="123"/>
      <c r="J230" s="44">
        <v>7612</v>
      </c>
      <c r="K230" s="123"/>
      <c r="L230" s="44"/>
      <c r="M230" s="123"/>
      <c r="N230" s="44" t="s">
        <v>37</v>
      </c>
      <c r="O230" s="128">
        <v>8543</v>
      </c>
      <c r="P230" s="50" t="s">
        <v>182</v>
      </c>
      <c r="Q230" s="123"/>
      <c r="R230" s="45"/>
      <c r="S230" s="110"/>
      <c r="T230" s="132">
        <v>23912</v>
      </c>
      <c r="U230" s="268">
        <v>33210</v>
      </c>
      <c r="V230" s="163" t="s">
        <v>182</v>
      </c>
      <c r="W230" s="251"/>
      <c r="X230" s="359">
        <v>8125</v>
      </c>
      <c r="Y230" s="240"/>
    </row>
    <row r="231" spans="2:25" x14ac:dyDescent="0.25">
      <c r="B231" s="30">
        <v>44767</v>
      </c>
      <c r="C231" s="46"/>
      <c r="D231" s="44">
        <v>8260</v>
      </c>
      <c r="E231" s="44"/>
      <c r="F231" s="44"/>
      <c r="G231" s="44"/>
      <c r="H231" s="44"/>
      <c r="I231" s="123"/>
      <c r="J231" s="44">
        <v>7832</v>
      </c>
      <c r="K231" s="123"/>
      <c r="L231" s="44"/>
      <c r="M231" s="123"/>
      <c r="N231" s="44" t="s">
        <v>37</v>
      </c>
      <c r="O231" s="128">
        <v>8890</v>
      </c>
      <c r="P231" s="50" t="s">
        <v>182</v>
      </c>
      <c r="Q231" s="123"/>
      <c r="R231" s="45"/>
      <c r="S231" s="110"/>
      <c r="T231" s="132">
        <v>26505</v>
      </c>
      <c r="U231" s="268">
        <v>31496</v>
      </c>
      <c r="V231" s="163" t="s">
        <v>182</v>
      </c>
      <c r="W231" s="251"/>
      <c r="X231" s="359">
        <v>9727</v>
      </c>
      <c r="Y231" s="240"/>
    </row>
    <row r="232" spans="2:25" x14ac:dyDescent="0.25">
      <c r="B232" s="30">
        <v>44768</v>
      </c>
      <c r="C232" s="46"/>
      <c r="D232" s="44">
        <v>6722</v>
      </c>
      <c r="E232" s="44"/>
      <c r="F232" s="44"/>
      <c r="G232" s="44"/>
      <c r="H232" s="44"/>
      <c r="I232" s="123"/>
      <c r="J232" s="44">
        <v>7514</v>
      </c>
      <c r="K232" s="123"/>
      <c r="L232" s="44"/>
      <c r="M232" s="123"/>
      <c r="N232" s="44" t="s">
        <v>37</v>
      </c>
      <c r="O232" s="109">
        <v>8560</v>
      </c>
      <c r="P232" s="50" t="s">
        <v>182</v>
      </c>
      <c r="Q232" s="123"/>
      <c r="R232" s="45"/>
      <c r="S232" s="110"/>
      <c r="T232" s="110">
        <v>27968</v>
      </c>
      <c r="U232" s="191">
        <v>33225</v>
      </c>
      <c r="V232" s="163" t="s">
        <v>182</v>
      </c>
      <c r="W232" s="193"/>
      <c r="X232" s="194">
        <v>7948</v>
      </c>
      <c r="Y232" s="192"/>
    </row>
    <row r="233" spans="2:25" x14ac:dyDescent="0.25">
      <c r="B233" s="30">
        <v>44769</v>
      </c>
      <c r="C233" s="46"/>
      <c r="D233" s="44">
        <v>6201</v>
      </c>
      <c r="E233" s="44"/>
      <c r="F233" s="44"/>
      <c r="G233" s="44"/>
      <c r="H233" s="44"/>
      <c r="I233" s="123"/>
      <c r="J233" s="44">
        <v>6728</v>
      </c>
      <c r="K233" s="123"/>
      <c r="L233" s="44"/>
      <c r="M233" s="123"/>
      <c r="N233" s="44" t="s">
        <v>37</v>
      </c>
      <c r="O233" s="109">
        <v>7654</v>
      </c>
      <c r="P233" s="50" t="s">
        <v>182</v>
      </c>
      <c r="Q233" s="123"/>
      <c r="R233" s="45" t="s">
        <v>37</v>
      </c>
      <c r="S233" s="110" t="s">
        <v>37</v>
      </c>
      <c r="T233" s="110">
        <v>22708</v>
      </c>
      <c r="U233" s="191">
        <v>32808</v>
      </c>
      <c r="V233" s="163" t="s">
        <v>182</v>
      </c>
      <c r="W233" s="193" t="s">
        <v>24</v>
      </c>
      <c r="X233" s="194">
        <v>7043</v>
      </c>
      <c r="Y233" s="192">
        <v>6697</v>
      </c>
    </row>
    <row r="234" spans="2:25" x14ac:dyDescent="0.25">
      <c r="B234" s="30">
        <v>44770</v>
      </c>
      <c r="C234" s="46"/>
      <c r="D234" s="44">
        <v>6754</v>
      </c>
      <c r="E234" s="44"/>
      <c r="F234" s="44"/>
      <c r="G234" s="44"/>
      <c r="H234" s="44"/>
      <c r="I234" s="123"/>
      <c r="J234" s="44">
        <v>7242</v>
      </c>
      <c r="K234" s="123"/>
      <c r="L234" s="44"/>
      <c r="M234" s="123"/>
      <c r="N234" s="44" t="s">
        <v>37</v>
      </c>
      <c r="O234" s="109">
        <v>8404</v>
      </c>
      <c r="P234" s="50" t="s">
        <v>182</v>
      </c>
      <c r="Q234" s="123"/>
      <c r="R234" s="45"/>
      <c r="S234" s="110"/>
      <c r="T234" s="110">
        <v>24880</v>
      </c>
      <c r="U234" s="191">
        <v>36784</v>
      </c>
      <c r="V234" s="163" t="s">
        <v>182</v>
      </c>
      <c r="W234" s="193"/>
      <c r="X234" s="194">
        <v>7610</v>
      </c>
      <c r="Y234" s="192"/>
    </row>
    <row r="235" spans="2:25" x14ac:dyDescent="0.25">
      <c r="B235" s="30">
        <v>44771</v>
      </c>
      <c r="C235" s="46"/>
      <c r="D235" s="44">
        <v>7163</v>
      </c>
      <c r="E235" s="44"/>
      <c r="F235" s="44"/>
      <c r="G235" s="44"/>
      <c r="H235" s="44"/>
      <c r="I235" s="123"/>
      <c r="J235" s="44">
        <v>7735</v>
      </c>
      <c r="K235" s="123"/>
      <c r="L235" s="44"/>
      <c r="M235" s="123"/>
      <c r="N235" s="44" t="s">
        <v>37</v>
      </c>
      <c r="O235" s="109">
        <v>8817</v>
      </c>
      <c r="P235" s="50" t="s">
        <v>182</v>
      </c>
      <c r="Q235" s="123"/>
      <c r="R235" s="45"/>
      <c r="S235" s="110"/>
      <c r="T235" s="110">
        <v>25932</v>
      </c>
      <c r="U235" s="191">
        <v>38353</v>
      </c>
      <c r="V235" s="163" t="s">
        <v>182</v>
      </c>
      <c r="W235" s="193"/>
      <c r="X235" s="194">
        <v>7962</v>
      </c>
      <c r="Y235" s="192"/>
    </row>
    <row r="236" spans="2:25" x14ac:dyDescent="0.25">
      <c r="B236" s="30">
        <v>44772</v>
      </c>
      <c r="C236" s="46"/>
      <c r="D236" s="44">
        <v>6963</v>
      </c>
      <c r="E236" s="44"/>
      <c r="F236" s="44"/>
      <c r="G236" s="44"/>
      <c r="H236" s="44"/>
      <c r="I236" s="123"/>
      <c r="J236" s="44">
        <v>8058</v>
      </c>
      <c r="K236" s="123"/>
      <c r="L236" s="44"/>
      <c r="M236" s="123"/>
      <c r="N236" s="44" t="s">
        <v>37</v>
      </c>
      <c r="O236" s="109">
        <v>9434</v>
      </c>
      <c r="P236" s="50" t="s">
        <v>182</v>
      </c>
      <c r="Q236" s="123"/>
      <c r="R236" s="45"/>
      <c r="S236" s="110"/>
      <c r="T236" s="110">
        <v>25327</v>
      </c>
      <c r="U236" s="191">
        <v>33274</v>
      </c>
      <c r="V236" s="163" t="s">
        <v>182</v>
      </c>
      <c r="W236" s="193"/>
      <c r="X236" s="194">
        <v>7955</v>
      </c>
      <c r="Y236" s="192"/>
    </row>
    <row r="237" spans="2:25" x14ac:dyDescent="0.25">
      <c r="B237" s="30">
        <v>44773</v>
      </c>
      <c r="C237" s="46"/>
      <c r="D237" s="44">
        <v>7046</v>
      </c>
      <c r="E237" s="44"/>
      <c r="F237" s="44"/>
      <c r="G237" s="44"/>
      <c r="H237" s="44"/>
      <c r="I237" s="123"/>
      <c r="J237" s="44">
        <v>7978</v>
      </c>
      <c r="K237" s="123"/>
      <c r="L237" s="44"/>
      <c r="M237" s="123"/>
      <c r="N237" s="44" t="s">
        <v>37</v>
      </c>
      <c r="O237" s="109">
        <v>9088</v>
      </c>
      <c r="P237" s="50" t="s">
        <v>182</v>
      </c>
      <c r="Q237" s="123"/>
      <c r="R237" s="45"/>
      <c r="S237" s="110"/>
      <c r="T237" s="110">
        <v>24150</v>
      </c>
      <c r="U237" s="191">
        <v>32563</v>
      </c>
      <c r="V237" s="163" t="s">
        <v>182</v>
      </c>
      <c r="W237" s="193"/>
      <c r="X237" s="194">
        <v>7639</v>
      </c>
      <c r="Y237" s="192"/>
    </row>
    <row r="238" spans="2:25" x14ac:dyDescent="0.25">
      <c r="B238" s="30">
        <v>44774</v>
      </c>
      <c r="C238" s="46"/>
      <c r="D238" s="44">
        <v>6031</v>
      </c>
      <c r="E238" s="44"/>
      <c r="F238" s="44"/>
      <c r="G238" s="44"/>
      <c r="H238" s="44"/>
      <c r="I238" s="123"/>
      <c r="J238" s="44">
        <v>6160</v>
      </c>
      <c r="K238" s="123"/>
      <c r="L238" s="44"/>
      <c r="M238" s="123"/>
      <c r="N238" s="44" t="s">
        <v>37</v>
      </c>
      <c r="O238" s="109">
        <v>8892</v>
      </c>
      <c r="P238" s="50" t="s">
        <v>182</v>
      </c>
      <c r="Q238" s="123"/>
      <c r="R238" s="45"/>
      <c r="S238" s="110"/>
      <c r="T238" s="110">
        <v>26522</v>
      </c>
      <c r="U238" s="191">
        <v>33726</v>
      </c>
      <c r="V238" s="163" t="s">
        <v>182</v>
      </c>
      <c r="W238" s="193"/>
      <c r="X238" s="194">
        <v>7859</v>
      </c>
      <c r="Y238" s="192"/>
    </row>
    <row r="239" spans="2:25" x14ac:dyDescent="0.25">
      <c r="B239" s="30">
        <v>44775</v>
      </c>
      <c r="C239" s="46"/>
      <c r="D239" s="44">
        <v>6044</v>
      </c>
      <c r="E239" s="44"/>
      <c r="F239" s="44"/>
      <c r="G239" s="44"/>
      <c r="H239" s="44"/>
      <c r="I239" s="123"/>
      <c r="J239" s="44">
        <v>6554</v>
      </c>
      <c r="K239" s="123"/>
      <c r="L239" s="44"/>
      <c r="M239" s="123"/>
      <c r="N239" s="44" t="s">
        <v>37</v>
      </c>
      <c r="O239" s="109">
        <v>7502</v>
      </c>
      <c r="P239" s="50" t="s">
        <v>182</v>
      </c>
      <c r="Q239" s="123"/>
      <c r="R239" s="45"/>
      <c r="S239" s="110"/>
      <c r="T239" s="110">
        <v>22568</v>
      </c>
      <c r="U239" s="191">
        <v>30852</v>
      </c>
      <c r="V239" s="163" t="s">
        <v>182</v>
      </c>
      <c r="W239" s="193"/>
      <c r="X239" s="194">
        <v>6744</v>
      </c>
      <c r="Y239" s="192"/>
    </row>
    <row r="240" spans="2:25" x14ac:dyDescent="0.25">
      <c r="B240" s="30">
        <v>44776</v>
      </c>
      <c r="C240" s="46"/>
      <c r="D240" s="44">
        <v>8193</v>
      </c>
      <c r="E240" s="44"/>
      <c r="F240" s="44"/>
      <c r="G240" s="44"/>
      <c r="H240" s="44"/>
      <c r="I240" s="123"/>
      <c r="J240" s="44">
        <v>9046</v>
      </c>
      <c r="K240" s="123"/>
      <c r="L240" s="44"/>
      <c r="M240" s="123"/>
      <c r="N240" s="44" t="s">
        <v>37</v>
      </c>
      <c r="O240" s="109" t="s">
        <v>46</v>
      </c>
      <c r="P240" s="50" t="s">
        <v>182</v>
      </c>
      <c r="Q240" s="123"/>
      <c r="R240" s="45" t="s">
        <v>37</v>
      </c>
      <c r="S240" s="110" t="s">
        <v>37</v>
      </c>
      <c r="T240" s="110">
        <v>31729</v>
      </c>
      <c r="U240" s="191">
        <v>48888</v>
      </c>
      <c r="V240" s="163" t="s">
        <v>182</v>
      </c>
      <c r="W240" s="193" t="s">
        <v>24</v>
      </c>
      <c r="X240" s="194">
        <v>9212</v>
      </c>
      <c r="Y240" s="192">
        <v>8815</v>
      </c>
    </row>
    <row r="241" spans="2:25" x14ac:dyDescent="0.25">
      <c r="B241" s="30">
        <v>44777</v>
      </c>
      <c r="C241" s="46"/>
      <c r="D241" s="44">
        <v>6169</v>
      </c>
      <c r="E241" s="44"/>
      <c r="F241" s="44"/>
      <c r="G241" s="44"/>
      <c r="H241" s="44"/>
      <c r="I241" s="123"/>
      <c r="J241" s="44">
        <v>6907</v>
      </c>
      <c r="K241" s="123"/>
      <c r="L241" s="44"/>
      <c r="M241" s="123"/>
      <c r="N241" s="44" t="s">
        <v>37</v>
      </c>
      <c r="O241" s="109" t="s">
        <v>46</v>
      </c>
      <c r="P241" s="50" t="s">
        <v>182</v>
      </c>
      <c r="Q241" s="123"/>
      <c r="R241" s="45"/>
      <c r="S241" s="110"/>
      <c r="T241" s="110">
        <v>23368</v>
      </c>
      <c r="U241" s="191">
        <v>34898</v>
      </c>
      <c r="V241" s="163" t="s">
        <v>182</v>
      </c>
      <c r="W241" s="193"/>
      <c r="X241" s="194">
        <v>6890</v>
      </c>
      <c r="Y241" s="192"/>
    </row>
    <row r="242" spans="2:25" x14ac:dyDescent="0.25">
      <c r="B242" s="30">
        <v>44778</v>
      </c>
      <c r="C242" s="46"/>
      <c r="D242" s="44">
        <v>6574</v>
      </c>
      <c r="E242" s="44"/>
      <c r="F242" s="44"/>
      <c r="G242" s="44"/>
      <c r="H242" s="44"/>
      <c r="I242" s="123"/>
      <c r="J242" s="44">
        <v>7159</v>
      </c>
      <c r="K242" s="123"/>
      <c r="L242" s="44"/>
      <c r="M242" s="123"/>
      <c r="N242" s="44" t="s">
        <v>37</v>
      </c>
      <c r="O242" s="109" t="s">
        <v>46</v>
      </c>
      <c r="P242" s="50" t="s">
        <v>182</v>
      </c>
      <c r="Q242" s="123"/>
      <c r="R242" s="45"/>
      <c r="S242" s="110"/>
      <c r="T242" s="110">
        <v>25582</v>
      </c>
      <c r="U242" s="191">
        <v>38689</v>
      </c>
      <c r="V242" s="163" t="s">
        <v>182</v>
      </c>
      <c r="W242" s="193"/>
      <c r="X242" s="194">
        <v>7189</v>
      </c>
      <c r="Y242" s="192"/>
    </row>
    <row r="243" spans="2:25" x14ac:dyDescent="0.25">
      <c r="B243" s="30">
        <v>44779</v>
      </c>
      <c r="C243" s="46"/>
      <c r="D243" s="44">
        <v>6442</v>
      </c>
      <c r="E243" s="44"/>
      <c r="F243" s="44"/>
      <c r="G243" s="44"/>
      <c r="H243" s="44"/>
      <c r="I243" s="123"/>
      <c r="J243" s="44">
        <v>7036</v>
      </c>
      <c r="K243" s="123"/>
      <c r="L243" s="44"/>
      <c r="M243" s="123"/>
      <c r="N243" s="44" t="s">
        <v>37</v>
      </c>
      <c r="O243" s="109" t="s">
        <v>46</v>
      </c>
      <c r="P243" s="50" t="s">
        <v>182</v>
      </c>
      <c r="Q243" s="123"/>
      <c r="R243" s="45"/>
      <c r="S243" s="110"/>
      <c r="T243" s="110">
        <v>25118</v>
      </c>
      <c r="U243" s="191">
        <v>39705</v>
      </c>
      <c r="V243" s="163" t="s">
        <v>182</v>
      </c>
      <c r="W243" s="193"/>
      <c r="X243" s="194">
        <v>7023</v>
      </c>
      <c r="Y243" s="192"/>
    </row>
    <row r="244" spans="2:25" x14ac:dyDescent="0.25">
      <c r="B244" s="30">
        <v>44780</v>
      </c>
      <c r="C244" s="46"/>
      <c r="D244" s="44">
        <v>6658</v>
      </c>
      <c r="E244" s="44"/>
      <c r="F244" s="44"/>
      <c r="G244" s="44"/>
      <c r="H244" s="44"/>
      <c r="I244" s="123"/>
      <c r="J244" s="44">
        <v>7213</v>
      </c>
      <c r="K244" s="123"/>
      <c r="L244" s="44"/>
      <c r="M244" s="123"/>
      <c r="N244" s="44" t="s">
        <v>37</v>
      </c>
      <c r="O244" s="109" t="s">
        <v>46</v>
      </c>
      <c r="P244" s="50" t="s">
        <v>182</v>
      </c>
      <c r="Q244" s="123"/>
      <c r="R244" s="45"/>
      <c r="S244" s="110"/>
      <c r="T244" s="110">
        <v>24158</v>
      </c>
      <c r="U244" s="191">
        <v>38614</v>
      </c>
      <c r="V244" s="163" t="s">
        <v>182</v>
      </c>
      <c r="W244" s="193"/>
      <c r="X244" s="194">
        <v>7005</v>
      </c>
      <c r="Y244" s="192"/>
    </row>
    <row r="245" spans="2:25" x14ac:dyDescent="0.25">
      <c r="B245" s="30">
        <v>44781</v>
      </c>
      <c r="C245" s="46"/>
      <c r="D245" s="44">
        <v>6780</v>
      </c>
      <c r="E245" s="44"/>
      <c r="F245" s="44"/>
      <c r="G245" s="44"/>
      <c r="H245" s="44"/>
      <c r="I245" s="123"/>
      <c r="J245" s="44">
        <v>6090</v>
      </c>
      <c r="K245" s="123"/>
      <c r="L245" s="44"/>
      <c r="M245" s="123"/>
      <c r="N245" s="44" t="s">
        <v>37</v>
      </c>
      <c r="O245" s="109" t="s">
        <v>46</v>
      </c>
      <c r="P245" s="50" t="s">
        <v>182</v>
      </c>
      <c r="Q245" s="123"/>
      <c r="R245" s="45"/>
      <c r="S245" s="110"/>
      <c r="T245" s="110">
        <v>22390</v>
      </c>
      <c r="U245" s="191">
        <v>30820</v>
      </c>
      <c r="V245" s="163" t="s">
        <v>182</v>
      </c>
      <c r="W245" s="193"/>
      <c r="X245" s="194">
        <v>7350</v>
      </c>
      <c r="Y245" s="192"/>
    </row>
    <row r="246" spans="2:25" x14ac:dyDescent="0.25">
      <c r="B246" s="30">
        <v>44782</v>
      </c>
      <c r="C246" s="46"/>
      <c r="D246" s="44">
        <v>6766</v>
      </c>
      <c r="E246" s="44"/>
      <c r="F246" s="44"/>
      <c r="G246" s="44"/>
      <c r="H246" s="44"/>
      <c r="I246" s="123"/>
      <c r="J246" s="44">
        <v>6124</v>
      </c>
      <c r="K246" s="123"/>
      <c r="L246" s="44"/>
      <c r="M246" s="123"/>
      <c r="N246" s="44" t="s">
        <v>37</v>
      </c>
      <c r="O246" s="109" t="s">
        <v>46</v>
      </c>
      <c r="P246" s="50" t="s">
        <v>182</v>
      </c>
      <c r="Q246" s="123"/>
      <c r="R246" s="45"/>
      <c r="S246" s="110"/>
      <c r="T246" s="110">
        <v>22988</v>
      </c>
      <c r="U246" s="191">
        <v>31457</v>
      </c>
      <c r="V246" s="163" t="s">
        <v>182</v>
      </c>
      <c r="W246" s="193"/>
      <c r="X246" s="194">
        <v>7299</v>
      </c>
      <c r="Y246" s="192"/>
    </row>
    <row r="247" spans="2:25" x14ac:dyDescent="0.25">
      <c r="B247" s="30">
        <v>44783</v>
      </c>
      <c r="C247" s="46"/>
      <c r="D247" s="44">
        <v>6903</v>
      </c>
      <c r="E247" s="44"/>
      <c r="F247" s="44"/>
      <c r="G247" s="44"/>
      <c r="H247" s="44"/>
      <c r="I247" s="123"/>
      <c r="J247" s="44">
        <v>7614</v>
      </c>
      <c r="K247" s="123"/>
      <c r="L247" s="44"/>
      <c r="M247" s="123"/>
      <c r="N247" s="44" t="s">
        <v>37</v>
      </c>
      <c r="O247" s="109" t="s">
        <v>46</v>
      </c>
      <c r="P247" s="50" t="s">
        <v>182</v>
      </c>
      <c r="Q247" s="123"/>
      <c r="R247" s="45" t="s">
        <v>37</v>
      </c>
      <c r="S247" s="110" t="s">
        <v>37</v>
      </c>
      <c r="T247" s="110">
        <v>28820</v>
      </c>
      <c r="U247" s="191">
        <v>39160</v>
      </c>
      <c r="V247" s="163" t="s">
        <v>182</v>
      </c>
      <c r="W247" s="193" t="s">
        <v>24</v>
      </c>
      <c r="X247" s="194">
        <v>7773</v>
      </c>
      <c r="Y247" s="192">
        <v>7374</v>
      </c>
    </row>
    <row r="248" spans="2:25" x14ac:dyDescent="0.25">
      <c r="B248" s="30">
        <v>44784</v>
      </c>
      <c r="C248" s="46"/>
      <c r="D248" s="44">
        <v>6834</v>
      </c>
      <c r="E248" s="44"/>
      <c r="F248" s="44"/>
      <c r="G248" s="44"/>
      <c r="H248" s="44"/>
      <c r="I248" s="123"/>
      <c r="J248" s="44">
        <v>7521</v>
      </c>
      <c r="K248" s="123"/>
      <c r="L248" s="44"/>
      <c r="M248" s="123"/>
      <c r="N248" s="44" t="s">
        <v>37</v>
      </c>
      <c r="O248" s="109" t="s">
        <v>46</v>
      </c>
      <c r="P248" s="50" t="s">
        <v>182</v>
      </c>
      <c r="Q248" s="123"/>
      <c r="R248" s="45"/>
      <c r="S248" s="110"/>
      <c r="T248" s="110">
        <v>27352</v>
      </c>
      <c r="U248" s="191">
        <v>36616</v>
      </c>
      <c r="V248" s="163" t="s">
        <v>182</v>
      </c>
      <c r="W248" s="193"/>
      <c r="X248" s="194">
        <v>7696</v>
      </c>
      <c r="Y248" s="192"/>
    </row>
    <row r="249" spans="2:25" x14ac:dyDescent="0.25">
      <c r="B249" s="30">
        <v>44785</v>
      </c>
      <c r="C249" s="46"/>
      <c r="D249" s="44">
        <v>6768</v>
      </c>
      <c r="E249" s="44"/>
      <c r="F249" s="44"/>
      <c r="G249" s="44"/>
      <c r="H249" s="44"/>
      <c r="I249" s="123"/>
      <c r="J249" s="44">
        <v>7636</v>
      </c>
      <c r="K249" s="123"/>
      <c r="L249" s="44"/>
      <c r="M249" s="123"/>
      <c r="N249" s="44" t="s">
        <v>37</v>
      </c>
      <c r="O249" s="109" t="s">
        <v>46</v>
      </c>
      <c r="P249" s="50" t="s">
        <v>182</v>
      </c>
      <c r="Q249" s="123"/>
      <c r="R249" s="45"/>
      <c r="S249" s="110"/>
      <c r="T249" s="110">
        <v>26070</v>
      </c>
      <c r="U249" s="191">
        <v>39320</v>
      </c>
      <c r="V249" s="163" t="s">
        <v>182</v>
      </c>
      <c r="W249" s="193"/>
      <c r="X249" s="194">
        <v>7732</v>
      </c>
      <c r="Y249" s="192"/>
    </row>
    <row r="250" spans="2:25" x14ac:dyDescent="0.25">
      <c r="B250" s="30">
        <v>44786</v>
      </c>
      <c r="C250" s="46"/>
      <c r="D250" s="44">
        <v>6636</v>
      </c>
      <c r="E250" s="44"/>
      <c r="F250" s="44"/>
      <c r="G250" s="44"/>
      <c r="H250" s="44"/>
      <c r="I250" s="123"/>
      <c r="J250" s="44">
        <v>7432</v>
      </c>
      <c r="K250" s="123"/>
      <c r="L250" s="44"/>
      <c r="M250" s="123"/>
      <c r="N250" s="44" t="s">
        <v>37</v>
      </c>
      <c r="O250" s="109" t="s">
        <v>46</v>
      </c>
      <c r="P250" s="50" t="s">
        <v>182</v>
      </c>
      <c r="Q250" s="123"/>
      <c r="R250" s="45"/>
      <c r="S250" s="110"/>
      <c r="T250" s="110">
        <v>27325</v>
      </c>
      <c r="U250" s="191">
        <v>39675</v>
      </c>
      <c r="V250" s="163" t="s">
        <v>182</v>
      </c>
      <c r="W250" s="193"/>
      <c r="X250" s="194">
        <v>7987</v>
      </c>
      <c r="Y250" s="192"/>
    </row>
    <row r="251" spans="2:25" x14ac:dyDescent="0.25">
      <c r="B251" s="30">
        <v>44787</v>
      </c>
      <c r="C251" s="46"/>
      <c r="D251" s="44">
        <v>6592</v>
      </c>
      <c r="E251" s="44"/>
      <c r="F251" s="44"/>
      <c r="G251" s="44"/>
      <c r="H251" s="44"/>
      <c r="I251" s="123"/>
      <c r="J251" s="44">
        <v>7538</v>
      </c>
      <c r="K251" s="123"/>
      <c r="L251" s="44"/>
      <c r="M251" s="123"/>
      <c r="N251" s="44" t="s">
        <v>37</v>
      </c>
      <c r="O251" s="109" t="s">
        <v>46</v>
      </c>
      <c r="P251" s="50" t="s">
        <v>182</v>
      </c>
      <c r="Q251" s="123"/>
      <c r="R251" s="45"/>
      <c r="S251" s="110"/>
      <c r="T251" s="110">
        <v>26877</v>
      </c>
      <c r="U251" s="191">
        <v>38950</v>
      </c>
      <c r="V251" s="163" t="s">
        <v>182</v>
      </c>
      <c r="W251" s="193"/>
      <c r="X251" s="194">
        <v>7865</v>
      </c>
      <c r="Y251" s="192"/>
    </row>
    <row r="252" spans="2:25" x14ac:dyDescent="0.25">
      <c r="B252" s="30">
        <v>44788</v>
      </c>
      <c r="C252" s="46"/>
      <c r="D252" s="44">
        <v>6686</v>
      </c>
      <c r="E252" s="44"/>
      <c r="F252" s="44"/>
      <c r="G252" s="44"/>
      <c r="H252" s="44"/>
      <c r="I252" s="123"/>
      <c r="J252" s="44">
        <v>7493</v>
      </c>
      <c r="K252" s="123"/>
      <c r="L252" s="44"/>
      <c r="M252" s="123"/>
      <c r="N252" s="44" t="s">
        <v>37</v>
      </c>
      <c r="O252" s="109" t="s">
        <v>46</v>
      </c>
      <c r="P252" s="50" t="s">
        <v>182</v>
      </c>
      <c r="Q252" s="123"/>
      <c r="R252" s="45"/>
      <c r="S252" s="110"/>
      <c r="T252" s="110">
        <v>27456</v>
      </c>
      <c r="U252" s="191">
        <v>39306</v>
      </c>
      <c r="V252" s="163" t="s">
        <v>182</v>
      </c>
      <c r="W252" s="193"/>
      <c r="X252" s="194">
        <v>7699</v>
      </c>
      <c r="Y252" s="192"/>
    </row>
    <row r="253" spans="2:25" x14ac:dyDescent="0.25">
      <c r="B253" s="30">
        <v>44789</v>
      </c>
      <c r="C253" s="46"/>
      <c r="D253" s="44">
        <v>7319</v>
      </c>
      <c r="E253" s="44"/>
      <c r="F253" s="44"/>
      <c r="G253" s="44"/>
      <c r="H253" s="44"/>
      <c r="I253" s="123"/>
      <c r="J253" s="44">
        <v>7704</v>
      </c>
      <c r="K253" s="123"/>
      <c r="L253" s="44"/>
      <c r="M253" s="123"/>
      <c r="N253" s="44" t="s">
        <v>37</v>
      </c>
      <c r="O253" s="109" t="s">
        <v>46</v>
      </c>
      <c r="P253" s="50" t="s">
        <v>182</v>
      </c>
      <c r="Q253" s="123"/>
      <c r="R253" s="45"/>
      <c r="S253" s="110"/>
      <c r="T253" s="110">
        <v>25930</v>
      </c>
      <c r="U253" s="191">
        <v>34680</v>
      </c>
      <c r="V253" s="163" t="s">
        <v>182</v>
      </c>
      <c r="W253" s="193"/>
      <c r="X253" s="194">
        <v>8346</v>
      </c>
      <c r="Y253" s="192"/>
    </row>
    <row r="254" spans="2:25" x14ac:dyDescent="0.25">
      <c r="B254" s="30">
        <v>44790</v>
      </c>
      <c r="C254" s="46"/>
      <c r="D254" s="44">
        <v>6884</v>
      </c>
      <c r="E254" s="44"/>
      <c r="F254" s="44"/>
      <c r="G254" s="44"/>
      <c r="H254" s="44"/>
      <c r="I254" s="123"/>
      <c r="J254" s="44">
        <v>7698</v>
      </c>
      <c r="K254" s="123"/>
      <c r="L254" s="44"/>
      <c r="M254" s="123"/>
      <c r="N254" s="44" t="s">
        <v>37</v>
      </c>
      <c r="O254" s="109" t="s">
        <v>46</v>
      </c>
      <c r="P254" s="50" t="s">
        <v>182</v>
      </c>
      <c r="Q254" s="123"/>
      <c r="R254" s="45" t="s">
        <v>37</v>
      </c>
      <c r="S254" s="110" t="s">
        <v>37</v>
      </c>
      <c r="T254" s="110">
        <v>26440</v>
      </c>
      <c r="U254" s="191">
        <v>39350</v>
      </c>
      <c r="V254" s="163" t="s">
        <v>182</v>
      </c>
      <c r="W254" s="193" t="s">
        <v>24</v>
      </c>
      <c r="X254" s="194">
        <v>7544</v>
      </c>
      <c r="Y254" s="192"/>
    </row>
    <row r="255" spans="2:25" x14ac:dyDescent="0.25">
      <c r="B255" s="30">
        <v>44791</v>
      </c>
      <c r="C255" s="46"/>
      <c r="D255" s="44">
        <v>6693</v>
      </c>
      <c r="E255" s="44"/>
      <c r="F255" s="44"/>
      <c r="G255" s="44"/>
      <c r="H255" s="44"/>
      <c r="I255" s="123"/>
      <c r="J255" s="44">
        <v>7094</v>
      </c>
      <c r="K255" s="123"/>
      <c r="L255" s="44"/>
      <c r="M255" s="123"/>
      <c r="N255" s="44" t="s">
        <v>37</v>
      </c>
      <c r="O255" s="109" t="s">
        <v>46</v>
      </c>
      <c r="P255" s="50" t="s">
        <v>182</v>
      </c>
      <c r="Q255" s="123"/>
      <c r="R255" s="45"/>
      <c r="S255" s="110"/>
      <c r="T255" s="110">
        <v>25820</v>
      </c>
      <c r="U255" s="191">
        <v>37519</v>
      </c>
      <c r="V255" s="163" t="s">
        <v>182</v>
      </c>
      <c r="W255" s="193"/>
      <c r="X255" s="194">
        <v>7072</v>
      </c>
      <c r="Y255" s="192"/>
    </row>
    <row r="256" spans="2:25" x14ac:dyDescent="0.25">
      <c r="B256" s="30">
        <v>44792</v>
      </c>
      <c r="C256" s="46"/>
      <c r="D256" s="44">
        <v>7028</v>
      </c>
      <c r="E256" s="44"/>
      <c r="F256" s="44"/>
      <c r="G256" s="44"/>
      <c r="H256" s="44"/>
      <c r="I256" s="123"/>
      <c r="J256" s="44">
        <v>7718</v>
      </c>
      <c r="K256" s="123"/>
      <c r="L256" s="44"/>
      <c r="M256" s="123"/>
      <c r="N256" s="44" t="s">
        <v>37</v>
      </c>
      <c r="O256" s="109" t="s">
        <v>46</v>
      </c>
      <c r="P256" s="50" t="s">
        <v>182</v>
      </c>
      <c r="Q256" s="123"/>
      <c r="R256" s="45"/>
      <c r="S256" s="110"/>
      <c r="T256" s="110">
        <v>27572</v>
      </c>
      <c r="U256" s="191">
        <v>36612</v>
      </c>
      <c r="V256" s="163" t="s">
        <v>182</v>
      </c>
      <c r="W256" s="193"/>
      <c r="X256" s="194">
        <v>7641</v>
      </c>
      <c r="Y256" s="192"/>
    </row>
    <row r="257" spans="2:25" x14ac:dyDescent="0.25">
      <c r="B257" s="30">
        <v>44793</v>
      </c>
      <c r="C257" s="46"/>
      <c r="D257" s="44">
        <v>7648</v>
      </c>
      <c r="E257" s="44"/>
      <c r="F257" s="44"/>
      <c r="G257" s="44"/>
      <c r="H257" s="44"/>
      <c r="I257" s="123"/>
      <c r="J257" s="44">
        <v>7836</v>
      </c>
      <c r="K257" s="123"/>
      <c r="L257" s="44"/>
      <c r="M257" s="123"/>
      <c r="N257" s="44" t="s">
        <v>37</v>
      </c>
      <c r="O257" s="109" t="s">
        <v>46</v>
      </c>
      <c r="P257" s="50" t="s">
        <v>182</v>
      </c>
      <c r="Q257" s="123"/>
      <c r="R257" s="45"/>
      <c r="S257" s="110"/>
      <c r="T257" s="110">
        <v>29372</v>
      </c>
      <c r="U257" s="191">
        <v>40836</v>
      </c>
      <c r="V257" s="163" t="s">
        <v>182</v>
      </c>
      <c r="W257" s="193"/>
      <c r="X257" s="194">
        <v>8125</v>
      </c>
      <c r="Y257" s="192"/>
    </row>
    <row r="258" spans="2:25" x14ac:dyDescent="0.25">
      <c r="B258" s="30">
        <v>44794</v>
      </c>
      <c r="C258" s="46"/>
      <c r="D258" s="44">
        <v>6968</v>
      </c>
      <c r="E258" s="44"/>
      <c r="F258" s="44"/>
      <c r="G258" s="44"/>
      <c r="H258" s="44"/>
      <c r="I258" s="123"/>
      <c r="J258" s="44">
        <v>8399</v>
      </c>
      <c r="K258" s="123"/>
      <c r="L258" s="44"/>
      <c r="M258" s="123"/>
      <c r="N258" s="44" t="s">
        <v>37</v>
      </c>
      <c r="O258" s="109" t="s">
        <v>46</v>
      </c>
      <c r="P258" s="50" t="s">
        <v>182</v>
      </c>
      <c r="Q258" s="123"/>
      <c r="R258" s="45"/>
      <c r="S258" s="110"/>
      <c r="T258" s="110">
        <v>29396</v>
      </c>
      <c r="U258" s="191">
        <v>42397</v>
      </c>
      <c r="V258" s="163" t="s">
        <v>182</v>
      </c>
      <c r="W258" s="193"/>
      <c r="X258" s="194">
        <v>8222</v>
      </c>
      <c r="Y258" s="192"/>
    </row>
    <row r="259" spans="2:25" x14ac:dyDescent="0.25">
      <c r="B259" s="30">
        <v>44795</v>
      </c>
      <c r="C259" s="46"/>
      <c r="D259" s="44">
        <v>7138</v>
      </c>
      <c r="E259" s="44"/>
      <c r="F259" s="44"/>
      <c r="G259" s="44"/>
      <c r="H259" s="44"/>
      <c r="I259" s="123"/>
      <c r="J259" s="44">
        <v>7646</v>
      </c>
      <c r="K259" s="123"/>
      <c r="L259" s="44"/>
      <c r="M259" s="123"/>
      <c r="N259" s="44" t="s">
        <v>37</v>
      </c>
      <c r="O259" s="109" t="s">
        <v>46</v>
      </c>
      <c r="P259" s="50" t="s">
        <v>182</v>
      </c>
      <c r="Q259" s="123"/>
      <c r="R259" s="45"/>
      <c r="S259" s="110"/>
      <c r="T259" s="110">
        <v>29330</v>
      </c>
      <c r="U259" s="191">
        <v>39402</v>
      </c>
      <c r="V259" s="163" t="s">
        <v>182</v>
      </c>
      <c r="W259" s="193"/>
      <c r="X259" s="194">
        <v>8092</v>
      </c>
      <c r="Y259" s="192"/>
    </row>
    <row r="260" spans="2:25" x14ac:dyDescent="0.25">
      <c r="B260" s="30">
        <v>44796</v>
      </c>
      <c r="C260" s="46"/>
      <c r="D260" s="44">
        <v>6486</v>
      </c>
      <c r="E260" s="44"/>
      <c r="F260" s="44"/>
      <c r="G260" s="44"/>
      <c r="H260" s="44"/>
      <c r="I260" s="123"/>
      <c r="J260" s="44">
        <v>7132</v>
      </c>
      <c r="K260" s="123"/>
      <c r="L260" s="44"/>
      <c r="M260" s="123"/>
      <c r="N260" s="44" t="s">
        <v>37</v>
      </c>
      <c r="O260" s="109" t="s">
        <v>46</v>
      </c>
      <c r="P260" s="50" t="s">
        <v>182</v>
      </c>
      <c r="Q260" s="123"/>
      <c r="R260" s="45"/>
      <c r="S260" s="110"/>
      <c r="T260" s="110">
        <v>27116</v>
      </c>
      <c r="U260" s="191">
        <v>38834</v>
      </c>
      <c r="V260" s="163" t="s">
        <v>182</v>
      </c>
      <c r="W260" s="193"/>
      <c r="X260" s="194">
        <v>7624</v>
      </c>
      <c r="Y260" s="192"/>
    </row>
    <row r="261" spans="2:25" x14ac:dyDescent="0.25">
      <c r="B261" s="30">
        <v>44797</v>
      </c>
      <c r="C261" s="46"/>
      <c r="D261" s="44">
        <v>6024</v>
      </c>
      <c r="E261" s="44"/>
      <c r="F261" s="44"/>
      <c r="G261" s="44"/>
      <c r="H261" s="44"/>
      <c r="I261" s="123"/>
      <c r="J261" s="44">
        <v>6384</v>
      </c>
      <c r="K261" s="123"/>
      <c r="L261" s="44"/>
      <c r="M261" s="123"/>
      <c r="N261" s="44" t="s">
        <v>37</v>
      </c>
      <c r="O261" s="109" t="s">
        <v>46</v>
      </c>
      <c r="P261" s="50" t="s">
        <v>182</v>
      </c>
      <c r="Q261" s="123"/>
      <c r="R261" s="45" t="s">
        <v>37</v>
      </c>
      <c r="S261" s="110" t="s">
        <v>37</v>
      </c>
      <c r="T261" s="110">
        <v>23225</v>
      </c>
      <c r="U261" s="191">
        <v>35555</v>
      </c>
      <c r="V261" s="163" t="s">
        <v>182</v>
      </c>
      <c r="W261" s="193" t="s">
        <v>24</v>
      </c>
      <c r="X261" s="194">
        <v>6822</v>
      </c>
      <c r="Y261" s="192">
        <v>6046</v>
      </c>
    </row>
    <row r="262" spans="2:25" x14ac:dyDescent="0.25">
      <c r="B262" s="30">
        <v>44798</v>
      </c>
      <c r="C262" s="46"/>
      <c r="D262" s="44">
        <v>5754</v>
      </c>
      <c r="E262" s="44"/>
      <c r="F262" s="44"/>
      <c r="G262" s="44"/>
      <c r="H262" s="44"/>
      <c r="I262" s="123"/>
      <c r="J262" s="44">
        <v>6021</v>
      </c>
      <c r="K262" s="123"/>
      <c r="L262" s="44"/>
      <c r="M262" s="123"/>
      <c r="N262" s="44" t="s">
        <v>37</v>
      </c>
      <c r="O262" s="109" t="s">
        <v>46</v>
      </c>
      <c r="P262" s="50" t="s">
        <v>182</v>
      </c>
      <c r="Q262" s="123"/>
      <c r="R262" s="45"/>
      <c r="S262" s="110"/>
      <c r="T262" s="110">
        <v>23147</v>
      </c>
      <c r="U262" s="191">
        <v>32864</v>
      </c>
      <c r="V262" s="163" t="s">
        <v>182</v>
      </c>
      <c r="W262" s="193"/>
      <c r="X262" s="194">
        <v>6314</v>
      </c>
      <c r="Y262" s="192"/>
    </row>
    <row r="263" spans="2:25" x14ac:dyDescent="0.25">
      <c r="B263" s="30">
        <v>44799</v>
      </c>
      <c r="C263" s="46"/>
      <c r="D263" s="44">
        <v>6120</v>
      </c>
      <c r="E263" s="44"/>
      <c r="F263" s="44"/>
      <c r="G263" s="44"/>
      <c r="H263" s="44"/>
      <c r="I263" s="123"/>
      <c r="J263" s="44">
        <v>6673</v>
      </c>
      <c r="K263" s="123"/>
      <c r="L263" s="44"/>
      <c r="M263" s="123"/>
      <c r="N263" s="44" t="s">
        <v>37</v>
      </c>
      <c r="O263" s="109" t="s">
        <v>46</v>
      </c>
      <c r="P263" s="50" t="s">
        <v>182</v>
      </c>
      <c r="Q263" s="123"/>
      <c r="R263" s="45"/>
      <c r="S263" s="110"/>
      <c r="T263" s="110">
        <v>24785</v>
      </c>
      <c r="U263" s="191">
        <v>35632</v>
      </c>
      <c r="V263" s="163" t="s">
        <v>182</v>
      </c>
      <c r="W263" s="193"/>
      <c r="X263" s="194">
        <v>6487</v>
      </c>
      <c r="Y263" s="192"/>
    </row>
    <row r="264" spans="2:25" x14ac:dyDescent="0.25">
      <c r="B264" s="30">
        <v>44800</v>
      </c>
      <c r="C264" s="46"/>
      <c r="D264" s="44">
        <v>6637</v>
      </c>
      <c r="E264" s="44"/>
      <c r="F264" s="44"/>
      <c r="G264" s="44"/>
      <c r="H264" s="44"/>
      <c r="I264" s="123"/>
      <c r="J264" s="44">
        <v>7483</v>
      </c>
      <c r="K264" s="123"/>
      <c r="L264" s="44"/>
      <c r="M264" s="123"/>
      <c r="N264" s="44" t="s">
        <v>37</v>
      </c>
      <c r="O264" s="109" t="s">
        <v>46</v>
      </c>
      <c r="P264" s="50" t="s">
        <v>182</v>
      </c>
      <c r="Q264" s="123"/>
      <c r="R264" s="45"/>
      <c r="S264" s="110"/>
      <c r="T264" s="110">
        <v>27190</v>
      </c>
      <c r="U264" s="191">
        <v>38498</v>
      </c>
      <c r="V264" s="163" t="s">
        <v>182</v>
      </c>
      <c r="W264" s="193"/>
      <c r="X264" s="194">
        <v>7479</v>
      </c>
      <c r="Y264" s="192"/>
    </row>
    <row r="265" spans="2:25" x14ac:dyDescent="0.25">
      <c r="B265" s="30">
        <v>44801</v>
      </c>
      <c r="C265" s="46"/>
      <c r="D265" s="44">
        <v>7143</v>
      </c>
      <c r="E265" s="44"/>
      <c r="F265" s="44"/>
      <c r="G265" s="44"/>
      <c r="H265" s="44"/>
      <c r="I265" s="123"/>
      <c r="J265" s="44">
        <v>7994</v>
      </c>
      <c r="K265" s="123"/>
      <c r="L265" s="44"/>
      <c r="M265" s="123"/>
      <c r="N265" s="44" t="s">
        <v>37</v>
      </c>
      <c r="O265" s="109" t="s">
        <v>46</v>
      </c>
      <c r="P265" s="50" t="s">
        <v>182</v>
      </c>
      <c r="Q265" s="123"/>
      <c r="R265" s="45"/>
      <c r="S265" s="110"/>
      <c r="T265" s="110">
        <v>30896</v>
      </c>
      <c r="U265" s="191">
        <v>42313</v>
      </c>
      <c r="V265" s="163" t="s">
        <v>182</v>
      </c>
      <c r="W265" s="193"/>
      <c r="X265" s="194">
        <v>8191</v>
      </c>
      <c r="Y265" s="192"/>
    </row>
    <row r="266" spans="2:25" x14ac:dyDescent="0.25">
      <c r="B266" s="30">
        <v>44802</v>
      </c>
      <c r="C266" s="46"/>
      <c r="D266" s="44">
        <v>7633</v>
      </c>
      <c r="E266" s="44"/>
      <c r="F266" s="44"/>
      <c r="G266" s="44"/>
      <c r="H266" s="44"/>
      <c r="I266" s="123"/>
      <c r="J266" s="44">
        <v>7665</v>
      </c>
      <c r="K266" s="123"/>
      <c r="L266" s="44"/>
      <c r="M266" s="123"/>
      <c r="N266" s="44" t="s">
        <v>37</v>
      </c>
      <c r="O266" s="109" t="s">
        <v>46</v>
      </c>
      <c r="P266" s="50" t="s">
        <v>182</v>
      </c>
      <c r="Q266" s="123"/>
      <c r="R266" s="45"/>
      <c r="S266" s="110"/>
      <c r="T266" s="110">
        <v>30236</v>
      </c>
      <c r="U266" s="191">
        <v>39168</v>
      </c>
      <c r="V266" s="163" t="s">
        <v>182</v>
      </c>
      <c r="W266" s="193"/>
      <c r="X266" s="194">
        <v>8027</v>
      </c>
      <c r="Y266" s="192"/>
    </row>
    <row r="267" spans="2:25" x14ac:dyDescent="0.25">
      <c r="B267" s="30">
        <v>44803</v>
      </c>
      <c r="C267" s="46"/>
      <c r="D267" s="44">
        <v>7067</v>
      </c>
      <c r="E267" s="44"/>
      <c r="F267" s="44"/>
      <c r="G267" s="44"/>
      <c r="H267" s="44"/>
      <c r="I267" s="123"/>
      <c r="J267" s="44">
        <v>7412</v>
      </c>
      <c r="K267" s="123"/>
      <c r="L267" s="44"/>
      <c r="M267" s="123"/>
      <c r="N267" s="44" t="s">
        <v>37</v>
      </c>
      <c r="O267" s="109" t="s">
        <v>46</v>
      </c>
      <c r="P267" s="50" t="s">
        <v>182</v>
      </c>
      <c r="Q267" s="123"/>
      <c r="R267" s="45"/>
      <c r="S267" s="110"/>
      <c r="T267" s="110">
        <v>29573</v>
      </c>
      <c r="U267" s="191">
        <v>38694</v>
      </c>
      <c r="V267" s="163" t="s">
        <v>182</v>
      </c>
      <c r="W267" s="193"/>
      <c r="X267" s="194">
        <v>8065</v>
      </c>
      <c r="Y267" s="192"/>
    </row>
    <row r="268" spans="2:25" x14ac:dyDescent="0.25">
      <c r="B268" s="30">
        <v>44804</v>
      </c>
      <c r="C268" s="46"/>
      <c r="D268" s="44">
        <v>6856</v>
      </c>
      <c r="E268" s="44"/>
      <c r="F268" s="44"/>
      <c r="G268" s="44"/>
      <c r="H268" s="44"/>
      <c r="I268" s="123"/>
      <c r="J268" s="44">
        <v>7387</v>
      </c>
      <c r="K268" s="123"/>
      <c r="L268" s="44"/>
      <c r="M268" s="123"/>
      <c r="N268" s="44" t="s">
        <v>37</v>
      </c>
      <c r="O268" s="109" t="s">
        <v>46</v>
      </c>
      <c r="P268" s="50" t="s">
        <v>182</v>
      </c>
      <c r="Q268" s="123"/>
      <c r="R268" s="45" t="s">
        <v>37</v>
      </c>
      <c r="S268" s="110" t="s">
        <v>37</v>
      </c>
      <c r="T268" s="110">
        <v>28579</v>
      </c>
      <c r="U268" s="191">
        <v>37262</v>
      </c>
      <c r="V268" s="163" t="s">
        <v>182</v>
      </c>
      <c r="W268" s="193" t="s">
        <v>24</v>
      </c>
      <c r="X268" s="194">
        <v>7194</v>
      </c>
      <c r="Y268" s="192">
        <v>7014</v>
      </c>
    </row>
    <row r="269" spans="2:25" x14ac:dyDescent="0.25">
      <c r="B269" s="30">
        <v>44805</v>
      </c>
      <c r="C269" s="46"/>
      <c r="D269" s="44">
        <v>7048</v>
      </c>
      <c r="E269" s="44"/>
      <c r="F269" s="44"/>
      <c r="G269" s="44"/>
      <c r="H269" s="44"/>
      <c r="I269" s="123"/>
      <c r="J269" s="44">
        <v>7820</v>
      </c>
      <c r="K269" s="123"/>
      <c r="L269" s="44"/>
      <c r="M269" s="123"/>
      <c r="N269" s="44" t="s">
        <v>37</v>
      </c>
      <c r="O269" s="109" t="s">
        <v>46</v>
      </c>
      <c r="P269" s="50" t="s">
        <v>182</v>
      </c>
      <c r="Q269" s="123"/>
      <c r="R269" s="45"/>
      <c r="S269" s="110"/>
      <c r="T269" s="110">
        <v>26148</v>
      </c>
      <c r="U269" s="191">
        <v>26760</v>
      </c>
      <c r="V269" s="163" t="s">
        <v>182</v>
      </c>
      <c r="W269" s="193"/>
      <c r="X269" s="194">
        <v>8270</v>
      </c>
      <c r="Y269" s="192"/>
    </row>
    <row r="270" spans="2:25" x14ac:dyDescent="0.25">
      <c r="B270" s="30">
        <v>44806</v>
      </c>
      <c r="C270" s="46"/>
      <c r="D270" s="44">
        <v>6677</v>
      </c>
      <c r="E270" s="44"/>
      <c r="F270" s="44"/>
      <c r="G270" s="44"/>
      <c r="H270" s="44"/>
      <c r="I270" s="123"/>
      <c r="J270" s="44">
        <v>7683</v>
      </c>
      <c r="K270" s="123"/>
      <c r="L270" s="44"/>
      <c r="M270" s="123"/>
      <c r="N270" s="44" t="s">
        <v>37</v>
      </c>
      <c r="O270" s="109" t="s">
        <v>46</v>
      </c>
      <c r="P270" s="50" t="s">
        <v>182</v>
      </c>
      <c r="Q270" s="123"/>
      <c r="R270" s="45"/>
      <c r="S270" s="110"/>
      <c r="T270" s="110">
        <v>25806</v>
      </c>
      <c r="U270" s="191">
        <v>38384</v>
      </c>
      <c r="V270" s="163" t="s">
        <v>182</v>
      </c>
      <c r="W270" s="193"/>
      <c r="X270" s="194">
        <v>8243</v>
      </c>
      <c r="Y270" s="192"/>
    </row>
    <row r="271" spans="2:25" x14ac:dyDescent="0.25">
      <c r="B271" s="30">
        <v>44807</v>
      </c>
      <c r="C271" s="46"/>
      <c r="D271" s="44">
        <v>6893</v>
      </c>
      <c r="E271" s="44"/>
      <c r="F271" s="44"/>
      <c r="G271" s="44"/>
      <c r="H271" s="44"/>
      <c r="I271" s="123"/>
      <c r="J271" s="44">
        <v>7987</v>
      </c>
      <c r="K271" s="123"/>
      <c r="L271" s="44"/>
      <c r="M271" s="123"/>
      <c r="N271" s="44" t="s">
        <v>37</v>
      </c>
      <c r="O271" s="109" t="s">
        <v>46</v>
      </c>
      <c r="P271" s="50" t="s">
        <v>182</v>
      </c>
      <c r="Q271" s="123"/>
      <c r="R271" s="45"/>
      <c r="S271" s="110"/>
      <c r="T271" s="110">
        <v>26209</v>
      </c>
      <c r="U271" s="191">
        <v>38760</v>
      </c>
      <c r="V271" s="163" t="s">
        <v>182</v>
      </c>
      <c r="W271" s="193"/>
      <c r="X271" s="194">
        <v>8549</v>
      </c>
      <c r="Y271" s="192"/>
    </row>
    <row r="272" spans="2:25" x14ac:dyDescent="0.25">
      <c r="B272" s="30">
        <v>44808</v>
      </c>
      <c r="C272" s="46"/>
      <c r="D272" s="44">
        <v>6992</v>
      </c>
      <c r="E272" s="44"/>
      <c r="F272" s="44"/>
      <c r="G272" s="44"/>
      <c r="H272" s="44"/>
      <c r="I272" s="123"/>
      <c r="J272" s="44">
        <v>7681</v>
      </c>
      <c r="K272" s="123"/>
      <c r="L272" s="44"/>
      <c r="M272" s="123"/>
      <c r="N272" s="44" t="s">
        <v>37</v>
      </c>
      <c r="O272" s="109" t="s">
        <v>46</v>
      </c>
      <c r="P272" s="50" t="s">
        <v>182</v>
      </c>
      <c r="Q272" s="123"/>
      <c r="R272" s="45"/>
      <c r="S272" s="110"/>
      <c r="T272" s="110">
        <v>26363</v>
      </c>
      <c r="U272" s="191">
        <v>38398</v>
      </c>
      <c r="V272" s="163" t="s">
        <v>182</v>
      </c>
      <c r="W272" s="193"/>
      <c r="X272" s="194">
        <v>8690</v>
      </c>
      <c r="Y272" s="192"/>
    </row>
    <row r="273" spans="2:27" x14ac:dyDescent="0.25">
      <c r="B273" s="30">
        <v>44811</v>
      </c>
      <c r="C273" s="46"/>
      <c r="D273" s="44">
        <v>7045</v>
      </c>
      <c r="E273" s="44"/>
      <c r="F273" s="44"/>
      <c r="G273" s="44"/>
      <c r="H273" s="44"/>
      <c r="I273" s="123"/>
      <c r="J273" s="44">
        <v>7792</v>
      </c>
      <c r="K273" s="123"/>
      <c r="L273" s="44"/>
      <c r="M273" s="123"/>
      <c r="N273" s="44"/>
      <c r="O273" s="109"/>
      <c r="P273" s="50"/>
      <c r="Q273" s="123"/>
      <c r="R273" s="45"/>
      <c r="S273" s="110"/>
      <c r="T273" s="110">
        <v>28116</v>
      </c>
      <c r="U273" s="191">
        <v>36441</v>
      </c>
      <c r="V273" s="163"/>
      <c r="W273" s="193"/>
      <c r="X273" s="194">
        <v>8214</v>
      </c>
      <c r="Y273" s="192">
        <v>6975</v>
      </c>
    </row>
    <row r="274" spans="2:27" x14ac:dyDescent="0.25">
      <c r="B274" s="30">
        <v>44812</v>
      </c>
      <c r="C274" s="46"/>
      <c r="D274" s="44">
        <v>6675</v>
      </c>
      <c r="E274" s="44"/>
      <c r="F274" s="44"/>
      <c r="G274" s="44"/>
      <c r="H274" s="44"/>
      <c r="I274" s="123"/>
      <c r="J274" s="44">
        <v>7461</v>
      </c>
      <c r="K274" s="123"/>
      <c r="L274" s="44"/>
      <c r="M274" s="123"/>
      <c r="N274" s="44"/>
      <c r="O274" s="109"/>
      <c r="P274" s="50"/>
      <c r="Q274" s="123"/>
      <c r="R274" s="45"/>
      <c r="S274" s="110"/>
      <c r="T274" s="110">
        <v>25107</v>
      </c>
      <c r="U274" s="191">
        <v>37338</v>
      </c>
      <c r="V274" s="163"/>
      <c r="W274" s="193"/>
      <c r="X274" s="194">
        <v>9127</v>
      </c>
      <c r="Y274" s="192">
        <v>7174</v>
      </c>
    </row>
    <row r="275" spans="2:27" x14ac:dyDescent="0.25">
      <c r="B275" s="30">
        <v>44813</v>
      </c>
      <c r="C275" s="46"/>
      <c r="D275" s="44">
        <v>6470</v>
      </c>
      <c r="E275" s="44"/>
      <c r="F275" s="44"/>
      <c r="G275" s="44"/>
      <c r="H275" s="44"/>
      <c r="I275" s="123"/>
      <c r="J275" s="44">
        <v>7561</v>
      </c>
      <c r="K275" s="123"/>
      <c r="L275" s="44"/>
      <c r="M275" s="123"/>
      <c r="N275" s="44"/>
      <c r="O275" s="109"/>
      <c r="P275" s="50"/>
      <c r="Q275" s="123"/>
      <c r="R275" s="45"/>
      <c r="S275" s="110"/>
      <c r="T275" s="110">
        <v>25709</v>
      </c>
      <c r="U275" s="191">
        <v>36644</v>
      </c>
      <c r="V275" s="163"/>
      <c r="W275" s="193"/>
      <c r="X275" s="194">
        <v>9035</v>
      </c>
      <c r="Y275" s="192">
        <v>7054</v>
      </c>
    </row>
    <row r="276" spans="2:27" x14ac:dyDescent="0.25">
      <c r="B276" s="30">
        <v>44818</v>
      </c>
      <c r="C276" s="46"/>
      <c r="D276" s="44">
        <v>6792</v>
      </c>
      <c r="E276" s="44"/>
      <c r="F276" s="44"/>
      <c r="G276" s="44"/>
      <c r="H276" s="44"/>
      <c r="I276" s="123"/>
      <c r="J276" s="44">
        <v>7785</v>
      </c>
      <c r="K276" s="123"/>
      <c r="L276" s="44"/>
      <c r="M276" s="123"/>
      <c r="N276" s="44"/>
      <c r="O276" s="109"/>
      <c r="P276" s="50"/>
      <c r="Q276" s="123"/>
      <c r="R276" s="45"/>
      <c r="S276" s="110"/>
      <c r="T276" s="110">
        <v>25851</v>
      </c>
      <c r="U276" s="191">
        <v>26724</v>
      </c>
      <c r="V276" s="163"/>
      <c r="W276" s="193"/>
      <c r="X276" s="194">
        <v>9163</v>
      </c>
      <c r="Y276" s="192">
        <v>6986</v>
      </c>
    </row>
    <row r="277" spans="2:27" x14ac:dyDescent="0.25">
      <c r="B277" s="30">
        <v>44819</v>
      </c>
      <c r="C277" s="46"/>
      <c r="D277" s="44">
        <v>6891</v>
      </c>
      <c r="E277" s="44"/>
      <c r="F277" s="44"/>
      <c r="G277" s="44"/>
      <c r="H277" s="44"/>
      <c r="I277" s="123"/>
      <c r="J277" s="44">
        <v>7431</v>
      </c>
      <c r="K277" s="123"/>
      <c r="L277" s="44"/>
      <c r="M277" s="123"/>
      <c r="N277" s="44"/>
      <c r="O277" s="109"/>
      <c r="P277" s="50"/>
      <c r="Q277" s="123"/>
      <c r="R277" s="45"/>
      <c r="S277" s="110"/>
      <c r="T277" s="110">
        <v>26033</v>
      </c>
      <c r="U277" s="191">
        <v>26975</v>
      </c>
      <c r="V277" s="163"/>
      <c r="W277" s="193"/>
      <c r="X277" s="194">
        <v>8992</v>
      </c>
      <c r="Y277" s="192">
        <v>7024</v>
      </c>
    </row>
    <row r="278" spans="2:27" x14ac:dyDescent="0.25">
      <c r="B278" s="30">
        <v>44820</v>
      </c>
      <c r="C278" s="46"/>
      <c r="D278" s="44">
        <v>6845</v>
      </c>
      <c r="E278" s="44"/>
      <c r="F278" s="44"/>
      <c r="G278" s="44"/>
      <c r="H278" s="44"/>
      <c r="I278" s="123"/>
      <c r="J278" s="44">
        <v>7422</v>
      </c>
      <c r="K278" s="123"/>
      <c r="L278" s="44"/>
      <c r="M278" s="123"/>
      <c r="N278" s="44"/>
      <c r="O278" s="109"/>
      <c r="P278" s="50"/>
      <c r="Q278" s="123"/>
      <c r="R278" s="45"/>
      <c r="S278" s="110"/>
      <c r="T278" s="110">
        <v>26140</v>
      </c>
      <c r="U278" s="191">
        <v>36003</v>
      </c>
      <c r="V278" s="163"/>
      <c r="W278" s="193"/>
      <c r="X278" s="194">
        <v>7726</v>
      </c>
      <c r="Y278" s="192">
        <v>7420</v>
      </c>
    </row>
    <row r="279" spans="2:27" x14ac:dyDescent="0.25">
      <c r="B279" s="30">
        <v>44825</v>
      </c>
      <c r="C279" s="46"/>
      <c r="D279" s="44">
        <v>7194</v>
      </c>
      <c r="E279" s="44"/>
      <c r="F279" s="44"/>
      <c r="G279" s="44"/>
      <c r="H279" s="44"/>
      <c r="I279" s="123"/>
      <c r="J279" s="44">
        <v>7531</v>
      </c>
      <c r="K279" s="123"/>
      <c r="L279" s="44"/>
      <c r="M279" s="123"/>
      <c r="N279" s="44"/>
      <c r="O279" s="109"/>
      <c r="P279" s="50"/>
      <c r="Q279" s="123"/>
      <c r="R279" s="45"/>
      <c r="S279" s="110"/>
      <c r="T279" s="110">
        <v>26870</v>
      </c>
      <c r="U279" s="191">
        <v>35521</v>
      </c>
      <c r="V279" s="163"/>
      <c r="W279" s="193"/>
      <c r="X279" s="194">
        <v>7926</v>
      </c>
      <c r="Y279" s="192">
        <v>7250</v>
      </c>
    </row>
    <row r="280" spans="2:27" x14ac:dyDescent="0.25">
      <c r="B280" s="30">
        <v>44826</v>
      </c>
      <c r="C280" s="46"/>
      <c r="D280" s="44">
        <v>7306</v>
      </c>
      <c r="E280" s="44"/>
      <c r="F280" s="44"/>
      <c r="G280" s="44"/>
      <c r="H280" s="44"/>
      <c r="I280" s="123"/>
      <c r="J280" s="44">
        <v>7619</v>
      </c>
      <c r="K280" s="123"/>
      <c r="L280" s="44"/>
      <c r="M280" s="123"/>
      <c r="N280" s="44"/>
      <c r="O280" s="109"/>
      <c r="P280" s="50"/>
      <c r="Q280" s="123"/>
      <c r="R280" s="45"/>
      <c r="S280" s="110"/>
      <c r="T280" s="110">
        <v>26004</v>
      </c>
      <c r="U280" s="191">
        <v>34152</v>
      </c>
      <c r="V280" s="163"/>
      <c r="W280" s="193"/>
      <c r="X280" s="194">
        <v>7715</v>
      </c>
      <c r="Y280" s="192">
        <v>7277</v>
      </c>
    </row>
    <row r="281" spans="2:27" x14ac:dyDescent="0.25">
      <c r="B281" s="30">
        <v>44827</v>
      </c>
      <c r="C281" s="46"/>
      <c r="D281" s="44">
        <v>6993</v>
      </c>
      <c r="E281" s="44"/>
      <c r="F281" s="44"/>
      <c r="G281" s="44"/>
      <c r="H281" s="44"/>
      <c r="I281" s="123"/>
      <c r="J281" s="44">
        <v>7447</v>
      </c>
      <c r="K281" s="123"/>
      <c r="L281" s="44"/>
      <c r="M281" s="123"/>
      <c r="N281" s="44"/>
      <c r="O281" s="109"/>
      <c r="P281" s="50"/>
      <c r="Q281" s="123"/>
      <c r="R281" s="45"/>
      <c r="S281" s="110"/>
      <c r="T281" s="110">
        <v>25209</v>
      </c>
      <c r="U281" s="191">
        <v>32316</v>
      </c>
      <c r="V281" s="163"/>
      <c r="W281" s="193"/>
      <c r="X281" s="194">
        <v>8484</v>
      </c>
      <c r="Y281" s="192">
        <v>6882</v>
      </c>
    </row>
    <row r="282" spans="2:27" x14ac:dyDescent="0.25">
      <c r="B282" s="30">
        <v>44830</v>
      </c>
      <c r="C282" s="46"/>
      <c r="D282" s="44">
        <v>1141</v>
      </c>
      <c r="E282" s="44"/>
      <c r="F282" s="44"/>
      <c r="G282" s="44"/>
      <c r="H282" s="44"/>
      <c r="I282" s="123"/>
      <c r="J282" s="44">
        <v>2658</v>
      </c>
      <c r="K282" s="123"/>
      <c r="L282" s="44"/>
      <c r="M282" s="123"/>
      <c r="N282" s="44"/>
      <c r="O282" s="109">
        <v>2534</v>
      </c>
      <c r="P282" s="50"/>
      <c r="Q282" s="123"/>
      <c r="R282" s="45"/>
      <c r="S282" s="110"/>
      <c r="T282" s="110">
        <v>6519</v>
      </c>
      <c r="U282" s="191">
        <v>10130</v>
      </c>
      <c r="V282" s="163"/>
      <c r="W282" s="193"/>
      <c r="X282" s="194">
        <v>7212</v>
      </c>
      <c r="Y282" s="192">
        <v>6360</v>
      </c>
      <c r="AA282" t="s">
        <v>190</v>
      </c>
    </row>
    <row r="283" spans="2:27" x14ac:dyDescent="0.25">
      <c r="B283" s="30">
        <v>44832</v>
      </c>
      <c r="C283" s="46"/>
      <c r="D283" s="44">
        <v>6964</v>
      </c>
      <c r="E283" s="44"/>
      <c r="F283" s="44"/>
      <c r="G283" s="44"/>
      <c r="H283" s="44"/>
      <c r="I283" s="123"/>
      <c r="J283" s="44">
        <v>7208</v>
      </c>
      <c r="K283" s="123"/>
      <c r="L283" s="44"/>
      <c r="M283" s="123"/>
      <c r="N283" s="44"/>
      <c r="O283" s="109">
        <v>9388</v>
      </c>
      <c r="P283" s="50"/>
      <c r="Q283" s="123"/>
      <c r="R283" s="45"/>
      <c r="S283" s="110"/>
      <c r="T283" s="110">
        <v>14640</v>
      </c>
      <c r="U283" s="191">
        <v>21240</v>
      </c>
      <c r="V283" s="163"/>
      <c r="W283" s="193"/>
      <c r="X283" s="194">
        <v>7546</v>
      </c>
      <c r="Y283" s="192">
        <v>6735</v>
      </c>
    </row>
    <row r="284" spans="2:27" x14ac:dyDescent="0.25">
      <c r="B284" s="30">
        <v>44834</v>
      </c>
      <c r="C284" s="46"/>
      <c r="D284" s="44">
        <v>7308</v>
      </c>
      <c r="E284" s="44"/>
      <c r="F284" s="44"/>
      <c r="G284" s="44"/>
      <c r="H284" s="44"/>
      <c r="I284" s="123"/>
      <c r="J284" s="44">
        <v>7265</v>
      </c>
      <c r="K284" s="123"/>
      <c r="L284" s="44"/>
      <c r="M284" s="123"/>
      <c r="N284" s="44"/>
      <c r="O284" s="109">
        <v>9129</v>
      </c>
      <c r="P284" s="50"/>
      <c r="Q284" s="123"/>
      <c r="R284" s="45"/>
      <c r="S284" s="110"/>
      <c r="T284" s="110">
        <v>19889</v>
      </c>
      <c r="U284" s="191">
        <v>28516</v>
      </c>
      <c r="V284" s="163"/>
      <c r="W284" s="193"/>
      <c r="X284" s="194">
        <v>9016</v>
      </c>
      <c r="Y284" s="192">
        <v>7486</v>
      </c>
    </row>
    <row r="285" spans="2:27" x14ac:dyDescent="0.25">
      <c r="B285" s="30">
        <v>44837</v>
      </c>
      <c r="C285" s="46"/>
      <c r="D285" s="44">
        <v>7146</v>
      </c>
      <c r="E285" s="44"/>
      <c r="F285" s="44"/>
      <c r="G285" s="44"/>
      <c r="H285" s="44"/>
      <c r="I285" s="123"/>
      <c r="J285" s="44">
        <v>7094</v>
      </c>
      <c r="K285" s="123"/>
      <c r="L285" s="44"/>
      <c r="M285" s="123"/>
      <c r="N285" s="44" t="s">
        <v>37</v>
      </c>
      <c r="O285" s="109">
        <v>9085</v>
      </c>
      <c r="P285" s="50"/>
      <c r="Q285" s="123"/>
      <c r="R285" s="45"/>
      <c r="S285" s="110"/>
      <c r="T285" s="110">
        <v>24433</v>
      </c>
      <c r="U285" s="191">
        <v>18886</v>
      </c>
      <c r="V285" s="163"/>
      <c r="W285" s="193"/>
      <c r="X285" s="194">
        <v>8289</v>
      </c>
      <c r="Y285" s="192" t="s">
        <v>37</v>
      </c>
    </row>
    <row r="286" spans="2:27" x14ac:dyDescent="0.25">
      <c r="B286" s="30">
        <v>44840</v>
      </c>
      <c r="C286" s="46"/>
      <c r="D286" s="44">
        <v>6834</v>
      </c>
      <c r="E286" s="44"/>
      <c r="F286" s="44"/>
      <c r="G286" s="44"/>
      <c r="H286" s="44"/>
      <c r="I286" s="123"/>
      <c r="J286" s="44">
        <v>7051</v>
      </c>
      <c r="K286" s="123"/>
      <c r="L286" s="44"/>
      <c r="M286" s="123"/>
      <c r="N286" s="44" t="s">
        <v>37</v>
      </c>
      <c r="O286" s="109"/>
      <c r="P286" s="50"/>
      <c r="Q286" s="123"/>
      <c r="R286" s="45"/>
      <c r="S286" s="110"/>
      <c r="T286" s="110">
        <v>20256</v>
      </c>
      <c r="U286" s="191">
        <v>15589</v>
      </c>
      <c r="V286" s="163"/>
      <c r="W286" s="193"/>
      <c r="X286" s="194">
        <v>7862</v>
      </c>
      <c r="Y286" s="192">
        <v>6361</v>
      </c>
      <c r="AA286" t="s">
        <v>192</v>
      </c>
    </row>
    <row r="287" spans="2:27" x14ac:dyDescent="0.25">
      <c r="B287" s="30">
        <v>44844</v>
      </c>
      <c r="C287" s="46"/>
      <c r="D287" s="44">
        <v>7021</v>
      </c>
      <c r="E287" s="44"/>
      <c r="F287" s="44"/>
      <c r="G287" s="44"/>
      <c r="H287" s="44"/>
      <c r="I287" s="123"/>
      <c r="J287" s="44">
        <v>6976</v>
      </c>
      <c r="K287" s="123"/>
      <c r="L287" s="44"/>
      <c r="M287" s="123"/>
      <c r="N287" s="44" t="s">
        <v>37</v>
      </c>
      <c r="O287" s="109">
        <v>8561</v>
      </c>
      <c r="P287" s="50"/>
      <c r="Q287" s="123"/>
      <c r="R287" s="45"/>
      <c r="S287" s="110"/>
      <c r="T287" s="110">
        <v>16663</v>
      </c>
      <c r="U287" s="191">
        <v>19951</v>
      </c>
      <c r="V287" s="163"/>
      <c r="W287" s="193"/>
      <c r="X287" s="194">
        <v>7664</v>
      </c>
      <c r="Y287" s="192">
        <v>7138</v>
      </c>
    </row>
    <row r="288" spans="2:27" x14ac:dyDescent="0.25">
      <c r="B288" s="30">
        <v>44847</v>
      </c>
      <c r="C288" s="46"/>
      <c r="D288" s="44">
        <v>6601</v>
      </c>
      <c r="E288" s="44"/>
      <c r="F288" s="44"/>
      <c r="G288" s="44"/>
      <c r="H288" s="44"/>
      <c r="I288" s="123"/>
      <c r="J288" s="44">
        <v>6924</v>
      </c>
      <c r="K288" s="123"/>
      <c r="L288" s="44"/>
      <c r="M288" s="123"/>
      <c r="N288" s="44" t="s">
        <v>37</v>
      </c>
      <c r="O288" s="109"/>
      <c r="P288" s="50"/>
      <c r="Q288" s="123"/>
      <c r="R288" s="45"/>
      <c r="S288" s="110"/>
      <c r="T288" s="110">
        <v>16920</v>
      </c>
      <c r="U288" s="191">
        <v>20380</v>
      </c>
      <c r="V288" s="163"/>
      <c r="W288" s="193"/>
      <c r="X288" s="194">
        <v>7336</v>
      </c>
      <c r="Y288" s="192">
        <v>6932</v>
      </c>
    </row>
    <row r="289" spans="2:27" x14ac:dyDescent="0.25">
      <c r="B289" s="30">
        <v>44851</v>
      </c>
      <c r="C289" s="46"/>
      <c r="D289" s="44">
        <v>7827</v>
      </c>
      <c r="E289" s="44"/>
      <c r="F289" s="44"/>
      <c r="G289" s="44"/>
      <c r="H289" s="44"/>
      <c r="I289" s="123"/>
      <c r="J289" s="44">
        <v>7740</v>
      </c>
      <c r="K289" s="123"/>
      <c r="L289" s="44"/>
      <c r="M289" s="123"/>
      <c r="N289" s="44">
        <v>9401</v>
      </c>
      <c r="O289" s="109">
        <v>9879</v>
      </c>
      <c r="P289" s="50"/>
      <c r="Q289" s="123"/>
      <c r="R289" s="45"/>
      <c r="S289" s="110"/>
      <c r="T289" s="110">
        <v>18361</v>
      </c>
      <c r="U289" s="191">
        <v>22123</v>
      </c>
      <c r="V289" s="163"/>
      <c r="W289" s="193"/>
      <c r="X289" s="194">
        <v>8821</v>
      </c>
      <c r="Y289" s="192" t="s">
        <v>37</v>
      </c>
    </row>
    <row r="290" spans="2:27" x14ac:dyDescent="0.25">
      <c r="B290" s="30">
        <v>44855</v>
      </c>
      <c r="C290" s="46"/>
      <c r="D290" s="44">
        <v>6692</v>
      </c>
      <c r="E290" s="44"/>
      <c r="F290" s="44"/>
      <c r="G290" s="44"/>
      <c r="H290" s="44"/>
      <c r="I290" s="123"/>
      <c r="J290" s="44">
        <v>7002</v>
      </c>
      <c r="K290" s="123"/>
      <c r="L290" s="44"/>
      <c r="M290" s="123"/>
      <c r="N290" s="44"/>
      <c r="O290" s="109"/>
      <c r="P290" s="50"/>
      <c r="Q290" s="123"/>
      <c r="R290" s="45"/>
      <c r="S290" s="110"/>
      <c r="T290" s="110">
        <v>19220</v>
      </c>
      <c r="U290" s="191">
        <v>20290</v>
      </c>
      <c r="V290" s="163"/>
      <c r="W290" s="193"/>
      <c r="X290" s="194">
        <v>8265</v>
      </c>
      <c r="Y290" s="192">
        <v>7541</v>
      </c>
    </row>
    <row r="291" spans="2:27" x14ac:dyDescent="0.25">
      <c r="B291" s="30">
        <v>44858</v>
      </c>
      <c r="C291" s="46"/>
      <c r="D291" s="44">
        <v>6972</v>
      </c>
      <c r="E291" s="44"/>
      <c r="F291" s="44"/>
      <c r="G291" s="44"/>
      <c r="H291" s="44"/>
      <c r="I291" s="123"/>
      <c r="J291" s="44">
        <v>6783</v>
      </c>
      <c r="K291" s="123"/>
      <c r="L291" s="44"/>
      <c r="M291" s="123"/>
      <c r="N291" s="44">
        <v>6648</v>
      </c>
      <c r="O291" s="109">
        <v>8226</v>
      </c>
      <c r="P291" s="50"/>
      <c r="Q291" s="123"/>
      <c r="R291" s="45"/>
      <c r="S291" s="110"/>
      <c r="T291" s="110">
        <v>18416</v>
      </c>
      <c r="U291" s="191">
        <v>19721</v>
      </c>
      <c r="V291" s="163"/>
      <c r="W291" s="193"/>
      <c r="X291" s="194">
        <v>7685</v>
      </c>
      <c r="Y291" s="192">
        <v>7205</v>
      </c>
    </row>
    <row r="292" spans="2:27" x14ac:dyDescent="0.25">
      <c r="B292" s="30">
        <v>44861</v>
      </c>
      <c r="C292" s="46"/>
      <c r="D292" s="44">
        <v>7152</v>
      </c>
      <c r="E292" s="44"/>
      <c r="F292" s="44"/>
      <c r="G292" s="44"/>
      <c r="H292" s="44"/>
      <c r="I292" s="123"/>
      <c r="J292" s="44">
        <v>7208</v>
      </c>
      <c r="K292" s="123"/>
      <c r="L292" s="44"/>
      <c r="M292" s="123"/>
      <c r="N292" s="44"/>
      <c r="O292" s="109"/>
      <c r="P292" s="50"/>
      <c r="Q292" s="123"/>
      <c r="R292" s="45"/>
      <c r="S292" s="110"/>
      <c r="T292" s="110">
        <v>18312</v>
      </c>
      <c r="U292" s="191">
        <v>21267</v>
      </c>
      <c r="V292" s="163"/>
      <c r="W292" s="193"/>
      <c r="X292" s="194">
        <v>8016</v>
      </c>
      <c r="Y292" s="192">
        <v>7425</v>
      </c>
    </row>
    <row r="293" spans="2:27" x14ac:dyDescent="0.25">
      <c r="B293" s="30">
        <v>44867</v>
      </c>
      <c r="C293" s="46"/>
      <c r="D293" s="44">
        <v>7280</v>
      </c>
      <c r="E293" s="44"/>
      <c r="F293" s="44"/>
      <c r="G293" s="44"/>
      <c r="H293" s="44"/>
      <c r="I293" s="123"/>
      <c r="J293" s="44">
        <v>7425</v>
      </c>
      <c r="K293" s="123"/>
      <c r="L293" s="44"/>
      <c r="M293" s="123"/>
      <c r="N293" s="44">
        <v>7006</v>
      </c>
      <c r="O293" s="109">
        <v>11971</v>
      </c>
      <c r="P293" s="50"/>
      <c r="Q293" s="123"/>
      <c r="R293" s="45"/>
      <c r="S293" s="110"/>
      <c r="T293" s="110">
        <v>16349</v>
      </c>
      <c r="U293" s="191">
        <v>21157</v>
      </c>
      <c r="V293" s="163"/>
      <c r="W293" s="193"/>
      <c r="X293" s="194">
        <v>9138</v>
      </c>
      <c r="Y293" s="192">
        <v>7907</v>
      </c>
    </row>
    <row r="294" spans="2:27" x14ac:dyDescent="0.25">
      <c r="B294" s="30">
        <v>44869</v>
      </c>
      <c r="C294" s="46"/>
      <c r="D294" s="44">
        <v>7127</v>
      </c>
      <c r="E294" s="44"/>
      <c r="F294" s="44"/>
      <c r="G294" s="44"/>
      <c r="H294" s="44"/>
      <c r="I294" s="123"/>
      <c r="J294" s="44">
        <v>7575</v>
      </c>
      <c r="K294" s="123"/>
      <c r="L294" s="44"/>
      <c r="M294" s="123"/>
      <c r="N294" s="44"/>
      <c r="O294" s="109"/>
      <c r="P294" s="50"/>
      <c r="Q294" s="123"/>
      <c r="R294" s="45"/>
      <c r="S294" s="110"/>
      <c r="T294" s="110">
        <v>17031</v>
      </c>
      <c r="U294" s="191">
        <v>22107</v>
      </c>
      <c r="V294" s="163"/>
      <c r="W294" s="193"/>
      <c r="X294" s="194">
        <v>9016</v>
      </c>
      <c r="Y294" s="192">
        <v>8001</v>
      </c>
    </row>
    <row r="295" spans="2:27" x14ac:dyDescent="0.25">
      <c r="B295" s="30">
        <v>44872</v>
      </c>
      <c r="C295" s="46"/>
      <c r="D295" s="44">
        <v>7291</v>
      </c>
      <c r="E295" s="44"/>
      <c r="F295" s="44"/>
      <c r="G295" s="44"/>
      <c r="H295" s="44"/>
      <c r="I295" s="123"/>
      <c r="J295" s="44">
        <v>7876</v>
      </c>
      <c r="K295" s="123"/>
      <c r="L295" s="44"/>
      <c r="M295" s="123"/>
      <c r="N295" s="44" t="s">
        <v>37</v>
      </c>
      <c r="O295" s="109">
        <v>11702</v>
      </c>
      <c r="P295" s="50"/>
      <c r="Q295" s="123"/>
      <c r="R295" s="45"/>
      <c r="S295" s="110"/>
      <c r="T295" s="110">
        <v>18106</v>
      </c>
      <c r="U295" s="191">
        <v>23197</v>
      </c>
      <c r="V295" s="163"/>
      <c r="W295" s="193"/>
      <c r="X295" s="194">
        <v>9315</v>
      </c>
      <c r="Y295" s="192">
        <v>8237</v>
      </c>
    </row>
    <row r="296" spans="2:27" x14ac:dyDescent="0.25">
      <c r="B296" s="30">
        <v>44875</v>
      </c>
      <c r="C296" s="46"/>
      <c r="D296" s="44">
        <v>6938</v>
      </c>
      <c r="E296" s="44"/>
      <c r="F296" s="44"/>
      <c r="G296" s="44"/>
      <c r="H296" s="44"/>
      <c r="I296" s="123"/>
      <c r="J296" s="44">
        <v>6552</v>
      </c>
      <c r="K296" s="123"/>
      <c r="L296" s="44"/>
      <c r="M296" s="123"/>
      <c r="N296" s="44">
        <v>7963</v>
      </c>
      <c r="O296" s="109"/>
      <c r="P296" s="50"/>
      <c r="Q296" s="123"/>
      <c r="R296" s="45"/>
      <c r="S296" s="110"/>
      <c r="T296" s="110">
        <v>18721</v>
      </c>
      <c r="U296" s="191">
        <v>19108</v>
      </c>
      <c r="V296" s="163"/>
      <c r="W296" s="193"/>
      <c r="X296" s="194">
        <v>7416</v>
      </c>
      <c r="Y296" s="192">
        <v>7295</v>
      </c>
      <c r="AA296" t="s">
        <v>194</v>
      </c>
    </row>
    <row r="297" spans="2:27" x14ac:dyDescent="0.25">
      <c r="B297" s="30">
        <v>44879</v>
      </c>
      <c r="C297" s="46"/>
      <c r="D297" s="44">
        <v>7134</v>
      </c>
      <c r="E297" s="44"/>
      <c r="F297" s="44"/>
      <c r="G297" s="44"/>
      <c r="H297" s="44"/>
      <c r="I297" s="123"/>
      <c r="J297" s="44">
        <v>6783</v>
      </c>
      <c r="K297" s="123"/>
      <c r="L297" s="44"/>
      <c r="M297" s="123"/>
      <c r="N297" s="44">
        <v>8329</v>
      </c>
      <c r="O297" s="109">
        <v>8636</v>
      </c>
      <c r="P297" s="50"/>
      <c r="Q297" s="123"/>
      <c r="R297" s="45"/>
      <c r="S297" s="110"/>
      <c r="T297" s="110">
        <v>17047</v>
      </c>
      <c r="U297" s="191">
        <v>17481</v>
      </c>
      <c r="V297" s="163"/>
      <c r="W297" s="193"/>
      <c r="X297" s="194">
        <v>8172</v>
      </c>
      <c r="Y297" s="192" t="s">
        <v>37</v>
      </c>
    </row>
    <row r="298" spans="2:27" x14ac:dyDescent="0.25">
      <c r="B298" s="30">
        <v>44882</v>
      </c>
      <c r="C298" s="46"/>
      <c r="D298" s="44">
        <v>7021</v>
      </c>
      <c r="E298" s="44"/>
      <c r="F298" s="44"/>
      <c r="G298" s="44"/>
      <c r="H298" s="44"/>
      <c r="I298" s="123"/>
      <c r="J298" s="44">
        <v>6935</v>
      </c>
      <c r="K298" s="123"/>
      <c r="L298" s="44"/>
      <c r="M298" s="123"/>
      <c r="N298" s="44"/>
      <c r="O298" s="109"/>
      <c r="P298" s="50"/>
      <c r="Q298" s="123"/>
      <c r="R298" s="45"/>
      <c r="S298" s="110"/>
      <c r="T298" s="110">
        <v>18468</v>
      </c>
      <c r="U298" s="191">
        <v>20037</v>
      </c>
      <c r="V298" s="163"/>
      <c r="W298" s="193"/>
      <c r="X298" s="194">
        <v>8447</v>
      </c>
      <c r="Y298" s="192" t="s">
        <v>37</v>
      </c>
    </row>
    <row r="299" spans="2:27" x14ac:dyDescent="0.25">
      <c r="B299" s="30">
        <v>44886</v>
      </c>
      <c r="C299" s="46"/>
      <c r="D299" s="44">
        <v>7022</v>
      </c>
      <c r="E299" s="44"/>
      <c r="F299" s="44"/>
      <c r="G299" s="44"/>
      <c r="H299" s="44"/>
      <c r="I299" s="123"/>
      <c r="J299" s="44">
        <v>6894</v>
      </c>
      <c r="K299" s="123"/>
      <c r="L299" s="44"/>
      <c r="M299" s="123"/>
      <c r="N299" s="44">
        <v>8440</v>
      </c>
      <c r="O299" s="109">
        <v>8756</v>
      </c>
      <c r="P299" s="50"/>
      <c r="Q299" s="123"/>
      <c r="R299" s="45"/>
      <c r="S299" s="110"/>
      <c r="T299" s="110">
        <v>17880</v>
      </c>
      <c r="U299" s="191">
        <v>19030</v>
      </c>
      <c r="V299" s="163"/>
      <c r="W299" s="193"/>
      <c r="X299" s="194">
        <v>8364</v>
      </c>
      <c r="Y299" s="192" t="s">
        <v>37</v>
      </c>
    </row>
    <row r="300" spans="2:27" x14ac:dyDescent="0.25">
      <c r="B300" s="30">
        <v>44889</v>
      </c>
      <c r="C300" s="46"/>
      <c r="D300" s="44">
        <v>6745</v>
      </c>
      <c r="E300" s="44"/>
      <c r="F300" s="44"/>
      <c r="G300" s="44"/>
      <c r="H300" s="44"/>
      <c r="I300" s="123"/>
      <c r="J300" s="44">
        <v>6800</v>
      </c>
      <c r="K300" s="123"/>
      <c r="L300" s="44"/>
      <c r="M300" s="123"/>
      <c r="N300" s="44"/>
      <c r="O300" s="109"/>
      <c r="P300" s="50"/>
      <c r="Q300" s="123"/>
      <c r="R300" s="45"/>
      <c r="S300" s="110"/>
      <c r="T300" s="110">
        <v>17700</v>
      </c>
      <c r="U300" s="191">
        <v>19290</v>
      </c>
      <c r="V300" s="163"/>
      <c r="W300" s="193"/>
      <c r="X300" s="194">
        <v>8666</v>
      </c>
      <c r="Y300" s="192" t="s">
        <v>37</v>
      </c>
    </row>
    <row r="301" spans="2:27" x14ac:dyDescent="0.25">
      <c r="B301" s="30">
        <v>44893</v>
      </c>
      <c r="C301" s="46"/>
      <c r="D301" s="44">
        <v>6642</v>
      </c>
      <c r="E301" s="44"/>
      <c r="F301" s="44"/>
      <c r="G301" s="44"/>
      <c r="H301" s="44"/>
      <c r="I301" s="123"/>
      <c r="J301" s="44">
        <v>6857</v>
      </c>
      <c r="K301" s="123"/>
      <c r="L301" s="44"/>
      <c r="M301" s="123"/>
      <c r="N301" s="44" t="s">
        <v>37</v>
      </c>
      <c r="O301" s="109">
        <v>8368</v>
      </c>
      <c r="P301" s="50"/>
      <c r="Q301" s="123"/>
      <c r="R301" s="45"/>
      <c r="S301" s="110"/>
      <c r="T301" s="110">
        <v>17491</v>
      </c>
      <c r="U301" s="191">
        <v>20623</v>
      </c>
      <c r="V301" s="163"/>
      <c r="W301" s="193"/>
      <c r="X301" s="194">
        <v>8208</v>
      </c>
      <c r="Y301" s="192" t="s">
        <v>37</v>
      </c>
    </row>
    <row r="302" spans="2:27" x14ac:dyDescent="0.25">
      <c r="B302" s="30">
        <v>44896</v>
      </c>
      <c r="C302" s="46"/>
      <c r="D302" s="44">
        <v>7691</v>
      </c>
      <c r="E302" s="44"/>
      <c r="F302" s="44"/>
      <c r="G302" s="44"/>
      <c r="H302" s="44"/>
      <c r="I302" s="123"/>
      <c r="J302" s="44">
        <v>4633</v>
      </c>
      <c r="K302" s="123"/>
      <c r="L302" s="44"/>
      <c r="M302" s="123"/>
      <c r="N302" s="44"/>
      <c r="O302" s="109"/>
      <c r="P302" s="50"/>
      <c r="Q302" s="123"/>
      <c r="R302" s="45"/>
      <c r="S302" s="110"/>
      <c r="T302" s="110">
        <v>15096</v>
      </c>
      <c r="U302" s="191">
        <v>11036</v>
      </c>
      <c r="V302" s="163"/>
      <c r="W302" s="193"/>
      <c r="X302" s="194">
        <v>10540</v>
      </c>
      <c r="Y302" s="192" t="s">
        <v>37</v>
      </c>
    </row>
    <row r="303" spans="2:27" x14ac:dyDescent="0.25">
      <c r="B303" s="30">
        <v>44900</v>
      </c>
      <c r="C303" s="46"/>
      <c r="D303" s="44">
        <v>7313</v>
      </c>
      <c r="E303" s="44"/>
      <c r="F303" s="44"/>
      <c r="G303" s="44"/>
      <c r="H303" s="44"/>
      <c r="I303" s="123"/>
      <c r="J303" s="44">
        <v>7169</v>
      </c>
      <c r="K303" s="123"/>
      <c r="L303" s="44"/>
      <c r="M303" s="123"/>
      <c r="N303" s="44" t="s">
        <v>37</v>
      </c>
      <c r="O303" s="109">
        <v>9190</v>
      </c>
      <c r="P303" s="50"/>
      <c r="Q303" s="123"/>
      <c r="R303" s="45"/>
      <c r="S303" s="110"/>
      <c r="T303" s="110">
        <v>14630</v>
      </c>
      <c r="U303" s="191">
        <v>14590</v>
      </c>
      <c r="V303" s="163"/>
      <c r="W303" s="193"/>
      <c r="X303" s="194">
        <v>7430</v>
      </c>
      <c r="Y303" s="192" t="s">
        <v>37</v>
      </c>
      <c r="AA303" t="s">
        <v>195</v>
      </c>
    </row>
    <row r="304" spans="2:27" x14ac:dyDescent="0.25">
      <c r="B304" s="30">
        <v>44902</v>
      </c>
      <c r="C304" s="46"/>
      <c r="D304" s="44">
        <v>7451</v>
      </c>
      <c r="E304" s="44"/>
      <c r="F304" s="44"/>
      <c r="G304" s="44"/>
      <c r="H304" s="44"/>
      <c r="I304" s="123"/>
      <c r="J304" s="44">
        <v>7272</v>
      </c>
      <c r="K304" s="123"/>
      <c r="L304" s="44"/>
      <c r="M304" s="123"/>
      <c r="N304" s="44" t="s">
        <v>37</v>
      </c>
      <c r="O304" s="109"/>
      <c r="P304" s="50"/>
      <c r="Q304" s="123"/>
      <c r="R304" s="45"/>
      <c r="S304" s="110"/>
      <c r="T304" s="110">
        <v>13710</v>
      </c>
      <c r="U304" s="191">
        <v>16180</v>
      </c>
      <c r="V304" s="163"/>
      <c r="W304" s="193"/>
      <c r="X304" s="194">
        <v>7917</v>
      </c>
      <c r="Y304" s="192" t="s">
        <v>37</v>
      </c>
    </row>
    <row r="305" spans="2:27" x14ac:dyDescent="0.25">
      <c r="B305" s="30">
        <v>44907</v>
      </c>
      <c r="C305" s="46"/>
      <c r="D305" s="44">
        <v>7090</v>
      </c>
      <c r="E305" s="44"/>
      <c r="F305" s="44"/>
      <c r="G305" s="44"/>
      <c r="H305" s="44"/>
      <c r="I305" s="123"/>
      <c r="J305" s="44">
        <v>7380</v>
      </c>
      <c r="K305" s="123"/>
      <c r="L305" s="44"/>
      <c r="M305" s="123"/>
      <c r="N305" s="44" t="s">
        <v>37</v>
      </c>
      <c r="O305" s="109">
        <v>8935</v>
      </c>
      <c r="P305" s="50"/>
      <c r="Q305" s="123"/>
      <c r="R305" s="45"/>
      <c r="S305" s="110"/>
      <c r="T305" s="110">
        <v>16650</v>
      </c>
      <c r="U305" s="191">
        <v>15340</v>
      </c>
      <c r="V305" s="163"/>
      <c r="W305" s="193"/>
      <c r="X305" s="194">
        <v>9292</v>
      </c>
      <c r="Y305" s="192" t="s">
        <v>37</v>
      </c>
    </row>
    <row r="306" spans="2:27" x14ac:dyDescent="0.25">
      <c r="B306" s="30">
        <v>44910</v>
      </c>
      <c r="C306" s="46"/>
      <c r="D306" s="44">
        <v>6200</v>
      </c>
      <c r="E306" s="44"/>
      <c r="F306" s="44"/>
      <c r="G306" s="44"/>
      <c r="H306" s="44"/>
      <c r="I306" s="123"/>
      <c r="J306" s="44">
        <v>6613</v>
      </c>
      <c r="K306" s="123"/>
      <c r="L306" s="44"/>
      <c r="M306" s="123"/>
      <c r="N306" s="44" t="s">
        <v>37</v>
      </c>
      <c r="O306" s="109"/>
      <c r="P306" s="50"/>
      <c r="Q306" s="123"/>
      <c r="R306" s="45"/>
      <c r="S306" s="110"/>
      <c r="T306" s="110">
        <v>18319</v>
      </c>
      <c r="U306" s="191">
        <v>19850</v>
      </c>
      <c r="V306" s="163"/>
      <c r="W306" s="193"/>
      <c r="X306" s="194">
        <v>8124</v>
      </c>
      <c r="Y306" s="192" t="s">
        <v>37</v>
      </c>
      <c r="AA306" t="s">
        <v>196</v>
      </c>
    </row>
    <row r="307" spans="2:27" x14ac:dyDescent="0.25">
      <c r="B307" s="30">
        <v>44914</v>
      </c>
      <c r="C307" s="46"/>
      <c r="D307" s="44">
        <v>7012</v>
      </c>
      <c r="E307" s="44"/>
      <c r="F307" s="44"/>
      <c r="G307" s="44"/>
      <c r="H307" s="44"/>
      <c r="I307" s="123"/>
      <c r="J307" s="44">
        <v>7496</v>
      </c>
      <c r="K307" s="123"/>
      <c r="L307" s="44"/>
      <c r="M307" s="123"/>
      <c r="N307" s="44" t="s">
        <v>37</v>
      </c>
      <c r="O307" s="109">
        <v>9034</v>
      </c>
      <c r="P307" s="50"/>
      <c r="Q307" s="123"/>
      <c r="R307" s="45"/>
      <c r="S307" s="110"/>
      <c r="T307" s="110">
        <v>17820</v>
      </c>
      <c r="U307" s="191">
        <v>16070</v>
      </c>
      <c r="V307" s="163"/>
      <c r="W307" s="193"/>
      <c r="X307" s="194">
        <v>8896</v>
      </c>
      <c r="Y307" s="192" t="s">
        <v>37</v>
      </c>
    </row>
    <row r="308" spans="2:27" x14ac:dyDescent="0.25">
      <c r="B308" s="30">
        <v>44917</v>
      </c>
      <c r="C308" s="46"/>
      <c r="D308" s="44">
        <v>6803</v>
      </c>
      <c r="E308" s="44"/>
      <c r="F308" s="44"/>
      <c r="G308" s="44"/>
      <c r="H308" s="44"/>
      <c r="I308" s="123"/>
      <c r="J308" s="44">
        <v>7282</v>
      </c>
      <c r="K308" s="123"/>
      <c r="L308" s="44"/>
      <c r="M308" s="123"/>
      <c r="N308" s="44">
        <v>7823</v>
      </c>
      <c r="O308" s="109"/>
      <c r="P308" s="50"/>
      <c r="Q308" s="123"/>
      <c r="R308" s="45"/>
      <c r="S308" s="110"/>
      <c r="T308" s="110">
        <v>19278</v>
      </c>
      <c r="U308" s="191">
        <v>21656</v>
      </c>
      <c r="V308" s="163"/>
      <c r="W308" s="193"/>
      <c r="X308" s="194">
        <v>8876</v>
      </c>
      <c r="Y308" s="240" t="s">
        <v>37</v>
      </c>
    </row>
    <row r="309" spans="2:27" ht="14.25" customHeight="1" x14ac:dyDescent="0.25">
      <c r="B309" s="30">
        <v>44922</v>
      </c>
      <c r="C309" s="46"/>
      <c r="D309" s="44">
        <v>6927</v>
      </c>
      <c r="E309" s="44"/>
      <c r="F309" s="44"/>
      <c r="G309" s="44"/>
      <c r="H309" s="44"/>
      <c r="I309" s="123"/>
      <c r="J309" s="44">
        <v>7313</v>
      </c>
      <c r="K309" s="123"/>
      <c r="L309" s="44"/>
      <c r="M309" s="123"/>
      <c r="N309" s="44" t="s">
        <v>37</v>
      </c>
      <c r="O309" s="109">
        <v>8750</v>
      </c>
      <c r="P309" s="50"/>
      <c r="Q309" s="123"/>
      <c r="R309" s="45"/>
      <c r="S309" s="110"/>
      <c r="T309" s="110">
        <v>16683</v>
      </c>
      <c r="U309" s="191">
        <v>18095</v>
      </c>
      <c r="V309" s="163"/>
      <c r="W309" s="193"/>
      <c r="X309" s="194">
        <v>9977</v>
      </c>
      <c r="Y309" s="240" t="s">
        <v>37</v>
      </c>
    </row>
    <row r="310" spans="2:27" ht="14.25" customHeight="1" x14ac:dyDescent="0.25">
      <c r="B310" s="30">
        <v>44924</v>
      </c>
      <c r="C310" s="46"/>
      <c r="D310" s="44">
        <v>6977</v>
      </c>
      <c r="E310" s="44"/>
      <c r="F310" s="44"/>
      <c r="G310" s="44"/>
      <c r="H310" s="44"/>
      <c r="I310" s="123"/>
      <c r="J310" s="44">
        <v>7311</v>
      </c>
      <c r="K310" s="123"/>
      <c r="L310" s="44"/>
      <c r="M310" s="123"/>
      <c r="N310" s="44" t="s">
        <v>37</v>
      </c>
      <c r="O310" s="109"/>
      <c r="P310" s="50"/>
      <c r="Q310" s="123"/>
      <c r="R310" s="45"/>
      <c r="S310" s="110"/>
      <c r="T310" s="110">
        <v>17286</v>
      </c>
      <c r="U310" s="191">
        <v>17452</v>
      </c>
      <c r="V310" s="163"/>
      <c r="W310" s="193"/>
      <c r="X310" s="194">
        <v>10101</v>
      </c>
      <c r="Y310" s="240" t="s">
        <v>37</v>
      </c>
    </row>
    <row r="311" spans="2:27" ht="14.25" customHeight="1" x14ac:dyDescent="0.25">
      <c r="B311" s="30">
        <v>44929</v>
      </c>
      <c r="C311" s="46"/>
      <c r="D311" s="44">
        <v>7653</v>
      </c>
      <c r="E311" s="44"/>
      <c r="F311" s="44"/>
      <c r="G311" s="44"/>
      <c r="H311" s="44"/>
      <c r="I311" s="123"/>
      <c r="J311" s="44">
        <v>7310</v>
      </c>
      <c r="K311" s="123"/>
      <c r="L311" s="44"/>
      <c r="M311" s="123"/>
      <c r="N311" s="44" t="s">
        <v>37</v>
      </c>
      <c r="O311" s="109">
        <v>8607</v>
      </c>
      <c r="P311" s="50"/>
      <c r="Q311" s="123"/>
      <c r="R311" s="45"/>
      <c r="S311" s="110"/>
      <c r="T311" s="110">
        <v>17035</v>
      </c>
      <c r="U311" s="191">
        <v>19204</v>
      </c>
      <c r="V311" s="163"/>
      <c r="W311" s="193"/>
      <c r="X311" s="194">
        <v>7911</v>
      </c>
      <c r="Y311" s="192" t="s">
        <v>37</v>
      </c>
    </row>
    <row r="312" spans="2:27" x14ac:dyDescent="0.25">
      <c r="B312" s="30">
        <v>44930</v>
      </c>
      <c r="C312" s="46"/>
      <c r="D312" s="44">
        <v>6643</v>
      </c>
      <c r="E312" s="44"/>
      <c r="F312" s="44"/>
      <c r="G312" s="44"/>
      <c r="H312" s="44"/>
      <c r="I312" s="123"/>
      <c r="J312" s="44">
        <v>7279</v>
      </c>
      <c r="K312" s="123"/>
      <c r="L312" s="44"/>
      <c r="M312" s="123"/>
      <c r="N312" s="44" t="s">
        <v>37</v>
      </c>
      <c r="O312" s="109"/>
      <c r="P312" s="50"/>
      <c r="Q312" s="123"/>
      <c r="R312" s="45"/>
      <c r="S312" s="110"/>
      <c r="T312" s="110">
        <v>16417</v>
      </c>
      <c r="U312" s="191">
        <v>19330</v>
      </c>
      <c r="V312" s="163"/>
      <c r="W312" s="193"/>
      <c r="X312" s="194">
        <v>7906</v>
      </c>
      <c r="Y312" s="240" t="s">
        <v>37</v>
      </c>
    </row>
    <row r="313" spans="2:27" x14ac:dyDescent="0.25">
      <c r="B313" s="30">
        <v>44935</v>
      </c>
      <c r="C313" s="46"/>
      <c r="D313" s="44">
        <v>7015</v>
      </c>
      <c r="E313" s="44"/>
      <c r="F313" s="44"/>
      <c r="G313" s="44"/>
      <c r="H313" s="44"/>
      <c r="I313" s="123"/>
      <c r="J313" s="44">
        <v>7648</v>
      </c>
      <c r="K313" s="123"/>
      <c r="L313" s="44"/>
      <c r="M313" s="123"/>
      <c r="N313" s="44" t="s">
        <v>37</v>
      </c>
      <c r="O313" s="109">
        <v>8940</v>
      </c>
      <c r="P313" s="50"/>
      <c r="Q313" s="123"/>
      <c r="R313" s="45"/>
      <c r="S313" s="110"/>
      <c r="T313" s="110">
        <v>19422</v>
      </c>
      <c r="U313" s="191">
        <v>20118</v>
      </c>
      <c r="V313" s="163"/>
      <c r="W313" s="193"/>
      <c r="X313" s="194">
        <v>8846</v>
      </c>
      <c r="Y313" s="192" t="s">
        <v>37</v>
      </c>
    </row>
    <row r="314" spans="2:27" x14ac:dyDescent="0.25">
      <c r="B314" s="30">
        <v>44938</v>
      </c>
      <c r="C314" s="46"/>
      <c r="D314" s="44">
        <v>7905</v>
      </c>
      <c r="E314" s="44"/>
      <c r="F314" s="44"/>
      <c r="G314" s="44"/>
      <c r="H314" s="44"/>
      <c r="I314" s="123"/>
      <c r="J314" s="44">
        <v>8683</v>
      </c>
      <c r="K314" s="123"/>
      <c r="L314" s="44"/>
      <c r="M314" s="123"/>
      <c r="N314" s="44" t="s">
        <v>37</v>
      </c>
      <c r="O314" s="109"/>
      <c r="P314" s="50"/>
      <c r="Q314" s="123"/>
      <c r="R314" s="45"/>
      <c r="S314" s="110"/>
      <c r="T314" s="110">
        <v>19535</v>
      </c>
      <c r="U314" s="191">
        <v>20712</v>
      </c>
      <c r="V314" s="163"/>
      <c r="W314" s="193"/>
      <c r="X314" s="194">
        <v>10981</v>
      </c>
      <c r="Y314" s="192" t="s">
        <v>37</v>
      </c>
    </row>
    <row r="315" spans="2:27" x14ac:dyDescent="0.25">
      <c r="B315" s="30">
        <v>44942</v>
      </c>
      <c r="C315" s="46"/>
      <c r="D315" s="44">
        <v>8856</v>
      </c>
      <c r="E315" s="44"/>
      <c r="F315" s="44"/>
      <c r="G315" s="44"/>
      <c r="H315" s="44"/>
      <c r="I315" s="123"/>
      <c r="J315" s="44">
        <v>8709</v>
      </c>
      <c r="K315" s="123"/>
      <c r="L315" s="44"/>
      <c r="M315" s="123"/>
      <c r="N315" s="44" t="s">
        <v>37</v>
      </c>
      <c r="O315" s="109">
        <v>10074</v>
      </c>
      <c r="P315" s="50"/>
      <c r="Q315" s="123"/>
      <c r="R315" s="45"/>
      <c r="S315" s="110"/>
      <c r="T315" s="110">
        <v>21297</v>
      </c>
      <c r="U315" s="191">
        <v>23807</v>
      </c>
      <c r="V315" s="163"/>
      <c r="W315" s="193"/>
      <c r="X315" s="194">
        <v>8743</v>
      </c>
      <c r="Y315" s="192" t="s">
        <v>37</v>
      </c>
    </row>
    <row r="316" spans="2:27" x14ac:dyDescent="0.25">
      <c r="B316" s="30">
        <v>44945</v>
      </c>
      <c r="C316" s="46"/>
      <c r="D316" s="44">
        <v>7165</v>
      </c>
      <c r="E316" s="44"/>
      <c r="F316" s="44"/>
      <c r="G316" s="44"/>
      <c r="H316" s="44"/>
      <c r="I316" s="123"/>
      <c r="J316" s="44">
        <v>7657</v>
      </c>
      <c r="K316" s="123"/>
      <c r="L316" s="44"/>
      <c r="M316" s="123"/>
      <c r="N316" s="44" t="s">
        <v>37</v>
      </c>
      <c r="O316" s="109"/>
      <c r="P316" s="50"/>
      <c r="Q316" s="123"/>
      <c r="R316" s="45"/>
      <c r="S316" s="110"/>
      <c r="T316" s="110">
        <v>19020</v>
      </c>
      <c r="U316" s="191">
        <v>21175</v>
      </c>
      <c r="V316" s="163"/>
      <c r="W316" s="193"/>
      <c r="X316" s="194">
        <v>9820</v>
      </c>
      <c r="Y316" s="192" t="s">
        <v>37</v>
      </c>
    </row>
    <row r="317" spans="2:27" x14ac:dyDescent="0.25">
      <c r="B317" s="30">
        <v>44949</v>
      </c>
      <c r="C317" s="46"/>
      <c r="D317" s="44">
        <v>7746</v>
      </c>
      <c r="E317" s="44"/>
      <c r="F317" s="44"/>
      <c r="G317" s="44"/>
      <c r="H317" s="44"/>
      <c r="I317" s="123"/>
      <c r="J317" s="44">
        <v>7470</v>
      </c>
      <c r="K317" s="123"/>
      <c r="L317" s="44"/>
      <c r="M317" s="123"/>
      <c r="N317" s="44" t="s">
        <v>37</v>
      </c>
      <c r="O317" s="109">
        <v>8304</v>
      </c>
      <c r="P317" s="50"/>
      <c r="Q317" s="123"/>
      <c r="R317" s="45"/>
      <c r="S317" s="110"/>
      <c r="T317" s="110">
        <v>18960</v>
      </c>
      <c r="U317" s="191">
        <v>28470</v>
      </c>
      <c r="V317" s="163"/>
      <c r="W317" s="193"/>
      <c r="X317" s="194">
        <v>9984</v>
      </c>
      <c r="Y317" s="192" t="s">
        <v>37</v>
      </c>
    </row>
    <row r="318" spans="2:27" x14ac:dyDescent="0.25">
      <c r="B318" s="30">
        <v>44952</v>
      </c>
      <c r="C318" s="46"/>
      <c r="D318" s="44">
        <v>7341</v>
      </c>
      <c r="E318" s="44"/>
      <c r="F318" s="44"/>
      <c r="G318" s="44"/>
      <c r="H318" s="44"/>
      <c r="I318" s="123"/>
      <c r="J318" s="44">
        <v>7499</v>
      </c>
      <c r="K318" s="123"/>
      <c r="L318" s="44"/>
      <c r="M318" s="123"/>
      <c r="N318" s="44" t="s">
        <v>37</v>
      </c>
      <c r="O318" s="109"/>
      <c r="P318" s="50"/>
      <c r="Q318" s="123"/>
      <c r="R318" s="45"/>
      <c r="S318" s="110"/>
      <c r="T318" s="110">
        <v>19860</v>
      </c>
      <c r="U318" s="191">
        <v>19470</v>
      </c>
      <c r="V318" s="163"/>
      <c r="W318" s="193"/>
      <c r="X318" s="194">
        <v>8248</v>
      </c>
      <c r="Y318" s="192" t="s">
        <v>37</v>
      </c>
    </row>
    <row r="319" spans="2:27" x14ac:dyDescent="0.25">
      <c r="B319" s="30">
        <v>44956</v>
      </c>
      <c r="C319" s="46"/>
      <c r="D319" s="44">
        <v>7197</v>
      </c>
      <c r="E319" s="44"/>
      <c r="F319" s="44"/>
      <c r="G319" s="44"/>
      <c r="H319" s="44"/>
      <c r="I319" s="123"/>
      <c r="J319" s="44">
        <v>7241</v>
      </c>
      <c r="K319" s="123"/>
      <c r="L319" s="44"/>
      <c r="M319" s="123"/>
      <c r="N319" s="44">
        <v>8803</v>
      </c>
      <c r="O319" s="109">
        <v>9696</v>
      </c>
      <c r="P319" s="50"/>
      <c r="Q319" s="123"/>
      <c r="R319" s="45"/>
      <c r="S319" s="110"/>
      <c r="T319" s="110">
        <v>18460</v>
      </c>
      <c r="U319" s="191">
        <v>18210</v>
      </c>
      <c r="V319" s="163"/>
      <c r="W319" s="193"/>
      <c r="X319" s="194">
        <v>8953</v>
      </c>
      <c r="Y319" s="192" t="s">
        <v>37</v>
      </c>
    </row>
    <row r="320" spans="2:27" x14ac:dyDescent="0.25">
      <c r="B320" s="30">
        <v>44959</v>
      </c>
      <c r="C320" s="46"/>
      <c r="D320" s="44">
        <v>8255</v>
      </c>
      <c r="E320" s="44"/>
      <c r="F320" s="44"/>
      <c r="G320" s="44"/>
      <c r="H320" s="44"/>
      <c r="I320" s="123"/>
      <c r="J320" s="44">
        <v>8816</v>
      </c>
      <c r="K320" s="123"/>
      <c r="L320" s="44"/>
      <c r="M320" s="123"/>
      <c r="N320" s="44"/>
      <c r="O320" s="109"/>
      <c r="P320" s="50"/>
      <c r="Q320" s="123"/>
      <c r="R320" s="45"/>
      <c r="S320" s="110"/>
      <c r="T320" s="110">
        <v>18110</v>
      </c>
      <c r="U320" s="191">
        <v>18101</v>
      </c>
      <c r="V320" s="163"/>
      <c r="W320" s="193"/>
      <c r="X320" s="194">
        <v>10030</v>
      </c>
      <c r="Y320" s="192" t="s">
        <v>37</v>
      </c>
    </row>
    <row r="321" spans="2:27" x14ac:dyDescent="0.25">
      <c r="B321" s="30">
        <v>44963</v>
      </c>
      <c r="C321" s="46"/>
      <c r="D321" s="44">
        <v>7973</v>
      </c>
      <c r="E321" s="44"/>
      <c r="F321" s="44"/>
      <c r="G321" s="44"/>
      <c r="H321" s="44"/>
      <c r="I321" s="123"/>
      <c r="J321" s="44">
        <v>7548</v>
      </c>
      <c r="K321" s="123"/>
      <c r="L321" s="44"/>
      <c r="M321" s="123"/>
      <c r="N321" s="44" t="s">
        <v>197</v>
      </c>
      <c r="O321" s="109">
        <v>8579</v>
      </c>
      <c r="P321" s="50"/>
      <c r="Q321" s="123"/>
      <c r="R321" s="45"/>
      <c r="S321" s="110"/>
      <c r="T321" s="110">
        <v>17113</v>
      </c>
      <c r="U321" s="191">
        <v>18716</v>
      </c>
      <c r="V321" s="163"/>
      <c r="W321" s="193"/>
      <c r="X321" s="194">
        <v>9651</v>
      </c>
      <c r="Y321" s="192" t="s">
        <v>37</v>
      </c>
    </row>
    <row r="322" spans="2:27" x14ac:dyDescent="0.25">
      <c r="B322" s="30">
        <v>44966</v>
      </c>
      <c r="C322" s="46"/>
      <c r="D322" s="44">
        <v>6729</v>
      </c>
      <c r="E322" s="44"/>
      <c r="F322" s="44"/>
      <c r="G322" s="44"/>
      <c r="H322" s="44"/>
      <c r="I322" s="123"/>
      <c r="J322" s="44">
        <v>6491</v>
      </c>
      <c r="K322" s="123"/>
      <c r="L322" s="44"/>
      <c r="M322" s="123"/>
      <c r="N322" s="44" t="s">
        <v>197</v>
      </c>
      <c r="O322" s="109"/>
      <c r="P322" s="50"/>
      <c r="Q322" s="123"/>
      <c r="R322" s="45"/>
      <c r="S322" s="110"/>
      <c r="T322" s="110">
        <v>19410</v>
      </c>
      <c r="U322" s="191">
        <v>17450</v>
      </c>
      <c r="V322" s="163"/>
      <c r="W322" s="193"/>
      <c r="X322" s="194">
        <v>9672</v>
      </c>
      <c r="Y322" s="192" t="s">
        <v>37</v>
      </c>
      <c r="AA322" t="s">
        <v>198</v>
      </c>
    </row>
    <row r="323" spans="2:27" x14ac:dyDescent="0.25">
      <c r="B323" s="30">
        <v>44970</v>
      </c>
      <c r="C323" s="46"/>
      <c r="D323" s="44">
        <v>7064</v>
      </c>
      <c r="E323" s="44"/>
      <c r="F323" s="44"/>
      <c r="G323" s="44"/>
      <c r="H323" s="44"/>
      <c r="I323" s="123"/>
      <c r="J323" s="44">
        <v>7781</v>
      </c>
      <c r="K323" s="123"/>
      <c r="L323" s="44"/>
      <c r="M323" s="123"/>
      <c r="N323" s="44" t="s">
        <v>197</v>
      </c>
      <c r="O323" s="109">
        <v>9190</v>
      </c>
      <c r="P323" s="50"/>
      <c r="Q323" s="123"/>
      <c r="R323" s="45"/>
      <c r="S323" s="110"/>
      <c r="T323" s="110">
        <v>18636</v>
      </c>
      <c r="U323" s="191">
        <v>17402</v>
      </c>
      <c r="V323" s="163"/>
      <c r="W323" s="193"/>
      <c r="X323" s="194">
        <v>9750</v>
      </c>
      <c r="Y323" s="192" t="s">
        <v>37</v>
      </c>
    </row>
    <row r="324" spans="2:27" x14ac:dyDescent="0.25">
      <c r="B324" s="30">
        <v>44972</v>
      </c>
      <c r="C324" s="46"/>
      <c r="D324" s="44">
        <v>7506</v>
      </c>
      <c r="E324" s="44"/>
      <c r="F324" s="44"/>
      <c r="G324" s="44"/>
      <c r="H324" s="44"/>
      <c r="I324" s="123"/>
      <c r="J324" s="44">
        <v>7618</v>
      </c>
      <c r="K324" s="123"/>
      <c r="L324" s="44"/>
      <c r="M324" s="123"/>
      <c r="N324" s="44" t="s">
        <v>197</v>
      </c>
      <c r="O324" s="109">
        <v>8861</v>
      </c>
      <c r="P324" s="50">
        <v>9846</v>
      </c>
      <c r="Q324" s="123"/>
      <c r="R324" s="45" t="s">
        <v>37</v>
      </c>
      <c r="S324" s="110" t="s">
        <v>37</v>
      </c>
      <c r="T324" s="110">
        <v>18993</v>
      </c>
      <c r="U324" s="191">
        <v>18887</v>
      </c>
      <c r="V324" s="163" t="s">
        <v>182</v>
      </c>
      <c r="W324" s="193" t="s">
        <v>37</v>
      </c>
      <c r="X324" s="194">
        <v>8626</v>
      </c>
      <c r="Y324" s="192" t="s">
        <v>37</v>
      </c>
    </row>
    <row r="325" spans="2:27" x14ac:dyDescent="0.25">
      <c r="B325" s="30">
        <v>44974</v>
      </c>
      <c r="C325" s="46"/>
      <c r="D325" s="44">
        <v>7649</v>
      </c>
      <c r="E325" s="44"/>
      <c r="F325" s="44"/>
      <c r="G325" s="44"/>
      <c r="H325" s="44"/>
      <c r="I325" s="123"/>
      <c r="J325" s="44">
        <v>7734</v>
      </c>
      <c r="K325" s="123"/>
      <c r="L325" s="44"/>
      <c r="M325" s="123"/>
      <c r="N325" s="44" t="s">
        <v>197</v>
      </c>
      <c r="O325" s="109">
        <v>8834</v>
      </c>
      <c r="P325" s="50">
        <v>8791</v>
      </c>
      <c r="Q325" s="123"/>
      <c r="R325" s="45"/>
      <c r="S325" s="110"/>
      <c r="T325" s="110">
        <v>19037</v>
      </c>
      <c r="U325" s="191">
        <v>19487</v>
      </c>
      <c r="V325" s="163" t="s">
        <v>182</v>
      </c>
      <c r="W325" s="193"/>
      <c r="X325" s="194">
        <v>9527</v>
      </c>
      <c r="Y325" s="192"/>
    </row>
    <row r="326" spans="2:27" x14ac:dyDescent="0.25">
      <c r="B326" s="30">
        <v>44977</v>
      </c>
      <c r="C326" s="46"/>
      <c r="D326" s="44">
        <v>7385</v>
      </c>
      <c r="E326" s="44"/>
      <c r="F326" s="44"/>
      <c r="G326" s="44"/>
      <c r="H326" s="44"/>
      <c r="I326" s="123"/>
      <c r="J326" s="44">
        <v>7980</v>
      </c>
      <c r="K326" s="123"/>
      <c r="L326" s="44"/>
      <c r="M326" s="123"/>
      <c r="N326" s="44" t="s">
        <v>197</v>
      </c>
      <c r="O326" s="109">
        <v>9142</v>
      </c>
      <c r="P326" s="50">
        <v>9352</v>
      </c>
      <c r="Q326" s="123"/>
      <c r="R326" s="45"/>
      <c r="S326" s="110"/>
      <c r="T326" s="110">
        <v>19710</v>
      </c>
      <c r="U326" s="191">
        <v>19306</v>
      </c>
      <c r="V326" s="163" t="s">
        <v>182</v>
      </c>
      <c r="W326" s="193"/>
      <c r="X326" s="194">
        <v>8015</v>
      </c>
      <c r="Y326" s="192"/>
    </row>
    <row r="327" spans="2:27" x14ac:dyDescent="0.25">
      <c r="B327" s="30">
        <v>44979</v>
      </c>
      <c r="C327" s="46"/>
      <c r="D327" s="44">
        <v>7186</v>
      </c>
      <c r="E327" s="44"/>
      <c r="F327" s="44"/>
      <c r="G327" s="44"/>
      <c r="H327" s="44"/>
      <c r="I327" s="123"/>
      <c r="J327" s="44">
        <v>7710</v>
      </c>
      <c r="K327" s="123"/>
      <c r="L327" s="44"/>
      <c r="M327" s="123"/>
      <c r="N327" s="44" t="s">
        <v>197</v>
      </c>
      <c r="O327" s="109">
        <v>8714</v>
      </c>
      <c r="P327" s="50">
        <v>8930</v>
      </c>
      <c r="Q327" s="123"/>
      <c r="R327" s="45" t="s">
        <v>37</v>
      </c>
      <c r="S327" s="110" t="s">
        <v>37</v>
      </c>
      <c r="T327" s="110">
        <v>18188</v>
      </c>
      <c r="U327" s="191">
        <v>20172</v>
      </c>
      <c r="V327" s="163" t="s">
        <v>182</v>
      </c>
      <c r="W327" s="193" t="s">
        <v>199</v>
      </c>
      <c r="X327" s="194">
        <v>8058</v>
      </c>
      <c r="Y327" s="192" t="s">
        <v>37</v>
      </c>
    </row>
    <row r="328" spans="2:27" x14ac:dyDescent="0.25">
      <c r="B328" s="30">
        <v>44981</v>
      </c>
      <c r="C328" s="46"/>
      <c r="D328" s="44">
        <v>7753</v>
      </c>
      <c r="E328" s="44"/>
      <c r="F328" s="44"/>
      <c r="G328" s="44"/>
      <c r="H328" s="44"/>
      <c r="I328" s="123"/>
      <c r="J328" s="44">
        <v>8673</v>
      </c>
      <c r="K328" s="123"/>
      <c r="L328" s="44"/>
      <c r="M328" s="123"/>
      <c r="N328" s="44" t="s">
        <v>197</v>
      </c>
      <c r="O328" s="109">
        <v>9769</v>
      </c>
      <c r="P328" s="50">
        <v>9805</v>
      </c>
      <c r="Q328" s="123"/>
      <c r="R328" s="45"/>
      <c r="S328" s="110"/>
      <c r="T328" s="110">
        <v>20765</v>
      </c>
      <c r="U328" s="191">
        <v>21438</v>
      </c>
      <c r="V328" s="163" t="s">
        <v>182</v>
      </c>
      <c r="W328" s="193"/>
      <c r="X328" s="194">
        <v>8342</v>
      </c>
      <c r="Y328" s="192"/>
    </row>
    <row r="329" spans="2:27" x14ac:dyDescent="0.25">
      <c r="B329" s="30">
        <v>44984</v>
      </c>
      <c r="C329" s="46"/>
      <c r="D329" s="44">
        <v>8777</v>
      </c>
      <c r="E329" s="44"/>
      <c r="F329" s="44"/>
      <c r="G329" s="44"/>
      <c r="H329" s="44"/>
      <c r="I329" s="123"/>
      <c r="J329" s="44">
        <v>8805</v>
      </c>
      <c r="K329" s="123"/>
      <c r="L329" s="44"/>
      <c r="M329" s="123"/>
      <c r="N329" s="44" t="s">
        <v>197</v>
      </c>
      <c r="O329" s="109">
        <v>9879</v>
      </c>
      <c r="P329" s="50">
        <v>9828</v>
      </c>
      <c r="Q329" s="123"/>
      <c r="R329" s="45" t="s">
        <v>37</v>
      </c>
      <c r="S329" s="110" t="s">
        <v>37</v>
      </c>
      <c r="T329" s="110">
        <v>23729</v>
      </c>
      <c r="U329" s="191">
        <v>31115</v>
      </c>
      <c r="V329" s="163" t="s">
        <v>182</v>
      </c>
      <c r="W329" s="193" t="s">
        <v>37</v>
      </c>
      <c r="X329" s="194">
        <v>8817</v>
      </c>
      <c r="Y329" s="192" t="s">
        <v>37</v>
      </c>
    </row>
    <row r="330" spans="2:27" x14ac:dyDescent="0.25">
      <c r="B330" s="30">
        <v>44986</v>
      </c>
      <c r="C330" s="46"/>
      <c r="D330" s="44">
        <v>7953</v>
      </c>
      <c r="E330" s="44"/>
      <c r="F330" s="44"/>
      <c r="G330" s="44"/>
      <c r="H330" s="44"/>
      <c r="I330" s="123"/>
      <c r="J330" s="44">
        <v>8645</v>
      </c>
      <c r="K330" s="123"/>
      <c r="L330" s="44"/>
      <c r="M330" s="123"/>
      <c r="N330" s="44" t="s">
        <v>197</v>
      </c>
      <c r="O330" s="109">
        <v>9925</v>
      </c>
      <c r="P330" s="50">
        <v>9880</v>
      </c>
      <c r="Q330" s="123"/>
      <c r="R330" s="45"/>
      <c r="S330" s="110"/>
      <c r="T330" s="110">
        <v>21523</v>
      </c>
      <c r="U330" s="191">
        <v>22565</v>
      </c>
      <c r="V330" s="163" t="s">
        <v>182</v>
      </c>
      <c r="W330" s="193"/>
      <c r="X330" s="194">
        <v>9365</v>
      </c>
      <c r="Y330" s="192"/>
    </row>
    <row r="331" spans="2:27" x14ac:dyDescent="0.25">
      <c r="B331" s="30">
        <v>44988</v>
      </c>
      <c r="C331" s="46"/>
      <c r="D331" s="44">
        <v>7434</v>
      </c>
      <c r="E331" s="44"/>
      <c r="F331" s="44"/>
      <c r="G331" s="44"/>
      <c r="H331" s="44"/>
      <c r="I331" s="123"/>
      <c r="J331" s="44">
        <v>7886</v>
      </c>
      <c r="K331" s="123"/>
      <c r="L331" s="44"/>
      <c r="M331" s="123"/>
      <c r="N331" s="44" t="s">
        <v>197</v>
      </c>
      <c r="O331" s="109">
        <v>8784</v>
      </c>
      <c r="P331" s="50">
        <v>9232</v>
      </c>
      <c r="Q331" s="123"/>
      <c r="R331" s="45"/>
      <c r="S331" s="110"/>
      <c r="T331" s="110">
        <v>20170</v>
      </c>
      <c r="U331" s="191">
        <v>25420</v>
      </c>
      <c r="V331" s="163" t="s">
        <v>182</v>
      </c>
      <c r="W331" s="193"/>
      <c r="X331" s="194">
        <v>8146</v>
      </c>
      <c r="Y331" s="192"/>
    </row>
    <row r="332" spans="2:27" x14ac:dyDescent="0.25">
      <c r="B332" s="30">
        <v>44991</v>
      </c>
      <c r="C332" s="46"/>
      <c r="D332" s="44">
        <v>7765</v>
      </c>
      <c r="E332" s="44"/>
      <c r="F332" s="44"/>
      <c r="G332" s="44"/>
      <c r="H332" s="44"/>
      <c r="I332" s="123"/>
      <c r="J332" s="44">
        <v>8551</v>
      </c>
      <c r="K332" s="123"/>
      <c r="L332" s="44"/>
      <c r="M332" s="123"/>
      <c r="N332" s="44" t="s">
        <v>197</v>
      </c>
      <c r="O332" s="109">
        <v>9716</v>
      </c>
      <c r="P332" s="50">
        <v>9973</v>
      </c>
      <c r="Q332" s="123"/>
      <c r="R332" s="45" t="s">
        <v>37</v>
      </c>
      <c r="S332" s="110" t="s">
        <v>37</v>
      </c>
      <c r="T332" s="110">
        <v>21107</v>
      </c>
      <c r="U332" s="191">
        <v>23025</v>
      </c>
      <c r="V332" s="163" t="s">
        <v>182</v>
      </c>
      <c r="W332" s="193" t="s">
        <v>37</v>
      </c>
      <c r="X332" s="194">
        <v>8063</v>
      </c>
      <c r="Y332" s="192" t="s">
        <v>37</v>
      </c>
      <c r="AA332" t="s">
        <v>202</v>
      </c>
    </row>
    <row r="333" spans="2:27" x14ac:dyDescent="0.25">
      <c r="B333" s="30">
        <v>44993</v>
      </c>
      <c r="C333" s="46"/>
      <c r="D333" s="44">
        <v>7915</v>
      </c>
      <c r="E333" s="44"/>
      <c r="F333" s="44"/>
      <c r="G333" s="44"/>
      <c r="H333" s="44"/>
      <c r="I333" s="123"/>
      <c r="J333" s="44">
        <v>8947</v>
      </c>
      <c r="K333" s="123"/>
      <c r="L333" s="44"/>
      <c r="M333" s="123"/>
      <c r="N333" s="44" t="s">
        <v>197</v>
      </c>
      <c r="O333" s="109">
        <v>9859</v>
      </c>
      <c r="P333" s="50">
        <v>12191</v>
      </c>
      <c r="Q333" s="123"/>
      <c r="R333" s="45"/>
      <c r="S333" s="110"/>
      <c r="T333" s="110">
        <v>21508</v>
      </c>
      <c r="U333" s="191">
        <v>22641</v>
      </c>
      <c r="V333" s="163" t="s">
        <v>182</v>
      </c>
      <c r="W333" s="193"/>
      <c r="X333" s="194">
        <v>8788</v>
      </c>
      <c r="Y333" s="192"/>
    </row>
    <row r="334" spans="2:27" x14ac:dyDescent="0.25">
      <c r="B334" s="30">
        <v>44995</v>
      </c>
      <c r="C334" s="46"/>
      <c r="D334" s="44">
        <v>7678</v>
      </c>
      <c r="E334" s="44"/>
      <c r="F334" s="44"/>
      <c r="G334" s="44"/>
      <c r="H334" s="44"/>
      <c r="I334" s="123"/>
      <c r="J334" s="44">
        <v>8051</v>
      </c>
      <c r="K334" s="123"/>
      <c r="L334" s="44"/>
      <c r="M334" s="123"/>
      <c r="N334" s="44" t="s">
        <v>197</v>
      </c>
      <c r="O334" s="109">
        <v>9597</v>
      </c>
      <c r="P334" s="50">
        <v>10003</v>
      </c>
      <c r="Q334" s="123"/>
      <c r="R334" s="45"/>
      <c r="S334" s="110"/>
      <c r="T334" s="110">
        <v>21488</v>
      </c>
      <c r="U334" s="191">
        <v>27185</v>
      </c>
      <c r="V334" s="163" t="s">
        <v>182</v>
      </c>
      <c r="W334" s="193"/>
      <c r="X334" s="194">
        <v>7696</v>
      </c>
      <c r="Y334" s="192"/>
    </row>
    <row r="335" spans="2:27" x14ac:dyDescent="0.25">
      <c r="B335" s="30">
        <v>44998</v>
      </c>
      <c r="C335" s="46"/>
      <c r="D335" s="44">
        <v>9009</v>
      </c>
      <c r="E335" s="44"/>
      <c r="F335" s="44"/>
      <c r="G335" s="44"/>
      <c r="H335" s="44"/>
      <c r="I335" s="123"/>
      <c r="J335" s="44">
        <v>8456</v>
      </c>
      <c r="K335" s="123"/>
      <c r="L335" s="44"/>
      <c r="M335" s="123"/>
      <c r="N335" s="44" t="s">
        <v>197</v>
      </c>
      <c r="O335" s="109">
        <v>10286</v>
      </c>
      <c r="P335" s="50">
        <v>9414</v>
      </c>
      <c r="Q335" s="123"/>
      <c r="R335" s="45" t="s">
        <v>37</v>
      </c>
      <c r="S335" s="110" t="s">
        <v>37</v>
      </c>
      <c r="T335" s="110">
        <v>21243</v>
      </c>
      <c r="U335" s="191">
        <v>24753</v>
      </c>
      <c r="V335" s="163" t="s">
        <v>182</v>
      </c>
      <c r="W335" s="193" t="s">
        <v>37</v>
      </c>
      <c r="X335" s="194">
        <v>9389</v>
      </c>
      <c r="Y335" s="192" t="s">
        <v>37</v>
      </c>
    </row>
    <row r="336" spans="2:27" x14ac:dyDescent="0.25">
      <c r="B336" s="30">
        <v>45000</v>
      </c>
      <c r="C336" s="46"/>
      <c r="D336" s="44">
        <v>8526</v>
      </c>
      <c r="E336" s="44"/>
      <c r="F336" s="44"/>
      <c r="G336" s="44"/>
      <c r="H336" s="44"/>
      <c r="I336" s="123"/>
      <c r="J336" s="44">
        <v>8817</v>
      </c>
      <c r="K336" s="123"/>
      <c r="L336" s="44"/>
      <c r="M336" s="123"/>
      <c r="N336" s="44" t="s">
        <v>197</v>
      </c>
      <c r="O336" s="109">
        <v>10764</v>
      </c>
      <c r="P336" s="50">
        <v>10222</v>
      </c>
      <c r="Q336" s="123"/>
      <c r="R336" s="45"/>
      <c r="S336" s="110"/>
      <c r="T336" s="110">
        <v>21488</v>
      </c>
      <c r="U336" s="191">
        <v>24331</v>
      </c>
      <c r="V336" s="163" t="s">
        <v>182</v>
      </c>
      <c r="W336" s="193"/>
      <c r="X336" s="194">
        <v>11408</v>
      </c>
      <c r="Y336" s="192"/>
    </row>
    <row r="337" spans="2:25" x14ac:dyDescent="0.25">
      <c r="B337" s="30">
        <v>45002</v>
      </c>
      <c r="C337" s="46"/>
      <c r="D337" s="44">
        <v>8354</v>
      </c>
      <c r="E337" s="44"/>
      <c r="F337" s="44"/>
      <c r="G337" s="44"/>
      <c r="H337" s="44"/>
      <c r="I337" s="123"/>
      <c r="J337" s="44">
        <v>8730</v>
      </c>
      <c r="K337" s="123"/>
      <c r="L337" s="44"/>
      <c r="M337" s="123"/>
      <c r="N337" s="44" t="s">
        <v>197</v>
      </c>
      <c r="O337" s="109">
        <v>10539</v>
      </c>
      <c r="P337" s="50">
        <v>10032</v>
      </c>
      <c r="Q337" s="123"/>
      <c r="R337" s="45"/>
      <c r="S337" s="110"/>
      <c r="T337" s="110">
        <v>22686</v>
      </c>
      <c r="U337" s="191">
        <v>25390</v>
      </c>
      <c r="V337" s="163" t="s">
        <v>182</v>
      </c>
      <c r="W337" s="193"/>
      <c r="X337" s="194">
        <v>11296</v>
      </c>
      <c r="Y337" s="192"/>
    </row>
    <row r="338" spans="2:25" x14ac:dyDescent="0.25">
      <c r="B338" s="30">
        <v>45005</v>
      </c>
      <c r="C338" s="46"/>
      <c r="D338" s="44">
        <v>7971</v>
      </c>
      <c r="E338" s="44"/>
      <c r="F338" s="44"/>
      <c r="G338" s="44"/>
      <c r="H338" s="44"/>
      <c r="I338" s="123"/>
      <c r="J338" s="44">
        <v>8743</v>
      </c>
      <c r="K338" s="123"/>
      <c r="L338" s="44"/>
      <c r="M338" s="123"/>
      <c r="N338" s="44">
        <v>8247</v>
      </c>
      <c r="O338" s="109">
        <v>9782</v>
      </c>
      <c r="P338" s="50">
        <v>10072</v>
      </c>
      <c r="Q338" s="123"/>
      <c r="R338" s="45" t="s">
        <v>37</v>
      </c>
      <c r="S338" s="110" t="s">
        <v>37</v>
      </c>
      <c r="T338" s="110">
        <v>22262</v>
      </c>
      <c r="U338" s="191">
        <v>26989</v>
      </c>
      <c r="V338" s="163" t="s">
        <v>182</v>
      </c>
      <c r="W338" s="193" t="s">
        <v>37</v>
      </c>
      <c r="X338" s="194">
        <v>10219</v>
      </c>
      <c r="Y338" s="192" t="s">
        <v>37</v>
      </c>
    </row>
    <row r="339" spans="2:25" x14ac:dyDescent="0.25">
      <c r="B339" s="30">
        <v>45007</v>
      </c>
      <c r="C339" s="46"/>
      <c r="D339" s="44">
        <v>8218</v>
      </c>
      <c r="E339" s="44"/>
      <c r="F339" s="44"/>
      <c r="G339" s="44"/>
      <c r="H339" s="44"/>
      <c r="I339" s="123"/>
      <c r="J339" s="44">
        <v>8684</v>
      </c>
      <c r="K339" s="123"/>
      <c r="L339" s="44"/>
      <c r="M339" s="123"/>
      <c r="N339" s="44" t="s">
        <v>197</v>
      </c>
      <c r="O339" s="109">
        <v>10405</v>
      </c>
      <c r="P339" s="50">
        <v>10033</v>
      </c>
      <c r="Q339" s="123"/>
      <c r="R339" s="45"/>
      <c r="S339" s="110"/>
      <c r="T339" s="110">
        <v>22578</v>
      </c>
      <c r="U339" s="191">
        <v>29037</v>
      </c>
      <c r="V339" s="163" t="s">
        <v>182</v>
      </c>
      <c r="W339" s="193"/>
      <c r="X339" s="194">
        <v>12123</v>
      </c>
      <c r="Y339" s="192"/>
    </row>
    <row r="340" spans="2:25" x14ac:dyDescent="0.25">
      <c r="B340" s="30">
        <v>45009</v>
      </c>
      <c r="C340" s="46"/>
      <c r="D340" s="44">
        <v>8902</v>
      </c>
      <c r="E340" s="44"/>
      <c r="F340" s="44"/>
      <c r="G340" s="44"/>
      <c r="H340" s="44"/>
      <c r="I340" s="123"/>
      <c r="J340" s="44">
        <v>8840</v>
      </c>
      <c r="K340" s="123"/>
      <c r="L340" s="44"/>
      <c r="M340" s="123"/>
      <c r="N340" s="44" t="s">
        <v>197</v>
      </c>
      <c r="O340" s="109">
        <v>10471</v>
      </c>
      <c r="P340" s="50">
        <v>10025</v>
      </c>
      <c r="Q340" s="123"/>
      <c r="R340" s="45"/>
      <c r="S340" s="110"/>
      <c r="T340" s="110">
        <v>22329</v>
      </c>
      <c r="U340" s="191">
        <v>26380</v>
      </c>
      <c r="V340" s="163" t="s">
        <v>182</v>
      </c>
      <c r="W340" s="193"/>
      <c r="X340" s="194">
        <v>10237</v>
      </c>
      <c r="Y340" s="192"/>
    </row>
    <row r="341" spans="2:25" x14ac:dyDescent="0.25">
      <c r="B341" s="30">
        <v>45012</v>
      </c>
      <c r="C341" s="46"/>
      <c r="D341" s="44">
        <v>8908</v>
      </c>
      <c r="E341" s="44"/>
      <c r="F341" s="44"/>
      <c r="G341" s="44"/>
      <c r="H341" s="44"/>
      <c r="I341" s="123"/>
      <c r="J341" s="44">
        <v>8497</v>
      </c>
      <c r="K341" s="123"/>
      <c r="L341" s="44"/>
      <c r="M341" s="123"/>
      <c r="N341" s="44" t="s">
        <v>197</v>
      </c>
      <c r="O341" s="109">
        <v>10086</v>
      </c>
      <c r="P341" s="50">
        <v>10809</v>
      </c>
      <c r="Q341" s="123"/>
      <c r="R341" s="45" t="s">
        <v>37</v>
      </c>
      <c r="S341" s="110" t="s">
        <v>37</v>
      </c>
      <c r="T341" s="110">
        <v>22482</v>
      </c>
      <c r="U341" s="191">
        <v>24636</v>
      </c>
      <c r="V341" s="163" t="s">
        <v>182</v>
      </c>
      <c r="W341" s="193" t="s">
        <v>37</v>
      </c>
      <c r="X341" s="194" t="s">
        <v>37</v>
      </c>
      <c r="Y341" s="192" t="s">
        <v>37</v>
      </c>
    </row>
    <row r="342" spans="2:25" x14ac:dyDescent="0.25">
      <c r="B342" s="30">
        <v>45014</v>
      </c>
      <c r="C342" s="46"/>
      <c r="D342" s="44">
        <v>7897</v>
      </c>
      <c r="E342" s="44"/>
      <c r="F342" s="44"/>
      <c r="G342" s="44"/>
      <c r="H342" s="44"/>
      <c r="I342" s="123"/>
      <c r="J342" s="44">
        <v>8440</v>
      </c>
      <c r="K342" s="123"/>
      <c r="L342" s="44"/>
      <c r="M342" s="123"/>
      <c r="N342" s="44" t="s">
        <v>197</v>
      </c>
      <c r="O342" s="109">
        <v>10230</v>
      </c>
      <c r="P342" s="50">
        <v>9796</v>
      </c>
      <c r="Q342" s="123"/>
      <c r="R342" s="45"/>
      <c r="S342" s="110"/>
      <c r="T342" s="110">
        <v>23179</v>
      </c>
      <c r="U342" s="191">
        <v>31642</v>
      </c>
      <c r="V342" s="163" t="s">
        <v>182</v>
      </c>
      <c r="W342" s="193"/>
      <c r="X342" s="194" t="s">
        <v>37</v>
      </c>
      <c r="Y342" s="192"/>
    </row>
    <row r="343" spans="2:25" x14ac:dyDescent="0.25">
      <c r="B343" s="30">
        <v>45016</v>
      </c>
      <c r="C343" s="46"/>
      <c r="D343" s="44">
        <v>8847</v>
      </c>
      <c r="E343" s="44"/>
      <c r="F343" s="44"/>
      <c r="G343" s="44"/>
      <c r="H343" s="44"/>
      <c r="I343" s="123"/>
      <c r="J343" s="44">
        <v>9050</v>
      </c>
      <c r="K343" s="123"/>
      <c r="L343" s="44"/>
      <c r="M343" s="123"/>
      <c r="N343" s="44" t="s">
        <v>197</v>
      </c>
      <c r="O343" s="109">
        <v>10113</v>
      </c>
      <c r="P343" s="50">
        <v>10388</v>
      </c>
      <c r="Q343" s="123"/>
      <c r="R343" s="45"/>
      <c r="S343" s="110"/>
      <c r="T343" s="110">
        <v>23496</v>
      </c>
      <c r="U343" s="191">
        <v>31304</v>
      </c>
      <c r="V343" s="163" t="s">
        <v>182</v>
      </c>
      <c r="W343" s="193"/>
      <c r="X343" s="194" t="s">
        <v>37</v>
      </c>
      <c r="Y343" s="192"/>
    </row>
    <row r="344" spans="2:25" x14ac:dyDescent="0.25">
      <c r="B344" s="30">
        <v>45019</v>
      </c>
      <c r="C344" s="46"/>
      <c r="D344" s="44">
        <v>8187</v>
      </c>
      <c r="E344" s="44"/>
      <c r="F344" s="44"/>
      <c r="G344" s="44"/>
      <c r="H344" s="44"/>
      <c r="I344" s="123"/>
      <c r="J344" s="44">
        <v>8946</v>
      </c>
      <c r="K344" s="123"/>
      <c r="L344" s="44"/>
      <c r="M344" s="123"/>
      <c r="N344" s="44" t="s">
        <v>197</v>
      </c>
      <c r="O344" s="109">
        <v>10836</v>
      </c>
      <c r="P344" s="50">
        <v>10569</v>
      </c>
      <c r="Q344" s="123"/>
      <c r="R344" s="45" t="s">
        <v>37</v>
      </c>
      <c r="S344" s="110" t="s">
        <v>37</v>
      </c>
      <c r="T344" s="110">
        <v>25242</v>
      </c>
      <c r="U344" s="191">
        <v>31093</v>
      </c>
      <c r="V344" s="163">
        <v>39908</v>
      </c>
      <c r="W344" s="193" t="s">
        <v>37</v>
      </c>
      <c r="X344" s="194" t="s">
        <v>37</v>
      </c>
      <c r="Y344" s="192" t="s">
        <v>37</v>
      </c>
    </row>
    <row r="345" spans="2:25" x14ac:dyDescent="0.25">
      <c r="B345" s="30">
        <v>45020</v>
      </c>
      <c r="C345" s="46"/>
      <c r="D345" s="44">
        <v>8045</v>
      </c>
      <c r="E345" s="44"/>
      <c r="F345" s="44"/>
      <c r="G345" s="44"/>
      <c r="H345" s="44"/>
      <c r="I345" s="123"/>
      <c r="J345" s="44">
        <v>8786</v>
      </c>
      <c r="K345" s="123"/>
      <c r="L345" s="44"/>
      <c r="M345" s="123"/>
      <c r="N345" s="44" t="s">
        <v>197</v>
      </c>
      <c r="O345" s="109">
        <v>10561</v>
      </c>
      <c r="P345" s="50">
        <v>10396</v>
      </c>
      <c r="Q345" s="123"/>
      <c r="R345" s="45"/>
      <c r="S345" s="110"/>
      <c r="T345" s="110">
        <v>24814</v>
      </c>
      <c r="U345" s="191">
        <v>34080</v>
      </c>
      <c r="V345" s="163">
        <v>38347</v>
      </c>
      <c r="W345" s="193"/>
      <c r="X345" s="194" t="s">
        <v>37</v>
      </c>
      <c r="Y345" s="192"/>
    </row>
    <row r="346" spans="2:25" ht="14.25" customHeight="1" x14ac:dyDescent="0.25">
      <c r="B346" s="30">
        <v>45028</v>
      </c>
      <c r="C346" s="46"/>
      <c r="D346" s="44">
        <v>7148</v>
      </c>
      <c r="E346" s="44"/>
      <c r="F346" s="44"/>
      <c r="G346" s="44"/>
      <c r="H346" s="44"/>
      <c r="I346" s="123"/>
      <c r="J346" s="44">
        <v>7711</v>
      </c>
      <c r="K346" s="123"/>
      <c r="L346" s="44"/>
      <c r="M346" s="123"/>
      <c r="N346" s="44" t="s">
        <v>197</v>
      </c>
      <c r="O346" s="109">
        <v>10224</v>
      </c>
      <c r="P346" s="50">
        <v>9323</v>
      </c>
      <c r="Q346" s="123"/>
      <c r="R346" s="45" t="s">
        <v>37</v>
      </c>
      <c r="S346" s="110" t="s">
        <v>37</v>
      </c>
      <c r="T346" s="110">
        <v>21919</v>
      </c>
      <c r="U346" s="191">
        <v>38894</v>
      </c>
      <c r="V346" s="163">
        <v>32078</v>
      </c>
      <c r="W346" s="193" t="s">
        <v>37</v>
      </c>
      <c r="X346" s="194" t="s">
        <v>37</v>
      </c>
      <c r="Y346" s="192" t="s">
        <v>37</v>
      </c>
    </row>
    <row r="347" spans="2:25" x14ac:dyDescent="0.25">
      <c r="B347" s="30">
        <v>45030</v>
      </c>
      <c r="C347" s="46"/>
      <c r="D347" s="44">
        <v>7226</v>
      </c>
      <c r="E347" s="44"/>
      <c r="F347" s="44"/>
      <c r="G347" s="44"/>
      <c r="H347" s="44"/>
      <c r="I347" s="123"/>
      <c r="J347" s="44">
        <v>7540</v>
      </c>
      <c r="K347" s="123"/>
      <c r="L347" s="44"/>
      <c r="M347" s="123"/>
      <c r="N347" s="44" t="s">
        <v>197</v>
      </c>
      <c r="O347" s="109">
        <v>8016</v>
      </c>
      <c r="P347" s="50">
        <v>8060</v>
      </c>
      <c r="Q347" s="123"/>
      <c r="R347" s="45"/>
      <c r="S347" s="110"/>
      <c r="T347" s="110">
        <v>20823</v>
      </c>
      <c r="U347" s="191">
        <v>28861</v>
      </c>
      <c r="V347" s="163">
        <v>28236</v>
      </c>
      <c r="W347" s="193"/>
      <c r="X347" s="194" t="s">
        <v>37</v>
      </c>
      <c r="Y347" s="192"/>
    </row>
    <row r="348" spans="2:25" x14ac:dyDescent="0.25">
      <c r="B348" s="30">
        <v>45033</v>
      </c>
      <c r="C348" s="46"/>
      <c r="D348" s="44">
        <v>8067</v>
      </c>
      <c r="E348" s="44"/>
      <c r="F348" s="44"/>
      <c r="G348" s="44"/>
      <c r="H348" s="44"/>
      <c r="I348" s="123"/>
      <c r="J348" s="44">
        <v>7263</v>
      </c>
      <c r="K348" s="123"/>
      <c r="L348" s="44"/>
      <c r="M348" s="123"/>
      <c r="N348" s="44" t="s">
        <v>197</v>
      </c>
      <c r="O348" s="109">
        <v>8577</v>
      </c>
      <c r="P348" s="50">
        <v>8737</v>
      </c>
      <c r="Q348" s="123"/>
      <c r="R348" s="45" t="s">
        <v>37</v>
      </c>
      <c r="S348" s="110" t="s">
        <v>37</v>
      </c>
      <c r="T348" s="110">
        <v>22776</v>
      </c>
      <c r="U348" s="191">
        <v>33563</v>
      </c>
      <c r="V348" s="163">
        <v>30931</v>
      </c>
      <c r="W348" s="193" t="s">
        <v>37</v>
      </c>
      <c r="X348" s="194" t="s">
        <v>37</v>
      </c>
      <c r="Y348" s="192" t="s">
        <v>37</v>
      </c>
    </row>
    <row r="349" spans="2:25" x14ac:dyDescent="0.25">
      <c r="B349" s="30">
        <v>45035</v>
      </c>
      <c r="C349" s="46"/>
      <c r="D349" s="44">
        <v>8175</v>
      </c>
      <c r="E349" s="44"/>
      <c r="F349" s="44"/>
      <c r="G349" s="44"/>
      <c r="H349" s="44"/>
      <c r="I349" s="123"/>
      <c r="J349" s="44">
        <v>7583</v>
      </c>
      <c r="K349" s="123"/>
      <c r="L349" s="44"/>
      <c r="M349" s="123"/>
      <c r="N349" s="44" t="s">
        <v>197</v>
      </c>
      <c r="O349" s="109">
        <v>8982</v>
      </c>
      <c r="P349" s="50">
        <v>9734</v>
      </c>
      <c r="Q349" s="123"/>
      <c r="R349" s="45"/>
      <c r="S349" s="110"/>
      <c r="T349" s="110">
        <v>25314</v>
      </c>
      <c r="U349" s="191">
        <v>47218</v>
      </c>
      <c r="V349" s="163" t="s">
        <v>182</v>
      </c>
      <c r="W349" s="193"/>
      <c r="X349" s="194" t="s">
        <v>37</v>
      </c>
      <c r="Y349" s="192"/>
    </row>
    <row r="350" spans="2:25" x14ac:dyDescent="0.25">
      <c r="B350" s="30">
        <v>45037</v>
      </c>
      <c r="C350" s="46"/>
      <c r="D350" s="44">
        <v>9786</v>
      </c>
      <c r="E350" s="44"/>
      <c r="F350" s="44"/>
      <c r="G350" s="44"/>
      <c r="H350" s="44"/>
      <c r="I350" s="123"/>
      <c r="J350" s="44">
        <v>8876</v>
      </c>
      <c r="K350" s="123"/>
      <c r="L350" s="44"/>
      <c r="M350" s="123"/>
      <c r="N350" s="44" t="s">
        <v>197</v>
      </c>
      <c r="O350" s="109">
        <v>10497</v>
      </c>
      <c r="P350" s="50">
        <v>11276</v>
      </c>
      <c r="Q350" s="123"/>
      <c r="R350" s="45"/>
      <c r="S350" s="110"/>
      <c r="T350" s="110">
        <v>28275</v>
      </c>
      <c r="U350" s="191">
        <v>41066</v>
      </c>
      <c r="V350" s="163" t="s">
        <v>182</v>
      </c>
      <c r="W350" s="193"/>
      <c r="X350" s="194">
        <v>11557</v>
      </c>
      <c r="Y350" s="192"/>
    </row>
    <row r="351" spans="2:25" x14ac:dyDescent="0.25">
      <c r="B351" s="30">
        <v>45040</v>
      </c>
      <c r="C351" s="46"/>
      <c r="D351" s="44">
        <v>6522</v>
      </c>
      <c r="E351" s="44"/>
      <c r="F351" s="44"/>
      <c r="G351" s="44"/>
      <c r="H351" s="44"/>
      <c r="I351" s="123"/>
      <c r="J351" s="44">
        <v>6541</v>
      </c>
      <c r="K351" s="123"/>
      <c r="L351" s="44"/>
      <c r="M351" s="123"/>
      <c r="N351" s="44" t="s">
        <v>197</v>
      </c>
      <c r="O351" s="109" t="s">
        <v>46</v>
      </c>
      <c r="P351" s="50">
        <v>10336</v>
      </c>
      <c r="Q351" s="123"/>
      <c r="R351" s="45" t="s">
        <v>37</v>
      </c>
      <c r="S351" s="132" t="s">
        <v>37</v>
      </c>
      <c r="T351" s="110">
        <v>22309</v>
      </c>
      <c r="U351" s="191">
        <v>37747</v>
      </c>
      <c r="V351" s="163" t="s">
        <v>182</v>
      </c>
      <c r="W351" s="193" t="s">
        <v>37</v>
      </c>
      <c r="X351" s="194" t="s">
        <v>37</v>
      </c>
      <c r="Y351" s="192" t="s">
        <v>37</v>
      </c>
    </row>
    <row r="352" spans="2:25" x14ac:dyDescent="0.25">
      <c r="B352" s="30">
        <v>45042</v>
      </c>
      <c r="C352" s="46"/>
      <c r="D352" s="44">
        <v>8004</v>
      </c>
      <c r="E352" s="44"/>
      <c r="F352" s="44"/>
      <c r="G352" s="44"/>
      <c r="H352" s="44"/>
      <c r="I352" s="123"/>
      <c r="J352" s="44">
        <v>7527</v>
      </c>
      <c r="K352" s="123"/>
      <c r="L352" s="44"/>
      <c r="M352" s="123"/>
      <c r="N352" s="44" t="s">
        <v>197</v>
      </c>
      <c r="O352" s="109" t="s">
        <v>46</v>
      </c>
      <c r="P352" s="50">
        <v>14142</v>
      </c>
      <c r="Q352" s="123"/>
      <c r="R352" s="45"/>
      <c r="S352" s="110"/>
      <c r="T352" s="110">
        <v>27687</v>
      </c>
      <c r="U352" s="191">
        <v>45653</v>
      </c>
      <c r="V352" s="163" t="s">
        <v>182</v>
      </c>
      <c r="W352" s="193"/>
      <c r="X352" s="194" t="s">
        <v>37</v>
      </c>
      <c r="Y352" s="192"/>
    </row>
    <row r="353" spans="2:27" x14ac:dyDescent="0.25">
      <c r="B353" s="30">
        <v>45044</v>
      </c>
      <c r="C353" s="46"/>
      <c r="D353" s="44">
        <v>9092</v>
      </c>
      <c r="E353" s="44"/>
      <c r="F353" s="44"/>
      <c r="G353" s="44"/>
      <c r="H353" s="44"/>
      <c r="I353" s="123"/>
      <c r="J353" s="44">
        <v>8417</v>
      </c>
      <c r="K353" s="123"/>
      <c r="L353" s="44"/>
      <c r="M353" s="123"/>
      <c r="N353" s="44" t="s">
        <v>197</v>
      </c>
      <c r="O353" s="109" t="s">
        <v>46</v>
      </c>
      <c r="P353" s="50">
        <v>24582</v>
      </c>
      <c r="Q353" s="123"/>
      <c r="R353" s="45"/>
      <c r="S353" s="110"/>
      <c r="T353" s="110">
        <v>29504</v>
      </c>
      <c r="U353" s="191">
        <v>41412</v>
      </c>
      <c r="V353" s="163" t="s">
        <v>182</v>
      </c>
      <c r="W353" s="193"/>
      <c r="X353" s="194" t="s">
        <v>37</v>
      </c>
      <c r="Y353" s="192"/>
    </row>
    <row r="354" spans="2:27" x14ac:dyDescent="0.25">
      <c r="B354" s="30">
        <v>45048</v>
      </c>
      <c r="C354" s="46"/>
      <c r="D354" s="44">
        <v>9489</v>
      </c>
      <c r="E354" s="44"/>
      <c r="F354" s="44"/>
      <c r="G354" s="44"/>
      <c r="H354" s="44"/>
      <c r="I354" s="123"/>
      <c r="J354" s="44">
        <v>8697</v>
      </c>
      <c r="K354" s="123"/>
      <c r="L354" s="44"/>
      <c r="M354" s="123"/>
      <c r="N354" s="44">
        <v>9584</v>
      </c>
      <c r="O354" s="109" t="s">
        <v>46</v>
      </c>
      <c r="P354" s="50">
        <v>12378</v>
      </c>
      <c r="Q354" s="123"/>
      <c r="R354" s="45" t="s">
        <v>37</v>
      </c>
      <c r="S354" s="110" t="s">
        <v>37</v>
      </c>
      <c r="T354" s="110">
        <v>30148</v>
      </c>
      <c r="U354" s="191">
        <v>47605</v>
      </c>
      <c r="V354" s="163" t="s">
        <v>182</v>
      </c>
      <c r="W354" s="193" t="s">
        <v>37</v>
      </c>
      <c r="X354" s="194">
        <v>10354</v>
      </c>
      <c r="Y354" s="192" t="s">
        <v>37</v>
      </c>
    </row>
    <row r="355" spans="2:27" x14ac:dyDescent="0.25">
      <c r="B355" s="30">
        <v>45049</v>
      </c>
      <c r="C355" s="46"/>
      <c r="D355" s="44">
        <v>9073</v>
      </c>
      <c r="E355" s="44"/>
      <c r="F355" s="44"/>
      <c r="G355" s="44"/>
      <c r="H355" s="44"/>
      <c r="I355" s="123"/>
      <c r="J355" s="44">
        <v>8409</v>
      </c>
      <c r="K355" s="123"/>
      <c r="L355" s="44"/>
      <c r="M355" s="123"/>
      <c r="N355" s="44">
        <v>9294</v>
      </c>
      <c r="O355" s="109" t="s">
        <v>46</v>
      </c>
      <c r="P355" s="50">
        <v>13244</v>
      </c>
      <c r="Q355" s="123"/>
      <c r="R355" s="45"/>
      <c r="S355" s="110"/>
      <c r="T355" s="110">
        <v>29429</v>
      </c>
      <c r="U355" s="191">
        <v>50749</v>
      </c>
      <c r="V355" s="163" t="s">
        <v>182</v>
      </c>
      <c r="W355" s="193"/>
      <c r="X355" s="194">
        <v>11021</v>
      </c>
      <c r="Y355" s="192"/>
    </row>
    <row r="356" spans="2:27" x14ac:dyDescent="0.25">
      <c r="B356" s="30">
        <v>45051</v>
      </c>
      <c r="C356" s="46"/>
      <c r="D356" s="44">
        <v>9790</v>
      </c>
      <c r="E356" s="44"/>
      <c r="F356" s="44"/>
      <c r="G356" s="44"/>
      <c r="H356" s="44"/>
      <c r="I356" s="123"/>
      <c r="J356" s="44">
        <v>9148</v>
      </c>
      <c r="K356" s="123"/>
      <c r="L356" s="44"/>
      <c r="M356" s="123"/>
      <c r="N356" s="44" t="s">
        <v>197</v>
      </c>
      <c r="O356" s="109" t="s">
        <v>46</v>
      </c>
      <c r="P356" s="50">
        <v>38716</v>
      </c>
      <c r="Q356" s="123"/>
      <c r="R356" s="45"/>
      <c r="S356" s="110"/>
      <c r="T356" s="110">
        <v>33329</v>
      </c>
      <c r="U356" s="191">
        <v>56764</v>
      </c>
      <c r="V356" s="163" t="s">
        <v>182</v>
      </c>
      <c r="W356" s="193"/>
      <c r="X356" s="194">
        <v>11338</v>
      </c>
      <c r="Y356" s="192"/>
    </row>
    <row r="357" spans="2:27" x14ac:dyDescent="0.25">
      <c r="B357" s="30">
        <v>45054</v>
      </c>
      <c r="C357" s="46"/>
      <c r="D357" s="44">
        <v>9270</v>
      </c>
      <c r="E357" s="44"/>
      <c r="F357" s="44"/>
      <c r="G357" s="44"/>
      <c r="H357" s="44"/>
      <c r="I357" s="123"/>
      <c r="J357" s="44">
        <v>8664</v>
      </c>
      <c r="K357" s="123"/>
      <c r="L357" s="44"/>
      <c r="M357" s="123"/>
      <c r="N357" s="44" t="s">
        <v>197</v>
      </c>
      <c r="O357" s="109" t="s">
        <v>46</v>
      </c>
      <c r="P357" s="129" t="s">
        <v>182</v>
      </c>
      <c r="Q357" s="123"/>
      <c r="R357" s="45" t="s">
        <v>37</v>
      </c>
      <c r="S357" s="110" t="s">
        <v>37</v>
      </c>
      <c r="T357" s="110">
        <v>31624</v>
      </c>
      <c r="U357" s="191">
        <v>55716</v>
      </c>
      <c r="V357" s="163" t="s">
        <v>182</v>
      </c>
      <c r="W357" s="193" t="s">
        <v>37</v>
      </c>
      <c r="X357" s="194" t="s">
        <v>37</v>
      </c>
      <c r="Y357" s="192" t="s">
        <v>37</v>
      </c>
    </row>
    <row r="358" spans="2:27" x14ac:dyDescent="0.25">
      <c r="B358" s="30">
        <v>45056</v>
      </c>
      <c r="C358" s="46"/>
      <c r="D358" s="44">
        <v>9761</v>
      </c>
      <c r="E358" s="44"/>
      <c r="F358" s="44"/>
      <c r="G358" s="44"/>
      <c r="H358" s="44"/>
      <c r="I358" s="123"/>
      <c r="J358" s="44">
        <v>8996</v>
      </c>
      <c r="K358" s="123"/>
      <c r="L358" s="44"/>
      <c r="M358" s="123"/>
      <c r="N358" s="44" t="s">
        <v>197</v>
      </c>
      <c r="O358" s="109" t="s">
        <v>37</v>
      </c>
      <c r="P358" s="129" t="s">
        <v>182</v>
      </c>
      <c r="Q358" s="123"/>
      <c r="R358" s="45"/>
      <c r="S358" s="110"/>
      <c r="T358" s="110">
        <v>34487</v>
      </c>
      <c r="U358" s="268" t="s">
        <v>182</v>
      </c>
      <c r="V358" s="163" t="s">
        <v>182</v>
      </c>
      <c r="W358" s="193"/>
      <c r="X358" s="194" t="s">
        <v>37</v>
      </c>
      <c r="Y358" s="192"/>
    </row>
    <row r="359" spans="2:27" x14ac:dyDescent="0.25">
      <c r="B359" s="30">
        <v>45058</v>
      </c>
      <c r="C359" s="46"/>
      <c r="D359" s="44">
        <v>8692</v>
      </c>
      <c r="E359" s="44"/>
      <c r="F359" s="44"/>
      <c r="G359" s="44"/>
      <c r="H359" s="44"/>
      <c r="I359" s="123"/>
      <c r="J359" s="44">
        <v>7974</v>
      </c>
      <c r="K359" s="123"/>
      <c r="L359" s="44"/>
      <c r="M359" s="123"/>
      <c r="N359" s="44" t="s">
        <v>197</v>
      </c>
      <c r="O359" s="109" t="s">
        <v>37</v>
      </c>
      <c r="P359" s="129" t="s">
        <v>182</v>
      </c>
      <c r="Q359" s="123"/>
      <c r="R359" s="45"/>
      <c r="S359" s="110"/>
      <c r="T359" s="110">
        <v>34414</v>
      </c>
      <c r="U359" s="191" t="s">
        <v>37</v>
      </c>
      <c r="V359" s="163" t="s">
        <v>182</v>
      </c>
      <c r="W359" s="193"/>
      <c r="X359" s="194" t="s">
        <v>37</v>
      </c>
      <c r="Y359" s="192"/>
    </row>
    <row r="360" spans="2:27" x14ac:dyDescent="0.25">
      <c r="B360" s="30">
        <v>45061</v>
      </c>
      <c r="C360" s="46"/>
      <c r="D360" s="44">
        <v>7173</v>
      </c>
      <c r="E360" s="44"/>
      <c r="F360" s="44"/>
      <c r="G360" s="44"/>
      <c r="H360" s="44"/>
      <c r="I360" s="123"/>
      <c r="J360" s="44">
        <v>7760</v>
      </c>
      <c r="K360" s="123"/>
      <c r="L360" s="44"/>
      <c r="M360" s="123"/>
      <c r="N360" s="44" t="s">
        <v>197</v>
      </c>
      <c r="O360" s="109" t="s">
        <v>37</v>
      </c>
      <c r="P360" s="129" t="s">
        <v>182</v>
      </c>
      <c r="Q360" s="123"/>
      <c r="R360" s="45" t="s">
        <v>37</v>
      </c>
      <c r="S360" s="110" t="s">
        <v>37</v>
      </c>
      <c r="T360" s="110">
        <v>32701</v>
      </c>
      <c r="U360" s="191" t="s">
        <v>37</v>
      </c>
      <c r="V360" s="163" t="s">
        <v>182</v>
      </c>
      <c r="W360" s="193" t="s">
        <v>37</v>
      </c>
      <c r="X360" s="194" t="s">
        <v>37</v>
      </c>
      <c r="Y360" s="192" t="s">
        <v>37</v>
      </c>
    </row>
    <row r="361" spans="2:27" x14ac:dyDescent="0.25">
      <c r="B361" s="30">
        <v>45063</v>
      </c>
      <c r="C361" s="46"/>
      <c r="D361" s="44">
        <v>7774</v>
      </c>
      <c r="E361" s="44"/>
      <c r="F361" s="44"/>
      <c r="G361" s="44"/>
      <c r="H361" s="44"/>
      <c r="I361" s="123"/>
      <c r="J361" s="44">
        <v>8438</v>
      </c>
      <c r="K361" s="123"/>
      <c r="L361" s="44"/>
      <c r="M361" s="123"/>
      <c r="N361" s="44" t="s">
        <v>197</v>
      </c>
      <c r="O361" s="109" t="s">
        <v>37</v>
      </c>
      <c r="P361" s="50" t="s">
        <v>182</v>
      </c>
      <c r="Q361" s="123"/>
      <c r="R361" s="45"/>
      <c r="S361" s="110"/>
      <c r="T361" s="110" t="s">
        <v>182</v>
      </c>
      <c r="U361" s="191">
        <v>96607</v>
      </c>
      <c r="V361" s="163" t="s">
        <v>182</v>
      </c>
      <c r="W361" s="193"/>
      <c r="X361" s="194" t="s">
        <v>37</v>
      </c>
      <c r="Y361" s="192"/>
    </row>
    <row r="362" spans="2:27" x14ac:dyDescent="0.25">
      <c r="B362" s="30">
        <v>45065</v>
      </c>
      <c r="C362" s="46"/>
      <c r="D362" s="44">
        <v>7849</v>
      </c>
      <c r="E362" s="44"/>
      <c r="F362" s="44"/>
      <c r="G362" s="44"/>
      <c r="H362" s="44"/>
      <c r="I362" s="123"/>
      <c r="J362" s="44">
        <v>7215</v>
      </c>
      <c r="K362" s="123"/>
      <c r="L362" s="44"/>
      <c r="M362" s="123"/>
      <c r="N362" s="44" t="s">
        <v>197</v>
      </c>
      <c r="O362" s="109" t="s">
        <v>37</v>
      </c>
      <c r="P362" s="50" t="s">
        <v>182</v>
      </c>
      <c r="Q362" s="123"/>
      <c r="R362" s="45"/>
      <c r="S362" s="110"/>
      <c r="T362" s="110">
        <v>33861</v>
      </c>
      <c r="U362" s="191" t="s">
        <v>37</v>
      </c>
      <c r="V362" s="163" t="s">
        <v>182</v>
      </c>
      <c r="W362" s="193"/>
      <c r="X362" s="194" t="s">
        <v>37</v>
      </c>
      <c r="Y362" s="192"/>
    </row>
    <row r="363" spans="2:27" x14ac:dyDescent="0.25">
      <c r="B363" s="30">
        <v>45068</v>
      </c>
      <c r="C363" s="46"/>
      <c r="D363" s="44">
        <v>7422</v>
      </c>
      <c r="E363" s="44"/>
      <c r="F363" s="44"/>
      <c r="G363" s="44"/>
      <c r="H363" s="44"/>
      <c r="I363" s="123"/>
      <c r="J363" s="44">
        <v>7094</v>
      </c>
      <c r="K363" s="123"/>
      <c r="L363" s="44"/>
      <c r="M363" s="123"/>
      <c r="N363" s="44" t="s">
        <v>197</v>
      </c>
      <c r="O363" s="109" t="s">
        <v>46</v>
      </c>
      <c r="P363" s="50" t="s">
        <v>182</v>
      </c>
      <c r="Q363" s="123"/>
      <c r="R363" s="45" t="s">
        <v>37</v>
      </c>
      <c r="S363" s="110" t="s">
        <v>37</v>
      </c>
      <c r="T363" s="110">
        <v>34508</v>
      </c>
      <c r="U363" s="191" t="s">
        <v>37</v>
      </c>
      <c r="V363" s="163" t="s">
        <v>182</v>
      </c>
      <c r="W363" s="193" t="s">
        <v>37</v>
      </c>
      <c r="X363" s="194" t="s">
        <v>37</v>
      </c>
      <c r="Y363" s="192" t="s">
        <v>37</v>
      </c>
    </row>
    <row r="364" spans="2:27" x14ac:dyDescent="0.25">
      <c r="B364" s="30">
        <v>45070</v>
      </c>
      <c r="C364" s="46"/>
      <c r="D364" s="44">
        <v>1996</v>
      </c>
      <c r="E364" s="44"/>
      <c r="F364" s="44"/>
      <c r="G364" s="44"/>
      <c r="H364" s="44"/>
      <c r="I364" s="123"/>
      <c r="J364" s="44">
        <v>2065</v>
      </c>
      <c r="K364" s="123"/>
      <c r="L364" s="44"/>
      <c r="M364" s="123"/>
      <c r="N364" s="44" t="s">
        <v>197</v>
      </c>
      <c r="O364" s="109">
        <v>4086</v>
      </c>
      <c r="P364" s="50">
        <v>2206</v>
      </c>
      <c r="Q364" s="123"/>
      <c r="R364" s="45"/>
      <c r="S364" s="110"/>
      <c r="T364" s="110">
        <v>7653</v>
      </c>
      <c r="U364" s="191">
        <v>7092</v>
      </c>
      <c r="V364" s="163" t="s">
        <v>205</v>
      </c>
      <c r="W364" s="193"/>
      <c r="X364" s="194">
        <v>4926</v>
      </c>
      <c r="Y364" s="192"/>
      <c r="AA364" t="s">
        <v>206</v>
      </c>
    </row>
    <row r="365" spans="2:27" x14ac:dyDescent="0.25">
      <c r="B365" s="30">
        <v>45072</v>
      </c>
      <c r="C365" s="46"/>
      <c r="D365" s="44">
        <v>4301</v>
      </c>
      <c r="E365" s="44"/>
      <c r="F365" s="44"/>
      <c r="G365" s="44"/>
      <c r="H365" s="44"/>
      <c r="I365" s="123"/>
      <c r="J365" s="44">
        <v>4752</v>
      </c>
      <c r="K365" s="123"/>
      <c r="L365" s="44"/>
      <c r="M365" s="123"/>
      <c r="N365" s="44" t="s">
        <v>197</v>
      </c>
      <c r="O365" s="109">
        <v>5050</v>
      </c>
      <c r="P365" s="50" t="s">
        <v>182</v>
      </c>
      <c r="Q365" s="123"/>
      <c r="R365" s="45"/>
      <c r="S365" s="110"/>
      <c r="T365" s="110">
        <v>12090</v>
      </c>
      <c r="U365" s="191">
        <v>13030</v>
      </c>
      <c r="V365" s="163" t="s">
        <v>205</v>
      </c>
      <c r="W365" s="193"/>
      <c r="X365" s="194">
        <v>6129</v>
      </c>
      <c r="Y365" s="192"/>
    </row>
    <row r="366" spans="2:27" x14ac:dyDescent="0.25">
      <c r="B366" s="30">
        <v>45075</v>
      </c>
      <c r="C366" s="46"/>
      <c r="D366" s="44">
        <v>6398</v>
      </c>
      <c r="E366" s="44"/>
      <c r="F366" s="44"/>
      <c r="G366" s="44"/>
      <c r="H366" s="44"/>
      <c r="I366" s="123"/>
      <c r="J366" s="44">
        <v>5855</v>
      </c>
      <c r="K366" s="123"/>
      <c r="L366" s="44"/>
      <c r="M366" s="123"/>
      <c r="N366" s="44" t="s">
        <v>197</v>
      </c>
      <c r="O366" s="109">
        <v>6985</v>
      </c>
      <c r="P366" s="50">
        <v>6728</v>
      </c>
      <c r="Q366" s="123"/>
      <c r="R366" s="45" t="s">
        <v>37</v>
      </c>
      <c r="S366" s="110" t="s">
        <v>37</v>
      </c>
      <c r="T366" s="110">
        <v>19615</v>
      </c>
      <c r="U366" s="191">
        <v>23490</v>
      </c>
      <c r="V366" s="163" t="s">
        <v>205</v>
      </c>
      <c r="W366" s="193" t="s">
        <v>37</v>
      </c>
      <c r="X366" s="194" t="s">
        <v>37</v>
      </c>
      <c r="Y366" s="192" t="s">
        <v>37</v>
      </c>
    </row>
    <row r="367" spans="2:27" x14ac:dyDescent="0.25">
      <c r="B367" s="30">
        <v>45077</v>
      </c>
      <c r="C367" s="46"/>
      <c r="D367" s="44">
        <v>777</v>
      </c>
      <c r="E367" s="44"/>
      <c r="F367" s="44"/>
      <c r="G367" s="44"/>
      <c r="H367" s="44"/>
      <c r="I367" s="123"/>
      <c r="J367" s="44">
        <v>5281</v>
      </c>
      <c r="K367" s="123"/>
      <c r="L367" s="44"/>
      <c r="M367" s="123"/>
      <c r="N367" s="44" t="s">
        <v>197</v>
      </c>
      <c r="O367" s="109">
        <v>5375</v>
      </c>
      <c r="P367" s="50">
        <v>7364</v>
      </c>
      <c r="Q367" s="123"/>
      <c r="R367" s="45"/>
      <c r="S367" s="110"/>
      <c r="T367" s="110">
        <v>17920</v>
      </c>
      <c r="U367" s="191">
        <v>210</v>
      </c>
      <c r="V367" s="163" t="s">
        <v>205</v>
      </c>
      <c r="W367" s="193"/>
      <c r="X367" s="194" t="s">
        <v>37</v>
      </c>
      <c r="Y367" s="192"/>
    </row>
    <row r="368" spans="2:27" x14ac:dyDescent="0.25">
      <c r="B368" s="30">
        <v>45079</v>
      </c>
      <c r="C368" s="46"/>
      <c r="D368" s="44">
        <v>5575</v>
      </c>
      <c r="E368" s="44"/>
      <c r="F368" s="44"/>
      <c r="G368" s="44"/>
      <c r="H368" s="44"/>
      <c r="I368" s="123"/>
      <c r="J368" s="44">
        <v>7670</v>
      </c>
      <c r="K368" s="123"/>
      <c r="L368" s="44"/>
      <c r="M368" s="123"/>
      <c r="N368" s="44" t="s">
        <v>197</v>
      </c>
      <c r="O368" s="109">
        <v>8601</v>
      </c>
      <c r="P368" s="50" t="s">
        <v>182</v>
      </c>
      <c r="Q368" s="123"/>
      <c r="R368" s="45"/>
      <c r="S368" s="110"/>
      <c r="T368" s="110">
        <v>25110</v>
      </c>
      <c r="U368" s="191">
        <v>43233</v>
      </c>
      <c r="V368" s="163" t="s">
        <v>205</v>
      </c>
      <c r="W368" s="193"/>
      <c r="X368" s="194" t="s">
        <v>37</v>
      </c>
      <c r="Y368" s="192"/>
    </row>
    <row r="369" spans="2:27" x14ac:dyDescent="0.25">
      <c r="B369" s="30">
        <v>45082</v>
      </c>
      <c r="C369" s="46"/>
      <c r="D369" s="44">
        <v>7101</v>
      </c>
      <c r="E369" s="44"/>
      <c r="F369" s="44"/>
      <c r="G369" s="44"/>
      <c r="H369" s="44"/>
      <c r="I369" s="123"/>
      <c r="J369" s="44">
        <v>6746</v>
      </c>
      <c r="K369" s="123"/>
      <c r="L369" s="44"/>
      <c r="M369" s="123"/>
      <c r="N369" s="44">
        <v>6895</v>
      </c>
      <c r="O369" s="109">
        <v>6831</v>
      </c>
      <c r="P369" s="50">
        <v>6743</v>
      </c>
      <c r="Q369" s="123"/>
      <c r="R369" s="45" t="s">
        <v>37</v>
      </c>
      <c r="S369" s="110" t="s">
        <v>37</v>
      </c>
      <c r="T369" s="110">
        <v>21313</v>
      </c>
      <c r="U369" s="191">
        <v>41396</v>
      </c>
      <c r="V369" s="163" t="s">
        <v>205</v>
      </c>
      <c r="W369" s="193" t="s">
        <v>37</v>
      </c>
      <c r="X369" s="194">
        <v>7965</v>
      </c>
      <c r="Y369" s="192" t="s">
        <v>37</v>
      </c>
    </row>
    <row r="370" spans="2:27" x14ac:dyDescent="0.25">
      <c r="B370" s="30">
        <v>45084</v>
      </c>
      <c r="C370" s="46"/>
      <c r="D370" s="44">
        <v>6981</v>
      </c>
      <c r="E370" s="44"/>
      <c r="F370" s="44"/>
      <c r="G370" s="44"/>
      <c r="H370" s="44"/>
      <c r="I370" s="123"/>
      <c r="J370" s="44">
        <v>6019</v>
      </c>
      <c r="K370" s="123"/>
      <c r="L370" s="44"/>
      <c r="M370" s="123"/>
      <c r="N370" s="44" t="s">
        <v>197</v>
      </c>
      <c r="O370" s="109">
        <v>6564</v>
      </c>
      <c r="P370" s="50" t="s">
        <v>182</v>
      </c>
      <c r="Q370" s="123"/>
      <c r="R370" s="45"/>
      <c r="S370" s="110"/>
      <c r="T370" s="110">
        <v>20438</v>
      </c>
      <c r="U370" s="191" t="s">
        <v>182</v>
      </c>
      <c r="V370" s="163" t="s">
        <v>205</v>
      </c>
      <c r="W370" s="193"/>
      <c r="X370" s="194">
        <v>7564</v>
      </c>
      <c r="Y370" s="192"/>
      <c r="AA370" t="s">
        <v>208</v>
      </c>
    </row>
    <row r="371" spans="2:27" x14ac:dyDescent="0.25">
      <c r="B371" s="30">
        <v>45085</v>
      </c>
      <c r="C371" s="46"/>
      <c r="D371" s="44">
        <v>6814</v>
      </c>
      <c r="E371" s="44"/>
      <c r="F371" s="44"/>
      <c r="G371" s="44"/>
      <c r="H371" s="44"/>
      <c r="I371" s="123"/>
      <c r="J371" s="44">
        <v>6338</v>
      </c>
      <c r="K371" s="123"/>
      <c r="L371" s="44"/>
      <c r="M371" s="123"/>
      <c r="N371" s="44">
        <v>7342</v>
      </c>
      <c r="O371" s="109">
        <v>7467</v>
      </c>
      <c r="P371" s="50">
        <v>7171</v>
      </c>
      <c r="Q371" s="123"/>
      <c r="R371" s="45"/>
      <c r="S371" s="110"/>
      <c r="T371" s="110">
        <v>21249</v>
      </c>
      <c r="U371" s="191" t="s">
        <v>182</v>
      </c>
      <c r="V371" s="163" t="s">
        <v>205</v>
      </c>
      <c r="W371" s="193"/>
      <c r="X371" s="194">
        <v>7835</v>
      </c>
      <c r="Y371" s="192"/>
    </row>
    <row r="372" spans="2:27" x14ac:dyDescent="0.25">
      <c r="B372" s="30">
        <v>45089</v>
      </c>
      <c r="C372" s="46"/>
      <c r="D372" s="44">
        <v>6368</v>
      </c>
      <c r="E372" s="44"/>
      <c r="F372" s="44"/>
      <c r="G372" s="44"/>
      <c r="H372" s="44"/>
      <c r="I372" s="123"/>
      <c r="J372" s="44">
        <v>5910</v>
      </c>
      <c r="K372" s="123"/>
      <c r="L372" s="44"/>
      <c r="M372" s="123"/>
      <c r="N372" s="44" t="s">
        <v>197</v>
      </c>
      <c r="O372" s="109">
        <v>6612</v>
      </c>
      <c r="P372" s="50" t="s">
        <v>182</v>
      </c>
      <c r="Q372" s="123"/>
      <c r="R372" s="45" t="s">
        <v>37</v>
      </c>
      <c r="S372" s="110" t="s">
        <v>37</v>
      </c>
      <c r="T372" s="110">
        <v>21625</v>
      </c>
      <c r="U372" s="191">
        <v>36030</v>
      </c>
      <c r="V372" s="163" t="s">
        <v>205</v>
      </c>
      <c r="W372" s="193" t="s">
        <v>37</v>
      </c>
      <c r="X372" s="194">
        <v>7954</v>
      </c>
      <c r="Y372" s="192" t="s">
        <v>37</v>
      </c>
    </row>
    <row r="373" spans="2:27" ht="15.75" customHeight="1" x14ac:dyDescent="0.25">
      <c r="B373" s="30">
        <v>45091</v>
      </c>
      <c r="C373" s="46"/>
      <c r="D373" s="44">
        <v>5802</v>
      </c>
      <c r="E373" s="44"/>
      <c r="F373" s="44"/>
      <c r="G373" s="44"/>
      <c r="H373" s="44"/>
      <c r="I373" s="123"/>
      <c r="J373" s="44">
        <v>5430</v>
      </c>
      <c r="K373" s="123"/>
      <c r="L373" s="44"/>
      <c r="M373" s="123"/>
      <c r="N373" s="44">
        <v>7396</v>
      </c>
      <c r="O373" s="109">
        <v>6879</v>
      </c>
      <c r="P373" s="50">
        <v>9425</v>
      </c>
      <c r="Q373" s="123"/>
      <c r="R373" s="45"/>
      <c r="S373" s="110"/>
      <c r="T373" s="110">
        <v>21690</v>
      </c>
      <c r="U373" s="191">
        <v>37690</v>
      </c>
      <c r="V373" s="163" t="s">
        <v>205</v>
      </c>
      <c r="W373" s="193"/>
      <c r="X373" s="194">
        <v>15310</v>
      </c>
      <c r="Y373" s="192"/>
    </row>
    <row r="374" spans="2:27" ht="15.75" customHeight="1" x14ac:dyDescent="0.25">
      <c r="B374" s="30">
        <v>45093</v>
      </c>
      <c r="C374" s="46"/>
      <c r="D374" s="44">
        <v>4961</v>
      </c>
      <c r="E374" s="44"/>
      <c r="F374" s="44"/>
      <c r="G374" s="44"/>
      <c r="H374" s="44"/>
      <c r="I374" s="123"/>
      <c r="J374" s="44">
        <v>6009</v>
      </c>
      <c r="K374" s="123"/>
      <c r="L374" s="44"/>
      <c r="M374" s="123"/>
      <c r="N374" s="44" t="s">
        <v>197</v>
      </c>
      <c r="O374" s="109" t="s">
        <v>46</v>
      </c>
      <c r="P374" s="50">
        <v>12100</v>
      </c>
      <c r="Q374" s="123"/>
      <c r="R374" s="45"/>
      <c r="S374" s="110"/>
      <c r="T374" s="110">
        <v>23370</v>
      </c>
      <c r="U374" s="191" t="s">
        <v>182</v>
      </c>
      <c r="V374" s="163" t="s">
        <v>205</v>
      </c>
      <c r="W374" s="193"/>
      <c r="X374" s="194" t="s">
        <v>37</v>
      </c>
      <c r="Y374" s="192"/>
    </row>
    <row r="375" spans="2:27" ht="15.75" customHeight="1" x14ac:dyDescent="0.25">
      <c r="B375" s="30">
        <v>45096</v>
      </c>
      <c r="C375" s="46"/>
      <c r="D375" s="44">
        <v>4686</v>
      </c>
      <c r="E375" s="44"/>
      <c r="F375" s="44"/>
      <c r="G375" s="44"/>
      <c r="H375" s="44"/>
      <c r="I375" s="123"/>
      <c r="J375" s="44">
        <v>5979</v>
      </c>
      <c r="K375" s="123"/>
      <c r="L375" s="44"/>
      <c r="M375" s="123"/>
      <c r="N375" s="44" t="s">
        <v>197</v>
      </c>
      <c r="O375" s="109">
        <v>6658</v>
      </c>
      <c r="P375" s="50">
        <v>8046</v>
      </c>
      <c r="Q375" s="123"/>
      <c r="R375" s="45" t="s">
        <v>37</v>
      </c>
      <c r="S375" s="110" t="s">
        <v>37</v>
      </c>
      <c r="T375" s="110">
        <v>26240</v>
      </c>
      <c r="U375" s="191" t="s">
        <v>182</v>
      </c>
      <c r="V375" s="163" t="s">
        <v>205</v>
      </c>
      <c r="W375" s="193" t="s">
        <v>37</v>
      </c>
      <c r="X375" s="194">
        <v>8475</v>
      </c>
      <c r="Y375" s="192" t="s">
        <v>37</v>
      </c>
    </row>
    <row r="376" spans="2:27" x14ac:dyDescent="0.25">
      <c r="B376" s="30">
        <v>45098</v>
      </c>
      <c r="C376" s="46"/>
      <c r="D376" s="44">
        <v>6648</v>
      </c>
      <c r="E376" s="44"/>
      <c r="F376" s="44"/>
      <c r="G376" s="44"/>
      <c r="H376" s="44"/>
      <c r="I376" s="123"/>
      <c r="J376" s="44">
        <v>6069</v>
      </c>
      <c r="K376" s="123"/>
      <c r="L376" s="44"/>
      <c r="M376" s="123"/>
      <c r="N376" s="44" t="s">
        <v>197</v>
      </c>
      <c r="O376" s="109">
        <v>8521</v>
      </c>
      <c r="P376" s="50">
        <v>13701</v>
      </c>
      <c r="Q376" s="123"/>
      <c r="R376" s="45"/>
      <c r="S376" s="110"/>
      <c r="T376" s="110" t="s">
        <v>209</v>
      </c>
      <c r="U376" s="191" t="s">
        <v>182</v>
      </c>
      <c r="V376" s="163" t="s">
        <v>205</v>
      </c>
      <c r="W376" s="193"/>
      <c r="X376" s="194" t="s">
        <v>182</v>
      </c>
      <c r="Y376" s="192"/>
    </row>
    <row r="377" spans="2:27" x14ac:dyDescent="0.25">
      <c r="B377" s="30">
        <v>45100</v>
      </c>
      <c r="C377" s="46"/>
      <c r="D377" s="44">
        <v>7711</v>
      </c>
      <c r="E377" s="44"/>
      <c r="F377" s="44"/>
      <c r="G377" s="44"/>
      <c r="H377" s="44"/>
      <c r="I377" s="123"/>
      <c r="J377" s="44">
        <v>8297</v>
      </c>
      <c r="K377" s="123"/>
      <c r="L377" s="44"/>
      <c r="M377" s="123"/>
      <c r="N377" s="44" t="s">
        <v>197</v>
      </c>
      <c r="O377" s="109">
        <v>9165</v>
      </c>
      <c r="P377" s="50" t="s">
        <v>182</v>
      </c>
      <c r="Q377" s="123"/>
      <c r="R377" s="45"/>
      <c r="S377" s="110"/>
      <c r="T377" s="110" t="s">
        <v>209</v>
      </c>
      <c r="U377" s="191" t="s">
        <v>182</v>
      </c>
      <c r="V377" s="163" t="s">
        <v>205</v>
      </c>
      <c r="W377" s="193"/>
      <c r="X377" s="194" t="s">
        <v>182</v>
      </c>
      <c r="Y377" s="192"/>
    </row>
    <row r="378" spans="2:27" x14ac:dyDescent="0.25">
      <c r="B378" s="30">
        <v>45103</v>
      </c>
      <c r="C378" s="46"/>
      <c r="D378" s="44">
        <v>6921</v>
      </c>
      <c r="E378" s="44"/>
      <c r="F378" s="44"/>
      <c r="G378" s="44"/>
      <c r="H378" s="44"/>
      <c r="I378" s="123"/>
      <c r="J378" s="44">
        <v>8184</v>
      </c>
      <c r="K378" s="123"/>
      <c r="L378" s="44"/>
      <c r="M378" s="123"/>
      <c r="N378" s="44" t="s">
        <v>197</v>
      </c>
      <c r="O378" s="109">
        <v>9135</v>
      </c>
      <c r="P378" s="50" t="s">
        <v>182</v>
      </c>
      <c r="Q378" s="123"/>
      <c r="R378" s="45" t="s">
        <v>37</v>
      </c>
      <c r="S378" s="110" t="s">
        <v>37</v>
      </c>
      <c r="T378" s="110" t="s">
        <v>209</v>
      </c>
      <c r="U378" s="191" t="s">
        <v>182</v>
      </c>
      <c r="V378" s="163" t="s">
        <v>205</v>
      </c>
      <c r="W378" s="193" t="s">
        <v>37</v>
      </c>
      <c r="X378" s="194" t="s">
        <v>182</v>
      </c>
      <c r="Y378" s="192" t="s">
        <v>37</v>
      </c>
    </row>
    <row r="379" spans="2:27" x14ac:dyDescent="0.25">
      <c r="B379" s="30">
        <v>45105</v>
      </c>
      <c r="C379" s="46"/>
      <c r="D379" s="44">
        <v>7522</v>
      </c>
      <c r="E379" s="44"/>
      <c r="F379" s="44"/>
      <c r="G379" s="44"/>
      <c r="H379" s="44"/>
      <c r="I379" s="123"/>
      <c r="J379" s="44">
        <v>7695</v>
      </c>
      <c r="K379" s="123"/>
      <c r="L379" s="44"/>
      <c r="M379" s="123"/>
      <c r="N379" s="44" t="s">
        <v>197</v>
      </c>
      <c r="O379" s="109">
        <v>8522</v>
      </c>
      <c r="P379" s="50" t="s">
        <v>182</v>
      </c>
      <c r="Q379" s="123"/>
      <c r="R379" s="45"/>
      <c r="S379" s="110"/>
      <c r="T379" s="110" t="s">
        <v>209</v>
      </c>
      <c r="U379" s="191" t="s">
        <v>182</v>
      </c>
      <c r="V379" s="163" t="s">
        <v>205</v>
      </c>
      <c r="W379" s="193"/>
      <c r="X379" s="194" t="s">
        <v>182</v>
      </c>
      <c r="Y379" s="192"/>
    </row>
    <row r="380" spans="2:27" x14ac:dyDescent="0.25">
      <c r="B380" s="30">
        <v>45107</v>
      </c>
      <c r="C380" s="46"/>
      <c r="D380" s="44">
        <v>6818</v>
      </c>
      <c r="E380" s="44"/>
      <c r="F380" s="44"/>
      <c r="G380" s="44"/>
      <c r="H380" s="44"/>
      <c r="I380" s="123"/>
      <c r="J380" s="44">
        <v>7541</v>
      </c>
      <c r="K380" s="123"/>
      <c r="L380" s="44"/>
      <c r="M380" s="123"/>
      <c r="N380" s="44" t="s">
        <v>197</v>
      </c>
      <c r="O380" s="109">
        <v>8285</v>
      </c>
      <c r="P380" s="50" t="s">
        <v>182</v>
      </c>
      <c r="Q380" s="123"/>
      <c r="R380" s="45"/>
      <c r="S380" s="110"/>
      <c r="T380" s="110" t="s">
        <v>209</v>
      </c>
      <c r="U380" s="191" t="s">
        <v>182</v>
      </c>
      <c r="V380" s="163" t="s">
        <v>205</v>
      </c>
      <c r="W380" s="193"/>
      <c r="X380" s="194" t="s">
        <v>182</v>
      </c>
      <c r="Y380" s="192"/>
    </row>
    <row r="381" spans="2:27" x14ac:dyDescent="0.25">
      <c r="B381" s="30">
        <v>45110</v>
      </c>
      <c r="C381" s="46"/>
      <c r="D381" s="44">
        <v>6533</v>
      </c>
      <c r="E381" s="44"/>
      <c r="F381" s="44"/>
      <c r="G381" s="44"/>
      <c r="H381" s="44"/>
      <c r="I381" s="123"/>
      <c r="J381" s="44">
        <v>7354</v>
      </c>
      <c r="K381" s="123"/>
      <c r="L381" s="44"/>
      <c r="M381" s="123"/>
      <c r="N381" s="44" t="s">
        <v>197</v>
      </c>
      <c r="O381" s="109" t="s">
        <v>46</v>
      </c>
      <c r="P381" s="50" t="s">
        <v>182</v>
      </c>
      <c r="Q381" s="123"/>
      <c r="R381" s="45" t="s">
        <v>37</v>
      </c>
      <c r="S381" s="110" t="s">
        <v>37</v>
      </c>
      <c r="T381" s="110" t="s">
        <v>209</v>
      </c>
      <c r="U381" s="191" t="s">
        <v>182</v>
      </c>
      <c r="V381" s="163" t="s">
        <v>205</v>
      </c>
      <c r="W381" s="193" t="s">
        <v>37</v>
      </c>
      <c r="X381" s="194" t="s">
        <v>182</v>
      </c>
      <c r="Y381" s="192" t="s">
        <v>37</v>
      </c>
    </row>
    <row r="382" spans="2:27" x14ac:dyDescent="0.25">
      <c r="B382" s="30">
        <v>45112</v>
      </c>
      <c r="C382" s="46"/>
      <c r="D382" s="44">
        <v>7829</v>
      </c>
      <c r="E382" s="44"/>
      <c r="F382" s="44"/>
      <c r="G382" s="44"/>
      <c r="H382" s="44"/>
      <c r="I382" s="123"/>
      <c r="J382" s="44">
        <v>8205</v>
      </c>
      <c r="K382" s="123"/>
      <c r="L382" s="44"/>
      <c r="M382" s="123"/>
      <c r="N382" s="44" t="s">
        <v>197</v>
      </c>
      <c r="O382" s="109" t="s">
        <v>46</v>
      </c>
      <c r="P382" s="50" t="s">
        <v>182</v>
      </c>
      <c r="Q382" s="123"/>
      <c r="R382" s="45"/>
      <c r="S382" s="110"/>
      <c r="T382" s="110" t="s">
        <v>209</v>
      </c>
      <c r="U382" s="191" t="s">
        <v>182</v>
      </c>
      <c r="V382" s="163" t="s">
        <v>205</v>
      </c>
      <c r="W382" s="193"/>
      <c r="X382" s="194" t="s">
        <v>182</v>
      </c>
      <c r="Y382" s="192"/>
    </row>
    <row r="383" spans="2:27" x14ac:dyDescent="0.25">
      <c r="B383" s="30">
        <v>45114</v>
      </c>
      <c r="C383" s="46"/>
      <c r="D383" s="44">
        <v>6813</v>
      </c>
      <c r="E383" s="44"/>
      <c r="F383" s="44"/>
      <c r="G383" s="44"/>
      <c r="H383" s="44"/>
      <c r="I383" s="123"/>
      <c r="J383" s="44">
        <v>7717</v>
      </c>
      <c r="K383" s="123"/>
      <c r="L383" s="44"/>
      <c r="M383" s="123"/>
      <c r="N383" s="44" t="s">
        <v>197</v>
      </c>
      <c r="O383" s="109" t="s">
        <v>46</v>
      </c>
      <c r="P383" s="50" t="s">
        <v>182</v>
      </c>
      <c r="Q383" s="123"/>
      <c r="R383" s="45"/>
      <c r="S383" s="110"/>
      <c r="T383" s="110" t="s">
        <v>209</v>
      </c>
      <c r="U383" s="191" t="s">
        <v>182</v>
      </c>
      <c r="V383" s="163" t="s">
        <v>205</v>
      </c>
      <c r="W383" s="193"/>
      <c r="X383" s="194" t="s">
        <v>182</v>
      </c>
      <c r="Y383" s="192"/>
    </row>
    <row r="384" spans="2:27" x14ac:dyDescent="0.25">
      <c r="B384" s="30">
        <v>45117</v>
      </c>
      <c r="C384" s="46"/>
      <c r="D384" s="44">
        <v>6897</v>
      </c>
      <c r="E384" s="44"/>
      <c r="F384" s="44"/>
      <c r="G384" s="44"/>
      <c r="H384" s="44"/>
      <c r="I384" s="123"/>
      <c r="J384" s="44">
        <v>7806</v>
      </c>
      <c r="K384" s="123"/>
      <c r="L384" s="44"/>
      <c r="M384" s="123"/>
      <c r="N384" s="44" t="s">
        <v>197</v>
      </c>
      <c r="O384" s="109" t="s">
        <v>46</v>
      </c>
      <c r="P384" s="50" t="s">
        <v>182</v>
      </c>
      <c r="Q384" s="123"/>
      <c r="R384" s="45" t="s">
        <v>37</v>
      </c>
      <c r="S384" s="110" t="s">
        <v>37</v>
      </c>
      <c r="T384" s="110" t="s">
        <v>209</v>
      </c>
      <c r="U384" s="191" t="s">
        <v>182</v>
      </c>
      <c r="V384" s="163" t="s">
        <v>205</v>
      </c>
      <c r="W384" s="193" t="s">
        <v>37</v>
      </c>
      <c r="X384" s="194" t="s">
        <v>182</v>
      </c>
      <c r="Y384" s="192" t="s">
        <v>37</v>
      </c>
    </row>
    <row r="385" spans="2:25" x14ac:dyDescent="0.25">
      <c r="B385" s="30">
        <v>45119</v>
      </c>
      <c r="C385" s="46"/>
      <c r="D385" s="44">
        <v>6276</v>
      </c>
      <c r="E385" s="44"/>
      <c r="F385" s="44"/>
      <c r="G385" s="44"/>
      <c r="H385" s="44"/>
      <c r="I385" s="123"/>
      <c r="J385" s="44">
        <v>6383</v>
      </c>
      <c r="K385" s="123"/>
      <c r="L385" s="44"/>
      <c r="M385" s="123"/>
      <c r="N385" s="44" t="s">
        <v>197</v>
      </c>
      <c r="O385" s="109" t="s">
        <v>46</v>
      </c>
      <c r="P385" s="50" t="s">
        <v>182</v>
      </c>
      <c r="Q385" s="123"/>
      <c r="R385" s="45"/>
      <c r="S385" s="110"/>
      <c r="T385" s="110">
        <v>46601</v>
      </c>
      <c r="U385" s="191" t="s">
        <v>182</v>
      </c>
      <c r="V385" s="163" t="s">
        <v>205</v>
      </c>
      <c r="W385" s="193"/>
      <c r="X385" s="194" t="s">
        <v>182</v>
      </c>
      <c r="Y385" s="192"/>
    </row>
    <row r="386" spans="2:25" x14ac:dyDescent="0.25">
      <c r="B386" s="30">
        <v>45121</v>
      </c>
      <c r="C386" s="46"/>
      <c r="D386" s="44">
        <v>7958</v>
      </c>
      <c r="E386" s="44"/>
      <c r="F386" s="44"/>
      <c r="G386" s="44"/>
      <c r="H386" s="44"/>
      <c r="I386" s="123"/>
      <c r="J386" s="44">
        <v>7779</v>
      </c>
      <c r="K386" s="123"/>
      <c r="L386" s="44"/>
      <c r="M386" s="123"/>
      <c r="N386" s="44" t="s">
        <v>197</v>
      </c>
      <c r="O386" s="109" t="s">
        <v>46</v>
      </c>
      <c r="P386" s="50" t="s">
        <v>182</v>
      </c>
      <c r="Q386" s="123"/>
      <c r="R386" s="45"/>
      <c r="S386" s="110"/>
      <c r="T386" s="110">
        <v>56794</v>
      </c>
      <c r="U386" s="191" t="s">
        <v>182</v>
      </c>
      <c r="V386" s="163" t="s">
        <v>205</v>
      </c>
      <c r="W386" s="193"/>
      <c r="X386" s="194" t="s">
        <v>182</v>
      </c>
      <c r="Y386" s="192"/>
    </row>
    <row r="387" spans="2:25" x14ac:dyDescent="0.25">
      <c r="B387" s="30">
        <v>45124</v>
      </c>
      <c r="C387" s="46"/>
      <c r="D387" s="44">
        <v>6927</v>
      </c>
      <c r="E387" s="44"/>
      <c r="F387" s="44"/>
      <c r="G387" s="44"/>
      <c r="H387" s="44"/>
      <c r="I387" s="123"/>
      <c r="J387" s="44">
        <v>7539</v>
      </c>
      <c r="K387" s="123"/>
      <c r="L387" s="44"/>
      <c r="M387" s="123"/>
      <c r="N387" s="44" t="s">
        <v>197</v>
      </c>
      <c r="O387" s="109" t="s">
        <v>46</v>
      </c>
      <c r="P387" s="50" t="s">
        <v>182</v>
      </c>
      <c r="Q387" s="123"/>
      <c r="R387" s="45" t="s">
        <v>37</v>
      </c>
      <c r="S387" s="110" t="s">
        <v>37</v>
      </c>
      <c r="T387" s="110">
        <v>49061</v>
      </c>
      <c r="U387" s="191" t="s">
        <v>182</v>
      </c>
      <c r="V387" s="163" t="s">
        <v>205</v>
      </c>
      <c r="W387" s="193" t="s">
        <v>37</v>
      </c>
      <c r="X387" s="194" t="s">
        <v>182</v>
      </c>
      <c r="Y387" s="192" t="s">
        <v>37</v>
      </c>
    </row>
    <row r="388" spans="2:25" x14ac:dyDescent="0.25">
      <c r="B388" s="30">
        <v>45126</v>
      </c>
      <c r="C388" s="46"/>
      <c r="D388" s="44">
        <v>7638</v>
      </c>
      <c r="E388" s="44"/>
      <c r="F388" s="44"/>
      <c r="G388" s="44"/>
      <c r="H388" s="44"/>
      <c r="I388" s="123"/>
      <c r="J388" s="44">
        <v>7665</v>
      </c>
      <c r="K388" s="123"/>
      <c r="L388" s="44"/>
      <c r="M388" s="123"/>
      <c r="N388" s="44" t="s">
        <v>197</v>
      </c>
      <c r="O388" s="109" t="s">
        <v>46</v>
      </c>
      <c r="P388" s="50" t="s">
        <v>182</v>
      </c>
      <c r="Q388" s="123"/>
      <c r="R388" s="45"/>
      <c r="S388" s="110"/>
      <c r="T388" s="110">
        <v>56092</v>
      </c>
      <c r="U388" s="191" t="s">
        <v>182</v>
      </c>
      <c r="V388" s="163" t="s">
        <v>205</v>
      </c>
      <c r="W388" s="193"/>
      <c r="X388" s="194" t="s">
        <v>182</v>
      </c>
      <c r="Y388" s="192"/>
    </row>
    <row r="389" spans="2:25" x14ac:dyDescent="0.25">
      <c r="B389" s="30">
        <v>45128</v>
      </c>
      <c r="C389" s="46"/>
      <c r="D389" s="44">
        <v>7518</v>
      </c>
      <c r="E389" s="44"/>
      <c r="F389" s="44"/>
      <c r="G389" s="44"/>
      <c r="H389" s="44"/>
      <c r="I389" s="123"/>
      <c r="J389" s="44">
        <v>7859</v>
      </c>
      <c r="K389" s="123"/>
      <c r="L389" s="44"/>
      <c r="M389" s="123"/>
      <c r="N389" s="44" t="s">
        <v>197</v>
      </c>
      <c r="O389" s="109" t="s">
        <v>46</v>
      </c>
      <c r="P389" s="50" t="s">
        <v>182</v>
      </c>
      <c r="Q389" s="123"/>
      <c r="R389" s="45"/>
      <c r="S389" s="110"/>
      <c r="T389" s="110">
        <v>48684</v>
      </c>
      <c r="U389" s="191" t="s">
        <v>182</v>
      </c>
      <c r="V389" s="163" t="s">
        <v>205</v>
      </c>
      <c r="W389" s="193"/>
      <c r="X389" s="194" t="s">
        <v>182</v>
      </c>
      <c r="Y389" s="192"/>
    </row>
    <row r="390" spans="2:25" x14ac:dyDescent="0.25">
      <c r="B390" s="30">
        <v>45131</v>
      </c>
      <c r="C390" s="46"/>
      <c r="D390" s="44">
        <v>6825</v>
      </c>
      <c r="E390" s="44"/>
      <c r="F390" s="44"/>
      <c r="G390" s="44"/>
      <c r="H390" s="44"/>
      <c r="I390" s="123"/>
      <c r="J390" s="44">
        <v>7555</v>
      </c>
      <c r="K390" s="123"/>
      <c r="L390" s="44"/>
      <c r="M390" s="123"/>
      <c r="N390" s="44" t="s">
        <v>197</v>
      </c>
      <c r="O390" s="109" t="s">
        <v>46</v>
      </c>
      <c r="P390" s="50" t="s">
        <v>182</v>
      </c>
      <c r="Q390" s="123"/>
      <c r="R390" s="45" t="s">
        <v>37</v>
      </c>
      <c r="S390" s="110" t="s">
        <v>37</v>
      </c>
      <c r="T390" s="110">
        <v>51208</v>
      </c>
      <c r="U390" s="191" t="s">
        <v>182</v>
      </c>
      <c r="V390" s="163" t="s">
        <v>205</v>
      </c>
      <c r="W390" s="193" t="s">
        <v>37</v>
      </c>
      <c r="X390" s="194" t="s">
        <v>182</v>
      </c>
      <c r="Y390" s="192" t="s">
        <v>37</v>
      </c>
    </row>
    <row r="391" spans="2:25" x14ac:dyDescent="0.25">
      <c r="B391" s="30">
        <v>45133</v>
      </c>
      <c r="C391" s="46"/>
      <c r="D391" s="44">
        <v>6565</v>
      </c>
      <c r="E391" s="44"/>
      <c r="F391" s="44"/>
      <c r="G391" s="44"/>
      <c r="H391" s="44"/>
      <c r="I391" s="123"/>
      <c r="J391" s="44">
        <v>7005</v>
      </c>
      <c r="K391" s="123"/>
      <c r="L391" s="44"/>
      <c r="M391" s="123"/>
      <c r="N391" s="44" t="s">
        <v>197</v>
      </c>
      <c r="O391" s="109" t="s">
        <v>46</v>
      </c>
      <c r="P391" s="50" t="s">
        <v>182</v>
      </c>
      <c r="Q391" s="123"/>
      <c r="R391" s="45"/>
      <c r="S391" s="110"/>
      <c r="T391" s="110">
        <v>43921</v>
      </c>
      <c r="U391" s="191" t="s">
        <v>182</v>
      </c>
      <c r="V391" s="163" t="s">
        <v>205</v>
      </c>
      <c r="W391" s="193"/>
      <c r="X391" s="194" t="s">
        <v>182</v>
      </c>
      <c r="Y391" s="192"/>
    </row>
    <row r="392" spans="2:25" x14ac:dyDescent="0.25">
      <c r="B392" s="30">
        <v>45135</v>
      </c>
      <c r="C392" s="46"/>
      <c r="D392" s="44">
        <v>7322</v>
      </c>
      <c r="E392" s="44"/>
      <c r="F392" s="44"/>
      <c r="G392" s="44"/>
      <c r="H392" s="44"/>
      <c r="I392" s="123"/>
      <c r="J392" s="44">
        <v>7132</v>
      </c>
      <c r="K392" s="123"/>
      <c r="L392" s="44"/>
      <c r="M392" s="123"/>
      <c r="N392" s="44" t="s">
        <v>197</v>
      </c>
      <c r="O392" s="109" t="s">
        <v>46</v>
      </c>
      <c r="P392" s="50" t="s">
        <v>182</v>
      </c>
      <c r="Q392" s="123"/>
      <c r="R392" s="45"/>
      <c r="S392" s="110"/>
      <c r="T392" s="110">
        <v>46604</v>
      </c>
      <c r="U392" s="191" t="s">
        <v>182</v>
      </c>
      <c r="V392" s="163" t="s">
        <v>205</v>
      </c>
      <c r="W392" s="193"/>
      <c r="X392" s="194" t="s">
        <v>182</v>
      </c>
      <c r="Y392" s="192"/>
    </row>
    <row r="393" spans="2:25" x14ac:dyDescent="0.25">
      <c r="B393" s="30">
        <v>45138</v>
      </c>
      <c r="C393" s="46"/>
      <c r="D393" s="44">
        <v>6757</v>
      </c>
      <c r="E393" s="44"/>
      <c r="F393" s="44"/>
      <c r="G393" s="44"/>
      <c r="H393" s="44"/>
      <c r="I393" s="123"/>
      <c r="J393" s="44">
        <v>7769</v>
      </c>
      <c r="K393" s="123"/>
      <c r="L393" s="44"/>
      <c r="M393" s="123"/>
      <c r="N393" s="44" t="s">
        <v>197</v>
      </c>
      <c r="O393" s="109" t="s">
        <v>37</v>
      </c>
      <c r="P393" s="50" t="s">
        <v>182</v>
      </c>
      <c r="Q393" s="123"/>
      <c r="R393" s="45" t="s">
        <v>37</v>
      </c>
      <c r="S393" s="110" t="s">
        <v>37</v>
      </c>
      <c r="T393" s="110">
        <v>45227</v>
      </c>
      <c r="U393" s="191" t="s">
        <v>182</v>
      </c>
      <c r="V393" s="163" t="s">
        <v>205</v>
      </c>
      <c r="W393" s="193" t="s">
        <v>37</v>
      </c>
      <c r="X393" s="194">
        <v>11770</v>
      </c>
      <c r="Y393" s="192" t="s">
        <v>37</v>
      </c>
    </row>
    <row r="394" spans="2:25" x14ac:dyDescent="0.25">
      <c r="B394" s="30">
        <v>45140</v>
      </c>
      <c r="C394" s="46"/>
      <c r="D394" s="44">
        <v>6090</v>
      </c>
      <c r="E394" s="44"/>
      <c r="F394" s="44"/>
      <c r="G394" s="44"/>
      <c r="H394" s="44"/>
      <c r="I394" s="123"/>
      <c r="J394" s="44">
        <v>6866</v>
      </c>
      <c r="K394" s="123"/>
      <c r="L394" s="44"/>
      <c r="M394" s="123"/>
      <c r="N394" s="44" t="s">
        <v>197</v>
      </c>
      <c r="O394" s="109" t="s">
        <v>37</v>
      </c>
      <c r="P394" s="50" t="s">
        <v>182</v>
      </c>
      <c r="Q394" s="123"/>
      <c r="R394" s="45"/>
      <c r="S394" s="110"/>
      <c r="T394" s="110">
        <v>48476</v>
      </c>
      <c r="U394" s="191" t="s">
        <v>182</v>
      </c>
      <c r="V394" s="163" t="s">
        <v>205</v>
      </c>
      <c r="W394" s="193"/>
      <c r="X394" s="194" t="s">
        <v>182</v>
      </c>
      <c r="Y394" s="192"/>
    </row>
    <row r="395" spans="2:25" x14ac:dyDescent="0.25">
      <c r="B395" s="30">
        <v>45142</v>
      </c>
      <c r="C395" s="46"/>
      <c r="D395" s="44">
        <v>7936</v>
      </c>
      <c r="E395" s="44"/>
      <c r="F395" s="44"/>
      <c r="G395" s="44"/>
      <c r="H395" s="44"/>
      <c r="I395" s="123"/>
      <c r="J395" s="44">
        <v>8670</v>
      </c>
      <c r="K395" s="123"/>
      <c r="L395" s="44"/>
      <c r="M395" s="123"/>
      <c r="N395" s="44" t="s">
        <v>197</v>
      </c>
      <c r="O395" s="109" t="s">
        <v>37</v>
      </c>
      <c r="P395" s="50" t="s">
        <v>182</v>
      </c>
      <c r="Q395" s="123"/>
      <c r="R395" s="45"/>
      <c r="S395" s="110"/>
      <c r="T395" s="110" t="s">
        <v>46</v>
      </c>
      <c r="U395" s="191" t="s">
        <v>182</v>
      </c>
      <c r="V395" s="163" t="s">
        <v>205</v>
      </c>
      <c r="W395" s="193"/>
      <c r="X395" s="194" t="s">
        <v>182</v>
      </c>
      <c r="Y395" s="192"/>
    </row>
    <row r="396" spans="2:25" x14ac:dyDescent="0.25">
      <c r="B396" s="30">
        <v>45145</v>
      </c>
      <c r="C396" s="46"/>
      <c r="D396" s="44">
        <v>5536</v>
      </c>
      <c r="E396" s="44"/>
      <c r="F396" s="44"/>
      <c r="G396" s="44"/>
      <c r="H396" s="44"/>
      <c r="I396" s="123"/>
      <c r="J396" s="44">
        <v>6820</v>
      </c>
      <c r="K396" s="123"/>
      <c r="L396" s="44"/>
      <c r="M396" s="123"/>
      <c r="N396" s="44" t="s">
        <v>197</v>
      </c>
      <c r="O396" s="109" t="s">
        <v>37</v>
      </c>
      <c r="P396" s="50" t="s">
        <v>182</v>
      </c>
      <c r="Q396" s="123"/>
      <c r="R396" s="45" t="s">
        <v>37</v>
      </c>
      <c r="S396" s="110" t="s">
        <v>37</v>
      </c>
      <c r="T396" s="110" t="s">
        <v>46</v>
      </c>
      <c r="U396" s="191" t="s">
        <v>182</v>
      </c>
      <c r="V396" s="163" t="s">
        <v>205</v>
      </c>
      <c r="W396" s="193" t="s">
        <v>37</v>
      </c>
      <c r="X396" s="194">
        <v>9995</v>
      </c>
      <c r="Y396" s="192" t="s">
        <v>37</v>
      </c>
    </row>
    <row r="397" spans="2:25" x14ac:dyDescent="0.25">
      <c r="B397" s="30">
        <v>45147</v>
      </c>
      <c r="C397" s="46"/>
      <c r="D397" s="44">
        <v>5733</v>
      </c>
      <c r="E397" s="44"/>
      <c r="F397" s="44"/>
      <c r="G397" s="44"/>
      <c r="H397" s="44"/>
      <c r="I397" s="123"/>
      <c r="J397" s="44">
        <v>6095</v>
      </c>
      <c r="K397" s="123"/>
      <c r="L397" s="44"/>
      <c r="M397" s="123"/>
      <c r="N397" s="44" t="s">
        <v>197</v>
      </c>
      <c r="O397" s="109" t="s">
        <v>37</v>
      </c>
      <c r="P397" s="50" t="s">
        <v>182</v>
      </c>
      <c r="Q397" s="123"/>
      <c r="R397" s="45"/>
      <c r="S397" s="110"/>
      <c r="T397" s="110" t="s">
        <v>46</v>
      </c>
      <c r="U397" s="191" t="s">
        <v>182</v>
      </c>
      <c r="V397" s="163" t="s">
        <v>205</v>
      </c>
      <c r="W397" s="193"/>
      <c r="X397" s="194" t="s">
        <v>182</v>
      </c>
      <c r="Y397" s="192"/>
    </row>
    <row r="398" spans="2:25" x14ac:dyDescent="0.25">
      <c r="B398" s="30">
        <v>45149</v>
      </c>
      <c r="C398" s="46"/>
      <c r="D398" s="44">
        <v>6388</v>
      </c>
      <c r="E398" s="44"/>
      <c r="F398" s="44"/>
      <c r="G398" s="44"/>
      <c r="H398" s="44"/>
      <c r="I398" s="123"/>
      <c r="J398" s="44">
        <v>7128</v>
      </c>
      <c r="K398" s="123"/>
      <c r="L398" s="44"/>
      <c r="M398" s="123"/>
      <c r="N398" s="44" t="s">
        <v>197</v>
      </c>
      <c r="O398" s="109" t="s">
        <v>37</v>
      </c>
      <c r="P398" s="50" t="s">
        <v>182</v>
      </c>
      <c r="Q398" s="123"/>
      <c r="R398" s="45"/>
      <c r="S398" s="110"/>
      <c r="T398" s="110" t="s">
        <v>46</v>
      </c>
      <c r="U398" s="191" t="s">
        <v>182</v>
      </c>
      <c r="V398" s="163" t="s">
        <v>205</v>
      </c>
      <c r="W398" s="193"/>
      <c r="X398" s="194" t="s">
        <v>182</v>
      </c>
      <c r="Y398" s="192"/>
    </row>
    <row r="399" spans="2:25" x14ac:dyDescent="0.25">
      <c r="B399" s="30">
        <v>45154</v>
      </c>
      <c r="C399" s="46"/>
      <c r="D399" s="44">
        <v>6593</v>
      </c>
      <c r="E399" s="44"/>
      <c r="F399" s="44"/>
      <c r="G399" s="44"/>
      <c r="H399" s="44"/>
      <c r="I399" s="123"/>
      <c r="J399" s="44">
        <v>7944</v>
      </c>
      <c r="K399" s="123"/>
      <c r="L399" s="44"/>
      <c r="M399" s="123"/>
      <c r="N399" s="44" t="s">
        <v>197</v>
      </c>
      <c r="O399" s="109" t="s">
        <v>37</v>
      </c>
      <c r="P399" s="50" t="s">
        <v>182</v>
      </c>
      <c r="Q399" s="123"/>
      <c r="R399" s="45" t="s">
        <v>37</v>
      </c>
      <c r="S399" s="110" t="s">
        <v>37</v>
      </c>
      <c r="T399" s="110">
        <v>48723</v>
      </c>
      <c r="U399" s="191" t="s">
        <v>182</v>
      </c>
      <c r="V399" s="163" t="s">
        <v>205</v>
      </c>
      <c r="W399" s="193" t="s">
        <v>37</v>
      </c>
      <c r="X399" s="194" t="s">
        <v>182</v>
      </c>
      <c r="Y399" s="192" t="s">
        <v>37</v>
      </c>
    </row>
    <row r="400" spans="2:25" x14ac:dyDescent="0.25">
      <c r="B400" s="30">
        <v>45156</v>
      </c>
      <c r="C400" s="46"/>
      <c r="D400" s="44">
        <v>4757</v>
      </c>
      <c r="E400" s="44"/>
      <c r="F400" s="44"/>
      <c r="G400" s="44"/>
      <c r="H400" s="44"/>
      <c r="I400" s="123"/>
      <c r="J400" s="44">
        <v>5701</v>
      </c>
      <c r="K400" s="123"/>
      <c r="L400" s="44"/>
      <c r="M400" s="123"/>
      <c r="N400" s="44" t="s">
        <v>197</v>
      </c>
      <c r="O400" s="109" t="s">
        <v>37</v>
      </c>
      <c r="P400" s="50" t="s">
        <v>182</v>
      </c>
      <c r="Q400" s="123"/>
      <c r="R400" s="45"/>
      <c r="S400" s="110"/>
      <c r="T400" s="110" t="s">
        <v>46</v>
      </c>
      <c r="U400" s="191" t="s">
        <v>182</v>
      </c>
      <c r="V400" s="163" t="s">
        <v>205</v>
      </c>
      <c r="W400" s="193"/>
      <c r="X400" s="194" t="s">
        <v>182</v>
      </c>
      <c r="Y400" s="192"/>
    </row>
    <row r="401" spans="2:25" x14ac:dyDescent="0.25">
      <c r="B401" s="30">
        <v>45159</v>
      </c>
      <c r="C401" s="46"/>
      <c r="D401" s="44">
        <v>5776</v>
      </c>
      <c r="E401" s="44"/>
      <c r="F401" s="44"/>
      <c r="G401" s="44"/>
      <c r="H401" s="44"/>
      <c r="I401" s="123"/>
      <c r="J401" s="44">
        <v>6019</v>
      </c>
      <c r="K401" s="123"/>
      <c r="L401" s="44"/>
      <c r="M401" s="123"/>
      <c r="N401" s="44" t="s">
        <v>197</v>
      </c>
      <c r="O401" s="109" t="s">
        <v>37</v>
      </c>
      <c r="P401" s="50" t="s">
        <v>182</v>
      </c>
      <c r="Q401" s="123"/>
      <c r="R401" s="45" t="s">
        <v>37</v>
      </c>
      <c r="S401" s="110" t="s">
        <v>37</v>
      </c>
      <c r="T401" s="110">
        <v>43960</v>
      </c>
      <c r="U401" s="191" t="s">
        <v>182</v>
      </c>
      <c r="V401" s="163" t="s">
        <v>205</v>
      </c>
      <c r="W401" s="193" t="s">
        <v>37</v>
      </c>
      <c r="X401" s="194" t="s">
        <v>182</v>
      </c>
      <c r="Y401" s="192" t="s">
        <v>37</v>
      </c>
    </row>
    <row r="402" spans="2:25" x14ac:dyDescent="0.25">
      <c r="B402" s="30">
        <v>45161</v>
      </c>
      <c r="C402" s="46"/>
      <c r="D402" s="44">
        <v>6870</v>
      </c>
      <c r="E402" s="44"/>
      <c r="F402" s="44"/>
      <c r="G402" s="44"/>
      <c r="H402" s="44"/>
      <c r="I402" s="123"/>
      <c r="J402" s="44">
        <v>7453</v>
      </c>
      <c r="K402" s="123"/>
      <c r="L402" s="44"/>
      <c r="M402" s="123"/>
      <c r="N402" s="44" t="s">
        <v>197</v>
      </c>
      <c r="O402" s="109" t="s">
        <v>37</v>
      </c>
      <c r="P402" s="50" t="s">
        <v>182</v>
      </c>
      <c r="Q402" s="123"/>
      <c r="R402" s="45"/>
      <c r="S402" s="110"/>
      <c r="T402" s="110">
        <v>57813</v>
      </c>
      <c r="U402" s="191" t="s">
        <v>182</v>
      </c>
      <c r="V402" s="163" t="s">
        <v>205</v>
      </c>
      <c r="W402" s="193"/>
      <c r="X402" s="194" t="s">
        <v>182</v>
      </c>
      <c r="Y402" s="192"/>
    </row>
    <row r="403" spans="2:25" x14ac:dyDescent="0.25">
      <c r="B403" s="30">
        <v>45163</v>
      </c>
      <c r="C403" s="46"/>
      <c r="D403" s="44">
        <v>6074</v>
      </c>
      <c r="E403" s="44"/>
      <c r="F403" s="44"/>
      <c r="G403" s="44"/>
      <c r="H403" s="44"/>
      <c r="I403" s="123"/>
      <c r="J403" s="44"/>
      <c r="K403" s="123"/>
      <c r="L403" s="44"/>
      <c r="M403" s="123"/>
      <c r="N403" s="44" t="s">
        <v>197</v>
      </c>
      <c r="O403" s="109" t="s">
        <v>37</v>
      </c>
      <c r="P403" s="50" t="s">
        <v>182</v>
      </c>
      <c r="Q403" s="123"/>
      <c r="R403" s="45"/>
      <c r="S403" s="110"/>
      <c r="T403" s="110">
        <v>51823</v>
      </c>
      <c r="U403" s="191" t="s">
        <v>182</v>
      </c>
      <c r="V403" s="163" t="s">
        <v>205</v>
      </c>
      <c r="W403" s="193"/>
      <c r="X403" s="194" t="s">
        <v>182</v>
      </c>
      <c r="Y403" s="192"/>
    </row>
    <row r="404" spans="2:25" x14ac:dyDescent="0.25">
      <c r="B404" s="30">
        <v>45166</v>
      </c>
      <c r="C404" s="46"/>
      <c r="D404" s="44">
        <v>6966</v>
      </c>
      <c r="E404" s="44"/>
      <c r="F404" s="44"/>
      <c r="G404" s="44"/>
      <c r="H404" s="44"/>
      <c r="I404" s="123"/>
      <c r="J404" s="44"/>
      <c r="K404" s="123"/>
      <c r="L404" s="44"/>
      <c r="M404" s="123"/>
      <c r="N404" s="44" t="s">
        <v>197</v>
      </c>
      <c r="O404" s="109" t="s">
        <v>37</v>
      </c>
      <c r="P404" s="50" t="s">
        <v>182</v>
      </c>
      <c r="Q404" s="123"/>
      <c r="R404" s="45" t="s">
        <v>37</v>
      </c>
      <c r="S404" s="110" t="s">
        <v>37</v>
      </c>
      <c r="T404" s="110" t="s">
        <v>46</v>
      </c>
      <c r="U404" s="191" t="s">
        <v>182</v>
      </c>
      <c r="V404" s="163" t="s">
        <v>205</v>
      </c>
      <c r="W404" s="193" t="s">
        <v>37</v>
      </c>
      <c r="X404" s="194" t="s">
        <v>182</v>
      </c>
      <c r="Y404" s="192" t="s">
        <v>37</v>
      </c>
    </row>
    <row r="405" spans="2:25" x14ac:dyDescent="0.25">
      <c r="B405" s="30">
        <v>45168</v>
      </c>
      <c r="C405" s="46"/>
      <c r="D405" s="44">
        <v>6321</v>
      </c>
      <c r="E405" s="44"/>
      <c r="F405" s="44"/>
      <c r="G405" s="44"/>
      <c r="H405" s="44"/>
      <c r="I405" s="123"/>
      <c r="J405" s="44">
        <v>7204</v>
      </c>
      <c r="K405" s="123"/>
      <c r="L405" s="44"/>
      <c r="M405" s="123"/>
      <c r="N405" s="44" t="s">
        <v>197</v>
      </c>
      <c r="O405" s="109" t="s">
        <v>37</v>
      </c>
      <c r="P405" s="50" t="s">
        <v>182</v>
      </c>
      <c r="Q405" s="123"/>
      <c r="R405" s="45"/>
      <c r="S405" s="110"/>
      <c r="T405" s="110" t="s">
        <v>46</v>
      </c>
      <c r="U405" s="191" t="s">
        <v>182</v>
      </c>
      <c r="V405" s="163" t="s">
        <v>205</v>
      </c>
      <c r="W405" s="193"/>
      <c r="X405" s="194" t="s">
        <v>182</v>
      </c>
      <c r="Y405" s="192"/>
    </row>
    <row r="406" spans="2:25" x14ac:dyDescent="0.25">
      <c r="B406" s="30">
        <v>45170</v>
      </c>
      <c r="C406" s="46"/>
      <c r="D406" s="44">
        <v>7099</v>
      </c>
      <c r="E406" s="44"/>
      <c r="F406" s="44"/>
      <c r="G406" s="44"/>
      <c r="H406" s="44"/>
      <c r="I406" s="123"/>
      <c r="J406" s="44">
        <v>7424</v>
      </c>
      <c r="K406" s="123"/>
      <c r="L406" s="44"/>
      <c r="M406" s="123"/>
      <c r="N406" s="44" t="s">
        <v>197</v>
      </c>
      <c r="O406" s="109" t="s">
        <v>37</v>
      </c>
      <c r="P406" s="50" t="s">
        <v>182</v>
      </c>
      <c r="Q406" s="123"/>
      <c r="R406" s="45"/>
      <c r="S406" s="110"/>
      <c r="T406" s="110" t="s">
        <v>46</v>
      </c>
      <c r="U406" s="191" t="s">
        <v>182</v>
      </c>
      <c r="V406" s="163" t="s">
        <v>205</v>
      </c>
      <c r="W406" s="193"/>
      <c r="X406" s="194" t="s">
        <v>182</v>
      </c>
      <c r="Y406" s="192"/>
    </row>
    <row r="407" spans="2:25" x14ac:dyDescent="0.25">
      <c r="B407" s="30">
        <v>45173</v>
      </c>
      <c r="C407" s="46"/>
      <c r="D407" s="44">
        <v>4773</v>
      </c>
      <c r="E407" s="44"/>
      <c r="F407" s="44"/>
      <c r="G407" s="44"/>
      <c r="H407" s="44"/>
      <c r="I407" s="123"/>
      <c r="J407" s="44">
        <v>4901</v>
      </c>
      <c r="K407" s="123"/>
      <c r="L407" s="44"/>
      <c r="M407" s="123"/>
      <c r="N407" s="44" t="s">
        <v>197</v>
      </c>
      <c r="O407" s="109">
        <v>7769</v>
      </c>
      <c r="P407" s="50" t="s">
        <v>182</v>
      </c>
      <c r="Q407" s="123"/>
      <c r="R407" s="45" t="s">
        <v>37</v>
      </c>
      <c r="S407" s="110" t="s">
        <v>37</v>
      </c>
      <c r="T407" s="110">
        <v>33785</v>
      </c>
      <c r="U407" s="191">
        <v>59421</v>
      </c>
      <c r="V407" s="163" t="s">
        <v>205</v>
      </c>
      <c r="W407" s="193" t="s">
        <v>37</v>
      </c>
      <c r="X407" s="194" t="s">
        <v>182</v>
      </c>
      <c r="Y407" s="192" t="s">
        <v>37</v>
      </c>
    </row>
    <row r="408" spans="2:25" x14ac:dyDescent="0.25">
      <c r="B408" s="30">
        <v>45175</v>
      </c>
      <c r="C408" s="46"/>
      <c r="D408" s="44">
        <v>6153</v>
      </c>
      <c r="E408" s="44"/>
      <c r="F408" s="44"/>
      <c r="G408" s="44"/>
      <c r="H408" s="44"/>
      <c r="I408" s="123"/>
      <c r="J408" s="44">
        <v>7265</v>
      </c>
      <c r="K408" s="123"/>
      <c r="L408" s="44"/>
      <c r="M408" s="123"/>
      <c r="N408" s="44" t="s">
        <v>197</v>
      </c>
      <c r="O408" s="109">
        <v>8113</v>
      </c>
      <c r="P408" s="50" t="s">
        <v>182</v>
      </c>
      <c r="Q408" s="123"/>
      <c r="R408" s="45"/>
      <c r="S408" s="110"/>
      <c r="T408" s="110">
        <v>32089</v>
      </c>
      <c r="U408" s="191">
        <v>58837</v>
      </c>
      <c r="V408" s="163" t="s">
        <v>205</v>
      </c>
      <c r="W408" s="193"/>
      <c r="X408" s="194" t="s">
        <v>182</v>
      </c>
      <c r="Y408" s="192"/>
    </row>
    <row r="409" spans="2:25" x14ac:dyDescent="0.25">
      <c r="B409" s="30">
        <v>45177</v>
      </c>
      <c r="C409" s="46"/>
      <c r="D409" s="44">
        <v>6948</v>
      </c>
      <c r="E409" s="44"/>
      <c r="F409" s="44"/>
      <c r="G409" s="44"/>
      <c r="H409" s="44"/>
      <c r="I409" s="123"/>
      <c r="J409" s="44">
        <v>7303</v>
      </c>
      <c r="K409" s="123"/>
      <c r="L409" s="44"/>
      <c r="M409" s="123"/>
      <c r="N409" s="44" t="s">
        <v>197</v>
      </c>
      <c r="O409" s="109">
        <v>8511</v>
      </c>
      <c r="P409" s="50" t="s">
        <v>182</v>
      </c>
      <c r="Q409" s="123"/>
      <c r="R409" s="45"/>
      <c r="S409" s="110"/>
      <c r="T409" s="110">
        <v>33713</v>
      </c>
      <c r="U409" s="191">
        <v>60765</v>
      </c>
      <c r="V409" s="163" t="s">
        <v>205</v>
      </c>
      <c r="W409" s="193"/>
      <c r="X409" s="194" t="s">
        <v>182</v>
      </c>
      <c r="Y409" s="192"/>
    </row>
    <row r="410" spans="2:25" x14ac:dyDescent="0.25">
      <c r="B410" s="30">
        <v>45182</v>
      </c>
      <c r="C410" s="46"/>
      <c r="D410" s="44">
        <v>6290</v>
      </c>
      <c r="E410" s="44"/>
      <c r="F410" s="44"/>
      <c r="G410" s="44"/>
      <c r="H410" s="44"/>
      <c r="I410" s="123"/>
      <c r="J410" s="44">
        <v>7109</v>
      </c>
      <c r="K410" s="123"/>
      <c r="L410" s="44"/>
      <c r="M410" s="123"/>
      <c r="N410" s="44" t="s">
        <v>197</v>
      </c>
      <c r="O410" s="109">
        <v>8141</v>
      </c>
      <c r="P410" s="50" t="s">
        <v>182</v>
      </c>
      <c r="Q410" s="123"/>
      <c r="R410" s="45" t="s">
        <v>37</v>
      </c>
      <c r="S410" s="110" t="s">
        <v>37</v>
      </c>
      <c r="T410" s="110">
        <v>34260</v>
      </c>
      <c r="U410" s="191">
        <v>58980</v>
      </c>
      <c r="V410" s="163" t="s">
        <v>205</v>
      </c>
      <c r="W410" s="193" t="s">
        <v>37</v>
      </c>
      <c r="X410" s="194" t="s">
        <v>182</v>
      </c>
      <c r="Y410" s="192" t="s">
        <v>37</v>
      </c>
    </row>
    <row r="411" spans="2:25" x14ac:dyDescent="0.25">
      <c r="B411" s="30">
        <v>45184</v>
      </c>
      <c r="C411" s="46"/>
      <c r="D411" s="44">
        <v>6683</v>
      </c>
      <c r="E411" s="44"/>
      <c r="F411" s="44"/>
      <c r="G411" s="44"/>
      <c r="H411" s="44"/>
      <c r="I411" s="123"/>
      <c r="J411" s="44">
        <v>5620</v>
      </c>
      <c r="K411" s="123"/>
      <c r="L411" s="44"/>
      <c r="M411" s="123"/>
      <c r="N411" s="44" t="s">
        <v>197</v>
      </c>
      <c r="O411" s="109">
        <v>7574</v>
      </c>
      <c r="P411" s="50" t="s">
        <v>182</v>
      </c>
      <c r="Q411" s="123"/>
      <c r="R411" s="45"/>
      <c r="S411" s="110"/>
      <c r="T411" s="110">
        <v>33509</v>
      </c>
      <c r="U411" s="191">
        <v>54162</v>
      </c>
      <c r="V411" s="163" t="s">
        <v>205</v>
      </c>
      <c r="W411" s="193"/>
      <c r="X411" s="194" t="s">
        <v>182</v>
      </c>
      <c r="Y411" s="192"/>
    </row>
    <row r="412" spans="2:25" x14ac:dyDescent="0.25">
      <c r="B412" s="30">
        <v>45187</v>
      </c>
      <c r="C412" s="46"/>
      <c r="D412" s="44">
        <v>4326</v>
      </c>
      <c r="E412" s="44"/>
      <c r="F412" s="44"/>
      <c r="G412" s="44"/>
      <c r="H412" s="44"/>
      <c r="I412" s="123"/>
      <c r="J412" s="44">
        <v>5254</v>
      </c>
      <c r="K412" s="123"/>
      <c r="L412" s="44"/>
      <c r="M412" s="123"/>
      <c r="N412" s="44" t="s">
        <v>197</v>
      </c>
      <c r="O412" s="109">
        <v>5952</v>
      </c>
      <c r="P412" s="50" t="s">
        <v>182</v>
      </c>
      <c r="Q412" s="123"/>
      <c r="R412" s="45" t="s">
        <v>37</v>
      </c>
      <c r="S412" s="110" t="s">
        <v>37</v>
      </c>
      <c r="T412" s="110">
        <v>23140</v>
      </c>
      <c r="U412" s="191">
        <v>42670</v>
      </c>
      <c r="V412" s="163" t="s">
        <v>205</v>
      </c>
      <c r="W412" s="193" t="s">
        <v>37</v>
      </c>
      <c r="X412" s="194">
        <v>8745</v>
      </c>
      <c r="Y412" s="192" t="s">
        <v>37</v>
      </c>
    </row>
    <row r="413" spans="2:25" x14ac:dyDescent="0.25">
      <c r="B413" s="30">
        <v>45189</v>
      </c>
      <c r="C413" s="46"/>
      <c r="D413" s="44">
        <v>6440</v>
      </c>
      <c r="E413" s="44"/>
      <c r="F413" s="44"/>
      <c r="G413" s="44"/>
      <c r="H413" s="44"/>
      <c r="I413" s="123"/>
      <c r="J413" s="44">
        <v>7328</v>
      </c>
      <c r="K413" s="123"/>
      <c r="L413" s="44"/>
      <c r="M413" s="123"/>
      <c r="N413" s="44" t="s">
        <v>197</v>
      </c>
      <c r="O413" s="109">
        <v>8092</v>
      </c>
      <c r="P413" s="50" t="s">
        <v>182</v>
      </c>
      <c r="Q413" s="123"/>
      <c r="R413" s="45"/>
      <c r="S413" s="110"/>
      <c r="T413" s="110">
        <v>29246</v>
      </c>
      <c r="U413" s="191">
        <v>59955</v>
      </c>
      <c r="V413" s="163" t="s">
        <v>205</v>
      </c>
      <c r="W413" s="193"/>
      <c r="X413" s="194">
        <v>10014</v>
      </c>
      <c r="Y413" s="192"/>
    </row>
    <row r="414" spans="2:25" x14ac:dyDescent="0.25">
      <c r="B414" s="30">
        <v>45191</v>
      </c>
      <c r="C414" s="46"/>
      <c r="D414" s="44">
        <v>7050</v>
      </c>
      <c r="E414" s="44"/>
      <c r="F414" s="44"/>
      <c r="G414" s="44"/>
      <c r="H414" s="44"/>
      <c r="I414" s="123"/>
      <c r="J414" s="44">
        <v>7328</v>
      </c>
      <c r="K414" s="123"/>
      <c r="L414" s="44"/>
      <c r="M414" s="123"/>
      <c r="N414" s="44" t="s">
        <v>197</v>
      </c>
      <c r="O414" s="109">
        <v>8001</v>
      </c>
      <c r="P414" s="50" t="s">
        <v>182</v>
      </c>
      <c r="Q414" s="123"/>
      <c r="R414" s="45"/>
      <c r="S414" s="110"/>
      <c r="T414" s="110">
        <v>29550</v>
      </c>
      <c r="U414" s="191">
        <v>48917</v>
      </c>
      <c r="V414" s="163" t="s">
        <v>205</v>
      </c>
      <c r="W414" s="193"/>
      <c r="X414" s="194">
        <v>8520</v>
      </c>
      <c r="Y414" s="192"/>
    </row>
    <row r="415" spans="2:25" x14ac:dyDescent="0.25">
      <c r="B415" s="30">
        <v>45194</v>
      </c>
      <c r="C415" s="46"/>
      <c r="D415" s="44">
        <v>6662</v>
      </c>
      <c r="E415" s="44"/>
      <c r="F415" s="44"/>
      <c r="G415" s="44"/>
      <c r="H415" s="44"/>
      <c r="I415" s="123"/>
      <c r="J415" s="44">
        <v>7019</v>
      </c>
      <c r="K415" s="123"/>
      <c r="L415" s="44"/>
      <c r="M415" s="123"/>
      <c r="N415" s="44" t="s">
        <v>197</v>
      </c>
      <c r="O415" s="109">
        <v>8420</v>
      </c>
      <c r="P415" s="50" t="s">
        <v>182</v>
      </c>
      <c r="Q415" s="123"/>
      <c r="R415" s="45" t="s">
        <v>37</v>
      </c>
      <c r="S415" s="110" t="s">
        <v>37</v>
      </c>
      <c r="T415" s="110">
        <v>26450</v>
      </c>
      <c r="U415" s="191">
        <v>47553</v>
      </c>
      <c r="V415" s="163" t="s">
        <v>205</v>
      </c>
      <c r="W415" s="193" t="s">
        <v>37</v>
      </c>
      <c r="X415" s="194">
        <v>8760</v>
      </c>
      <c r="Y415" s="192" t="s">
        <v>37</v>
      </c>
    </row>
    <row r="416" spans="2:25" x14ac:dyDescent="0.25">
      <c r="B416" s="30">
        <v>45196</v>
      </c>
      <c r="C416" s="46"/>
      <c r="D416" s="44">
        <v>6874</v>
      </c>
      <c r="E416" s="44"/>
      <c r="F416" s="44"/>
      <c r="G416" s="44"/>
      <c r="H416" s="44"/>
      <c r="I416" s="123"/>
      <c r="J416" s="44">
        <v>7357</v>
      </c>
      <c r="K416" s="123"/>
      <c r="L416" s="44"/>
      <c r="M416" s="123"/>
      <c r="N416" s="44" t="s">
        <v>197</v>
      </c>
      <c r="O416" s="109">
        <v>8166</v>
      </c>
      <c r="P416" s="50" t="s">
        <v>182</v>
      </c>
      <c r="Q416" s="123"/>
      <c r="R416" s="45"/>
      <c r="S416" s="110"/>
      <c r="T416" s="110">
        <v>32849</v>
      </c>
      <c r="U416" s="191">
        <v>60824</v>
      </c>
      <c r="V416" s="163"/>
      <c r="W416" s="193"/>
      <c r="X416" s="194" t="s">
        <v>182</v>
      </c>
      <c r="Y416" s="192"/>
    </row>
    <row r="417" spans="2:25" x14ac:dyDescent="0.25">
      <c r="B417" s="30">
        <v>45198</v>
      </c>
      <c r="C417" s="46"/>
      <c r="D417" s="44">
        <v>6370</v>
      </c>
      <c r="E417" s="44"/>
      <c r="F417" s="44"/>
      <c r="G417" s="44"/>
      <c r="H417" s="44"/>
      <c r="I417" s="123"/>
      <c r="J417" s="44">
        <v>7328</v>
      </c>
      <c r="K417" s="123"/>
      <c r="L417" s="44"/>
      <c r="M417" s="123"/>
      <c r="N417" s="44" t="s">
        <v>197</v>
      </c>
      <c r="O417" s="109">
        <v>8061</v>
      </c>
      <c r="P417" s="50" t="s">
        <v>182</v>
      </c>
      <c r="Q417" s="123"/>
      <c r="R417" s="45"/>
      <c r="S417" s="110"/>
      <c r="T417" s="110">
        <v>32140</v>
      </c>
      <c r="U417" s="191">
        <v>55474</v>
      </c>
      <c r="V417" s="163" t="s">
        <v>205</v>
      </c>
      <c r="W417" s="193"/>
      <c r="X417" s="194">
        <v>11685</v>
      </c>
      <c r="Y417" s="192"/>
    </row>
    <row r="418" spans="2:25" x14ac:dyDescent="0.25">
      <c r="B418" s="30">
        <v>45201</v>
      </c>
      <c r="C418" s="46"/>
      <c r="D418" s="44">
        <v>8501</v>
      </c>
      <c r="E418" s="44"/>
      <c r="F418" s="44"/>
      <c r="G418" s="44"/>
      <c r="H418" s="44"/>
      <c r="I418" s="123"/>
      <c r="J418" s="44">
        <v>8243</v>
      </c>
      <c r="K418" s="123"/>
      <c r="L418" s="44"/>
      <c r="M418" s="123"/>
      <c r="N418" s="44" t="s">
        <v>197</v>
      </c>
      <c r="O418" s="109">
        <v>8853</v>
      </c>
      <c r="P418" s="50" t="s">
        <v>182</v>
      </c>
      <c r="Q418" s="123"/>
      <c r="R418" s="45" t="s">
        <v>37</v>
      </c>
      <c r="S418" s="110" t="s">
        <v>37</v>
      </c>
      <c r="T418" s="110">
        <v>56860</v>
      </c>
      <c r="U418" s="191">
        <v>58106</v>
      </c>
      <c r="V418" s="163" t="s">
        <v>182</v>
      </c>
      <c r="W418" s="193" t="s">
        <v>37</v>
      </c>
      <c r="X418" s="194" t="s">
        <v>37</v>
      </c>
      <c r="Y418" s="192" t="s">
        <v>37</v>
      </c>
    </row>
    <row r="419" spans="2:25" x14ac:dyDescent="0.25">
      <c r="B419" s="30">
        <v>45203</v>
      </c>
      <c r="C419" s="46"/>
      <c r="D419" s="44">
        <v>7866</v>
      </c>
      <c r="E419" s="44"/>
      <c r="F419" s="44"/>
      <c r="G419" s="44"/>
      <c r="H419" s="44"/>
      <c r="I419" s="123"/>
      <c r="J419" s="44">
        <v>7712</v>
      </c>
      <c r="K419" s="123"/>
      <c r="L419" s="44"/>
      <c r="M419" s="123"/>
      <c r="N419" s="44" t="s">
        <v>197</v>
      </c>
      <c r="O419" s="109">
        <v>8353</v>
      </c>
      <c r="P419" s="50" t="s">
        <v>182</v>
      </c>
      <c r="Q419" s="123"/>
      <c r="R419" s="45"/>
      <c r="S419" s="110"/>
      <c r="T419" s="110">
        <v>32666</v>
      </c>
      <c r="U419" s="191">
        <v>57120</v>
      </c>
      <c r="V419" s="163" t="s">
        <v>182</v>
      </c>
      <c r="W419" s="193"/>
      <c r="X419" s="194" t="s">
        <v>37</v>
      </c>
      <c r="Y419" s="192"/>
    </row>
    <row r="420" spans="2:25" x14ac:dyDescent="0.25">
      <c r="B420" s="30">
        <v>45205</v>
      </c>
      <c r="C420" s="46"/>
      <c r="D420" s="44">
        <v>8247</v>
      </c>
      <c r="E420" s="44"/>
      <c r="F420" s="44"/>
      <c r="G420" s="44"/>
      <c r="H420" s="44"/>
      <c r="I420" s="123"/>
      <c r="J420" s="44">
        <v>8106</v>
      </c>
      <c r="K420" s="123"/>
      <c r="L420" s="44"/>
      <c r="M420" s="123"/>
      <c r="N420" s="44" t="s">
        <v>197</v>
      </c>
      <c r="O420" s="109">
        <v>8622</v>
      </c>
      <c r="P420" s="50" t="s">
        <v>182</v>
      </c>
      <c r="Q420" s="123"/>
      <c r="R420" s="45"/>
      <c r="S420" s="110"/>
      <c r="T420" s="110">
        <v>33214</v>
      </c>
      <c r="U420" s="191">
        <v>51642</v>
      </c>
      <c r="V420" s="163" t="s">
        <v>182</v>
      </c>
      <c r="W420" s="193"/>
      <c r="X420" s="194" t="s">
        <v>37</v>
      </c>
      <c r="Y420" s="192"/>
    </row>
    <row r="421" spans="2:25" x14ac:dyDescent="0.25">
      <c r="B421" s="30">
        <v>45208</v>
      </c>
      <c r="C421" s="46"/>
      <c r="D421" s="44">
        <v>7963</v>
      </c>
      <c r="E421" s="44"/>
      <c r="F421" s="44"/>
      <c r="G421" s="44"/>
      <c r="H421" s="44"/>
      <c r="I421" s="123"/>
      <c r="J421" s="44">
        <v>7787</v>
      </c>
      <c r="K421" s="123"/>
      <c r="L421" s="44"/>
      <c r="M421" s="123"/>
      <c r="N421" s="44" t="s">
        <v>197</v>
      </c>
      <c r="O421" s="109">
        <v>8639</v>
      </c>
      <c r="P421" s="50" t="s">
        <v>182</v>
      </c>
      <c r="Q421" s="123"/>
      <c r="R421" s="45" t="s">
        <v>37</v>
      </c>
      <c r="S421" s="110" t="s">
        <v>37</v>
      </c>
      <c r="T421" s="110">
        <v>32106</v>
      </c>
      <c r="U421" s="191">
        <v>56286</v>
      </c>
      <c r="V421" s="163" t="s">
        <v>182</v>
      </c>
      <c r="W421" s="193" t="s">
        <v>37</v>
      </c>
      <c r="X421" s="194" t="s">
        <v>37</v>
      </c>
      <c r="Y421" s="192" t="s">
        <v>37</v>
      </c>
    </row>
    <row r="422" spans="2:25" x14ac:dyDescent="0.25">
      <c r="B422" s="30">
        <v>45210</v>
      </c>
      <c r="C422" s="46"/>
      <c r="D422" s="44">
        <v>7251</v>
      </c>
      <c r="E422" s="44"/>
      <c r="F422" s="44"/>
      <c r="G422" s="44"/>
      <c r="H422" s="44"/>
      <c r="I422" s="123"/>
      <c r="J422" s="44">
        <v>7660</v>
      </c>
      <c r="K422" s="123"/>
      <c r="L422" s="44"/>
      <c r="M422" s="123"/>
      <c r="N422" s="44" t="s">
        <v>197</v>
      </c>
      <c r="O422" s="109">
        <v>8477</v>
      </c>
      <c r="P422" s="50" t="s">
        <v>182</v>
      </c>
      <c r="Q422" s="123"/>
      <c r="R422" s="45"/>
      <c r="S422" s="110"/>
      <c r="T422" s="110">
        <v>29286</v>
      </c>
      <c r="U422" s="191">
        <v>54534</v>
      </c>
      <c r="V422" s="163" t="s">
        <v>182</v>
      </c>
      <c r="W422" s="193"/>
      <c r="X422" s="194" t="s">
        <v>37</v>
      </c>
      <c r="Y422" s="192"/>
    </row>
    <row r="423" spans="2:25" x14ac:dyDescent="0.25">
      <c r="B423" s="30">
        <v>45215</v>
      </c>
      <c r="C423" s="46"/>
      <c r="D423" s="44">
        <v>7574</v>
      </c>
      <c r="E423" s="44"/>
      <c r="F423" s="44"/>
      <c r="G423" s="44"/>
      <c r="H423" s="44"/>
      <c r="I423" s="123"/>
      <c r="J423" s="44">
        <v>7169</v>
      </c>
      <c r="K423" s="123"/>
      <c r="L423" s="44"/>
      <c r="M423" s="123"/>
      <c r="N423" s="44" t="s">
        <v>197</v>
      </c>
      <c r="O423" s="109">
        <v>7961</v>
      </c>
      <c r="P423" s="50" t="s">
        <v>182</v>
      </c>
      <c r="Q423" s="123"/>
      <c r="R423" s="45" t="s">
        <v>37</v>
      </c>
      <c r="S423" s="110" t="s">
        <v>37</v>
      </c>
      <c r="T423" s="110">
        <v>26941</v>
      </c>
      <c r="U423" s="191">
        <v>46537</v>
      </c>
      <c r="V423" s="163" t="s">
        <v>182</v>
      </c>
      <c r="W423" s="193" t="s">
        <v>37</v>
      </c>
      <c r="X423" s="194" t="s">
        <v>37</v>
      </c>
      <c r="Y423" s="192" t="s">
        <v>37</v>
      </c>
    </row>
    <row r="424" spans="2:25" x14ac:dyDescent="0.25">
      <c r="B424" s="30">
        <v>45217</v>
      </c>
      <c r="C424" s="46"/>
      <c r="D424" s="44">
        <v>7843</v>
      </c>
      <c r="E424" s="44"/>
      <c r="F424" s="44"/>
      <c r="G424" s="44"/>
      <c r="H424" s="44"/>
      <c r="I424" s="123"/>
      <c r="J424" s="44">
        <v>7236</v>
      </c>
      <c r="K424" s="123"/>
      <c r="L424" s="44"/>
      <c r="M424" s="123"/>
      <c r="N424" s="44" t="s">
        <v>197</v>
      </c>
      <c r="O424" s="109">
        <v>7996</v>
      </c>
      <c r="P424" s="50" t="s">
        <v>182</v>
      </c>
      <c r="Q424" s="123"/>
      <c r="R424" s="45"/>
      <c r="S424" s="110"/>
      <c r="T424" s="110">
        <v>27239</v>
      </c>
      <c r="U424" s="191">
        <v>50662</v>
      </c>
      <c r="V424" s="163" t="s">
        <v>182</v>
      </c>
      <c r="W424" s="193"/>
      <c r="X424" s="194">
        <v>11602</v>
      </c>
      <c r="Y424" s="192"/>
    </row>
    <row r="425" spans="2:25" x14ac:dyDescent="0.25">
      <c r="B425" s="30">
        <v>45219</v>
      </c>
      <c r="C425" s="46"/>
      <c r="D425" s="44">
        <v>8083</v>
      </c>
      <c r="E425" s="44"/>
      <c r="F425" s="44"/>
      <c r="G425" s="44"/>
      <c r="H425" s="44"/>
      <c r="I425" s="123"/>
      <c r="J425" s="44">
        <v>8285</v>
      </c>
      <c r="K425" s="123"/>
      <c r="L425" s="44"/>
      <c r="M425" s="123"/>
      <c r="N425" s="44" t="s">
        <v>197</v>
      </c>
      <c r="O425" s="109">
        <v>11155</v>
      </c>
      <c r="P425" s="50" t="s">
        <v>182</v>
      </c>
      <c r="Q425" s="123"/>
      <c r="R425" s="45"/>
      <c r="S425" s="110"/>
      <c r="T425" s="110">
        <v>32417</v>
      </c>
      <c r="U425" s="191">
        <v>63415</v>
      </c>
      <c r="V425" s="163" t="s">
        <v>182</v>
      </c>
      <c r="W425" s="193"/>
      <c r="X425" s="194">
        <v>13686</v>
      </c>
      <c r="Y425" s="192"/>
    </row>
    <row r="426" spans="2:25" x14ac:dyDescent="0.25">
      <c r="B426" s="30">
        <v>45232</v>
      </c>
      <c r="C426" s="46"/>
      <c r="D426" s="44">
        <v>6956</v>
      </c>
      <c r="E426" s="44"/>
      <c r="F426" s="44"/>
      <c r="G426" s="44"/>
      <c r="H426" s="44"/>
      <c r="I426" s="123"/>
      <c r="J426" s="44">
        <v>7747</v>
      </c>
      <c r="K426" s="123"/>
      <c r="L426" s="44"/>
      <c r="M426" s="123"/>
      <c r="N426" s="44" t="s">
        <v>197</v>
      </c>
      <c r="O426" s="109">
        <v>9703</v>
      </c>
      <c r="P426" s="50" t="s">
        <v>182</v>
      </c>
      <c r="Q426" s="123"/>
      <c r="R426" s="45" t="s">
        <v>37</v>
      </c>
      <c r="S426" s="110" t="s">
        <v>37</v>
      </c>
      <c r="T426" s="110">
        <v>28473</v>
      </c>
      <c r="U426" s="191">
        <v>43989</v>
      </c>
      <c r="V426" s="163" t="s">
        <v>182</v>
      </c>
      <c r="W426" s="193" t="s">
        <v>37</v>
      </c>
      <c r="X426" s="194" t="s">
        <v>37</v>
      </c>
      <c r="Y426" s="192" t="s">
        <v>37</v>
      </c>
    </row>
    <row r="427" spans="2:25" x14ac:dyDescent="0.25">
      <c r="B427" s="30">
        <v>45233</v>
      </c>
      <c r="C427" s="46"/>
      <c r="D427" s="44">
        <v>7320</v>
      </c>
      <c r="E427" s="44"/>
      <c r="F427" s="44"/>
      <c r="G427" s="44"/>
      <c r="H427" s="44"/>
      <c r="I427" s="123"/>
      <c r="J427" s="44">
        <v>7923</v>
      </c>
      <c r="K427" s="123"/>
      <c r="L427" s="44"/>
      <c r="M427" s="123"/>
      <c r="N427" s="44" t="s">
        <v>197</v>
      </c>
      <c r="O427" s="109">
        <v>8974</v>
      </c>
      <c r="P427" s="50" t="s">
        <v>182</v>
      </c>
      <c r="Q427" s="123"/>
      <c r="R427" s="45"/>
      <c r="S427" s="110"/>
      <c r="T427" s="110">
        <v>29325</v>
      </c>
      <c r="U427" s="191">
        <v>45840</v>
      </c>
      <c r="V427" s="163" t="s">
        <v>182</v>
      </c>
      <c r="W427" s="193"/>
      <c r="X427" s="194" t="s">
        <v>37</v>
      </c>
      <c r="Y427" s="192"/>
    </row>
    <row r="428" spans="2:25" x14ac:dyDescent="0.25">
      <c r="B428" s="30">
        <v>45236</v>
      </c>
      <c r="C428" s="46"/>
      <c r="D428" s="44">
        <v>7696</v>
      </c>
      <c r="E428" s="44"/>
      <c r="F428" s="44"/>
      <c r="G428" s="44"/>
      <c r="H428" s="44"/>
      <c r="I428" s="123"/>
      <c r="J428" s="44">
        <v>7439</v>
      </c>
      <c r="K428" s="123"/>
      <c r="L428" s="44"/>
      <c r="M428" s="123"/>
      <c r="N428" s="44" t="s">
        <v>197</v>
      </c>
      <c r="O428" s="109">
        <v>10126</v>
      </c>
      <c r="P428" s="50" t="s">
        <v>182</v>
      </c>
      <c r="Q428" s="123"/>
      <c r="R428" s="45" t="s">
        <v>37</v>
      </c>
      <c r="S428" s="110" t="s">
        <v>37</v>
      </c>
      <c r="T428" s="110">
        <v>27233</v>
      </c>
      <c r="U428" s="191">
        <v>41486</v>
      </c>
      <c r="V428" s="163" t="s">
        <v>182</v>
      </c>
      <c r="W428" s="193" t="s">
        <v>37</v>
      </c>
      <c r="X428" s="194">
        <v>10185</v>
      </c>
      <c r="Y428" s="192" t="s">
        <v>37</v>
      </c>
    </row>
    <row r="429" spans="2:25" x14ac:dyDescent="0.25">
      <c r="B429" s="30">
        <v>45238</v>
      </c>
      <c r="C429" s="46"/>
      <c r="D429" s="44">
        <v>6231</v>
      </c>
      <c r="E429" s="44"/>
      <c r="F429" s="44"/>
      <c r="G429" s="44"/>
      <c r="H429" s="44"/>
      <c r="I429" s="123"/>
      <c r="J429" s="44">
        <v>7789</v>
      </c>
      <c r="K429" s="123"/>
      <c r="L429" s="44"/>
      <c r="M429" s="123"/>
      <c r="N429" s="44" t="s">
        <v>197</v>
      </c>
      <c r="O429" s="109">
        <v>9447</v>
      </c>
      <c r="P429" s="50" t="s">
        <v>182</v>
      </c>
      <c r="Q429" s="123"/>
      <c r="R429" s="45"/>
      <c r="S429" s="110"/>
      <c r="T429" s="110">
        <v>27218</v>
      </c>
      <c r="U429" s="191">
        <v>40827</v>
      </c>
      <c r="V429" s="163" t="s">
        <v>182</v>
      </c>
      <c r="W429" s="193"/>
      <c r="X429" s="194">
        <v>9650</v>
      </c>
      <c r="Y429" s="192"/>
    </row>
    <row r="430" spans="2:25" x14ac:dyDescent="0.25">
      <c r="B430" s="30">
        <v>45240</v>
      </c>
      <c r="C430" s="46"/>
      <c r="D430" s="44">
        <v>6537</v>
      </c>
      <c r="E430" s="44"/>
      <c r="F430" s="44"/>
      <c r="G430" s="44"/>
      <c r="H430" s="44"/>
      <c r="I430" s="123"/>
      <c r="J430" s="44">
        <v>7311</v>
      </c>
      <c r="K430" s="123"/>
      <c r="L430" s="44"/>
      <c r="M430" s="123"/>
      <c r="N430" s="44" t="s">
        <v>197</v>
      </c>
      <c r="O430" s="109">
        <v>8817</v>
      </c>
      <c r="P430" s="50" t="s">
        <v>182</v>
      </c>
      <c r="Q430" s="123"/>
      <c r="R430" s="45"/>
      <c r="S430" s="110"/>
      <c r="T430" s="110">
        <v>24853</v>
      </c>
      <c r="U430" s="191">
        <v>38955</v>
      </c>
      <c r="V430" s="163" t="s">
        <v>182</v>
      </c>
      <c r="W430" s="193"/>
      <c r="X430" s="194">
        <v>9356</v>
      </c>
      <c r="Y430" s="192"/>
    </row>
    <row r="431" spans="2:25" x14ac:dyDescent="0.25">
      <c r="B431" s="30">
        <v>45243</v>
      </c>
      <c r="C431" s="46"/>
      <c r="D431" s="44">
        <v>8116</v>
      </c>
      <c r="E431" s="44"/>
      <c r="F431" s="44"/>
      <c r="G431" s="44"/>
      <c r="H431" s="44"/>
      <c r="I431" s="123"/>
      <c r="J431" s="44">
        <v>8879</v>
      </c>
      <c r="K431" s="123"/>
      <c r="L431" s="44"/>
      <c r="M431" s="123"/>
      <c r="N431" s="44" t="s">
        <v>197</v>
      </c>
      <c r="O431" s="109">
        <v>10315</v>
      </c>
      <c r="P431" s="50" t="s">
        <v>182</v>
      </c>
      <c r="Q431" s="123"/>
      <c r="R431" s="45" t="s">
        <v>37</v>
      </c>
      <c r="S431" s="110" t="s">
        <v>37</v>
      </c>
      <c r="T431" s="110">
        <v>31820</v>
      </c>
      <c r="U431" s="191">
        <v>52645</v>
      </c>
      <c r="V431" s="163" t="s">
        <v>182</v>
      </c>
      <c r="W431" s="193">
        <v>13006</v>
      </c>
      <c r="X431" s="194">
        <v>10544</v>
      </c>
      <c r="Y431" s="233" t="s">
        <v>182</v>
      </c>
    </row>
    <row r="432" spans="2:25" x14ac:dyDescent="0.25">
      <c r="B432" s="30">
        <v>45245</v>
      </c>
      <c r="C432" s="46"/>
      <c r="D432" s="44">
        <v>6777</v>
      </c>
      <c r="E432" s="44"/>
      <c r="F432" s="44"/>
      <c r="G432" s="44"/>
      <c r="H432" s="44"/>
      <c r="I432" s="123"/>
      <c r="J432" s="44">
        <v>7403</v>
      </c>
      <c r="K432" s="123"/>
      <c r="L432" s="44"/>
      <c r="M432" s="123"/>
      <c r="N432" s="44" t="s">
        <v>197</v>
      </c>
      <c r="O432" s="109">
        <v>8645</v>
      </c>
      <c r="P432" s="50" t="s">
        <v>182</v>
      </c>
      <c r="Q432" s="123"/>
      <c r="R432" s="45"/>
      <c r="S432" s="110"/>
      <c r="T432" s="110">
        <v>25966</v>
      </c>
      <c r="U432" s="191">
        <v>36408</v>
      </c>
      <c r="V432" s="163" t="s">
        <v>182</v>
      </c>
      <c r="W432" s="193"/>
      <c r="X432" s="194">
        <v>9502</v>
      </c>
      <c r="Y432" s="192"/>
    </row>
    <row r="433" spans="2:25" x14ac:dyDescent="0.25">
      <c r="B433" s="30">
        <v>45247</v>
      </c>
      <c r="C433" s="46"/>
      <c r="D433" s="44">
        <v>7493</v>
      </c>
      <c r="E433" s="44"/>
      <c r="F433" s="44"/>
      <c r="G433" s="44"/>
      <c r="H433" s="44"/>
      <c r="I433" s="123"/>
      <c r="J433" s="44">
        <v>8002</v>
      </c>
      <c r="K433" s="123"/>
      <c r="L433" s="44"/>
      <c r="M433" s="123"/>
      <c r="N433" s="44" t="s">
        <v>197</v>
      </c>
      <c r="O433" s="109">
        <v>8931</v>
      </c>
      <c r="P433" s="50" t="s">
        <v>182</v>
      </c>
      <c r="Q433" s="123"/>
      <c r="R433" s="45"/>
      <c r="S433" s="110"/>
      <c r="T433" s="110">
        <v>28493</v>
      </c>
      <c r="U433" s="191">
        <v>44850</v>
      </c>
      <c r="V433" s="163" t="s">
        <v>182</v>
      </c>
      <c r="W433" s="193"/>
      <c r="X433" s="194">
        <v>9604</v>
      </c>
      <c r="Y433" s="192"/>
    </row>
    <row r="434" spans="2:25" x14ac:dyDescent="0.25">
      <c r="B434" s="30">
        <v>45250</v>
      </c>
      <c r="C434" s="46"/>
      <c r="D434" s="44">
        <v>6384</v>
      </c>
      <c r="E434" s="44"/>
      <c r="F434" s="44"/>
      <c r="G434" s="44"/>
      <c r="H434" s="44"/>
      <c r="I434" s="123"/>
      <c r="J434" s="44">
        <v>6729</v>
      </c>
      <c r="K434" s="123"/>
      <c r="L434" s="44"/>
      <c r="M434" s="123"/>
      <c r="N434" s="44" t="s">
        <v>197</v>
      </c>
      <c r="O434" s="109">
        <v>7350</v>
      </c>
      <c r="P434" s="50" t="s">
        <v>182</v>
      </c>
      <c r="Q434" s="123"/>
      <c r="R434" s="45" t="s">
        <v>37</v>
      </c>
      <c r="S434" s="110" t="s">
        <v>37</v>
      </c>
      <c r="T434" s="110">
        <v>22010</v>
      </c>
      <c r="U434" s="191">
        <v>30720</v>
      </c>
      <c r="V434" s="163" t="s">
        <v>182</v>
      </c>
      <c r="W434" s="193" t="s">
        <v>37</v>
      </c>
      <c r="X434" s="194" t="s">
        <v>37</v>
      </c>
      <c r="Y434" s="192" t="s">
        <v>37</v>
      </c>
    </row>
    <row r="435" spans="2:25" x14ac:dyDescent="0.25">
      <c r="B435" s="30">
        <v>45252</v>
      </c>
      <c r="C435" s="46"/>
      <c r="D435" s="44">
        <v>6731</v>
      </c>
      <c r="E435" s="44"/>
      <c r="F435" s="44"/>
      <c r="G435" s="44"/>
      <c r="H435" s="44"/>
      <c r="I435" s="123"/>
      <c r="J435" s="44">
        <v>6763</v>
      </c>
      <c r="K435" s="123"/>
      <c r="L435" s="44"/>
      <c r="M435" s="123"/>
      <c r="N435" s="44" t="s">
        <v>197</v>
      </c>
      <c r="O435" s="109">
        <v>7542</v>
      </c>
      <c r="P435" s="50" t="s">
        <v>182</v>
      </c>
      <c r="Q435" s="123"/>
      <c r="R435" s="45"/>
      <c r="S435" s="110"/>
      <c r="T435" s="110">
        <v>23290</v>
      </c>
      <c r="U435" s="191">
        <v>34610</v>
      </c>
      <c r="V435" s="163" t="s">
        <v>182</v>
      </c>
      <c r="W435" s="193"/>
      <c r="X435" s="194" t="s">
        <v>37</v>
      </c>
      <c r="Y435" s="192"/>
    </row>
    <row r="436" spans="2:25" x14ac:dyDescent="0.25">
      <c r="B436" s="30">
        <v>45254</v>
      </c>
      <c r="C436" s="46"/>
      <c r="D436" s="44">
        <v>7120</v>
      </c>
      <c r="E436" s="44"/>
      <c r="F436" s="44"/>
      <c r="G436" s="44"/>
      <c r="H436" s="44"/>
      <c r="I436" s="123"/>
      <c r="J436" s="44">
        <v>6850</v>
      </c>
      <c r="K436" s="123"/>
      <c r="L436" s="44"/>
      <c r="M436" s="123"/>
      <c r="N436" s="44" t="s">
        <v>197</v>
      </c>
      <c r="O436" s="109">
        <v>7914</v>
      </c>
      <c r="P436" s="50" t="s">
        <v>182</v>
      </c>
      <c r="Q436" s="123"/>
      <c r="R436" s="45"/>
      <c r="S436" s="110"/>
      <c r="T436" s="110">
        <v>25910</v>
      </c>
      <c r="U436" s="191">
        <v>35812</v>
      </c>
      <c r="V436" s="163" t="s">
        <v>182</v>
      </c>
      <c r="W436" s="193"/>
      <c r="X436" s="194" t="s">
        <v>37</v>
      </c>
      <c r="Y436" s="192"/>
    </row>
    <row r="437" spans="2:25" x14ac:dyDescent="0.25">
      <c r="B437" s="30">
        <v>45257</v>
      </c>
      <c r="C437" s="46"/>
      <c r="D437" s="44">
        <v>7403</v>
      </c>
      <c r="E437" s="44"/>
      <c r="F437" s="44"/>
      <c r="G437" s="44"/>
      <c r="H437" s="44"/>
      <c r="I437" s="123"/>
      <c r="J437" s="44">
        <v>7809</v>
      </c>
      <c r="K437" s="123"/>
      <c r="L437" s="44"/>
      <c r="M437" s="123"/>
      <c r="N437" s="44" t="s">
        <v>197</v>
      </c>
      <c r="O437" s="109">
        <v>9055</v>
      </c>
      <c r="P437" s="50" t="s">
        <v>182</v>
      </c>
      <c r="Q437" s="123"/>
      <c r="R437" s="45" t="s">
        <v>37</v>
      </c>
      <c r="S437" s="110" t="s">
        <v>37</v>
      </c>
      <c r="T437" s="110">
        <v>24646</v>
      </c>
      <c r="U437" s="191">
        <v>32963</v>
      </c>
      <c r="V437" s="163" t="s">
        <v>182</v>
      </c>
      <c r="W437" s="193" t="s">
        <v>37</v>
      </c>
      <c r="X437" s="194">
        <v>31555</v>
      </c>
      <c r="Y437" s="192" t="s">
        <v>37</v>
      </c>
    </row>
    <row r="438" spans="2:25" x14ac:dyDescent="0.25">
      <c r="B438" s="30">
        <v>45259</v>
      </c>
      <c r="C438" s="46"/>
      <c r="D438" s="44">
        <v>7512</v>
      </c>
      <c r="E438" s="44"/>
      <c r="F438" s="44"/>
      <c r="G438" s="44"/>
      <c r="H438" s="44"/>
      <c r="I438" s="123"/>
      <c r="J438" s="44">
        <v>7766</v>
      </c>
      <c r="K438" s="123"/>
      <c r="L438" s="44"/>
      <c r="M438" s="123"/>
      <c r="N438" s="44" t="s">
        <v>197</v>
      </c>
      <c r="O438" s="109">
        <v>8836</v>
      </c>
      <c r="P438" s="50" t="s">
        <v>182</v>
      </c>
      <c r="Q438" s="123"/>
      <c r="R438" s="45"/>
      <c r="S438" s="110"/>
      <c r="T438" s="110">
        <v>25007</v>
      </c>
      <c r="U438" s="191">
        <v>37602</v>
      </c>
      <c r="V438" s="163" t="s">
        <v>182</v>
      </c>
      <c r="W438" s="193"/>
      <c r="X438" s="194" t="s">
        <v>37</v>
      </c>
      <c r="Y438" s="192"/>
    </row>
    <row r="439" spans="2:25" x14ac:dyDescent="0.25">
      <c r="B439" s="30">
        <v>45261</v>
      </c>
      <c r="C439" s="46"/>
      <c r="D439" s="44">
        <v>7819</v>
      </c>
      <c r="E439" s="44"/>
      <c r="F439" s="44"/>
      <c r="G439" s="44"/>
      <c r="H439" s="44"/>
      <c r="I439" s="123"/>
      <c r="J439" s="44">
        <v>7998</v>
      </c>
      <c r="K439" s="123"/>
      <c r="L439" s="44"/>
      <c r="M439" s="123"/>
      <c r="N439" s="44" t="s">
        <v>197</v>
      </c>
      <c r="O439" s="109">
        <v>8640</v>
      </c>
      <c r="P439" s="50" t="s">
        <v>182</v>
      </c>
      <c r="Q439" s="123"/>
      <c r="R439" s="45"/>
      <c r="S439" s="110"/>
      <c r="T439" s="110">
        <v>24728</v>
      </c>
      <c r="U439" s="191">
        <v>37913</v>
      </c>
      <c r="V439" s="163" t="s">
        <v>182</v>
      </c>
      <c r="W439" s="193"/>
      <c r="X439" s="194" t="s">
        <v>37</v>
      </c>
      <c r="Y439" s="192"/>
    </row>
    <row r="440" spans="2:25" x14ac:dyDescent="0.25">
      <c r="B440" s="30">
        <v>45264</v>
      </c>
      <c r="C440" s="46"/>
      <c r="D440" s="44">
        <v>8056</v>
      </c>
      <c r="E440" s="44"/>
      <c r="F440" s="44"/>
      <c r="G440" s="44"/>
      <c r="H440" s="44"/>
      <c r="I440" s="123"/>
      <c r="J440" s="44">
        <v>8107</v>
      </c>
      <c r="K440" s="123"/>
      <c r="L440" s="44"/>
      <c r="M440" s="123"/>
      <c r="N440" s="44" t="s">
        <v>197</v>
      </c>
      <c r="O440" s="109">
        <v>9412</v>
      </c>
      <c r="P440" s="50" t="s">
        <v>182</v>
      </c>
      <c r="Q440" s="123"/>
      <c r="R440" s="45" t="s">
        <v>37</v>
      </c>
      <c r="S440" s="110" t="s">
        <v>37</v>
      </c>
      <c r="T440" s="110">
        <v>24607</v>
      </c>
      <c r="U440" s="191">
        <v>36003</v>
      </c>
      <c r="V440" s="163" t="s">
        <v>182</v>
      </c>
      <c r="W440" s="193" t="s">
        <v>37</v>
      </c>
      <c r="X440" s="194" t="s">
        <v>37</v>
      </c>
      <c r="Y440" s="192" t="s">
        <v>37</v>
      </c>
    </row>
    <row r="441" spans="2:25" x14ac:dyDescent="0.25">
      <c r="B441" s="30">
        <v>45265</v>
      </c>
      <c r="C441" s="46"/>
      <c r="D441" s="44">
        <v>8127</v>
      </c>
      <c r="E441" s="44"/>
      <c r="F441" s="44"/>
      <c r="G441" s="44"/>
      <c r="H441" s="44"/>
      <c r="I441" s="123"/>
      <c r="J441" s="44">
        <v>8239</v>
      </c>
      <c r="K441" s="123"/>
      <c r="L441" s="44"/>
      <c r="M441" s="123"/>
      <c r="N441" s="44" t="s">
        <v>197</v>
      </c>
      <c r="O441" s="109">
        <v>9622</v>
      </c>
      <c r="P441" s="50" t="s">
        <v>182</v>
      </c>
      <c r="Q441" s="123"/>
      <c r="R441" s="45"/>
      <c r="S441" s="110"/>
      <c r="T441" s="110">
        <v>25009</v>
      </c>
      <c r="U441" s="191">
        <v>35711</v>
      </c>
      <c r="V441" s="163" t="s">
        <v>182</v>
      </c>
      <c r="W441" s="193"/>
      <c r="X441" s="194" t="s">
        <v>37</v>
      </c>
      <c r="Y441" s="192"/>
    </row>
    <row r="442" spans="2:25" x14ac:dyDescent="0.25">
      <c r="B442" s="30">
        <v>45271</v>
      </c>
      <c r="C442" s="46"/>
      <c r="D442" s="44">
        <v>7501</v>
      </c>
      <c r="E442" s="44"/>
      <c r="F442" s="44"/>
      <c r="G442" s="44"/>
      <c r="H442" s="44"/>
      <c r="I442" s="123"/>
      <c r="J442" s="44">
        <v>8006</v>
      </c>
      <c r="K442" s="123"/>
      <c r="L442" s="44"/>
      <c r="M442" s="123"/>
      <c r="N442" s="44">
        <v>8712</v>
      </c>
      <c r="O442" s="109">
        <v>9384</v>
      </c>
      <c r="P442" s="50" t="s">
        <v>182</v>
      </c>
      <c r="Q442" s="123"/>
      <c r="R442" s="45" t="s">
        <v>37</v>
      </c>
      <c r="S442" s="110" t="s">
        <v>37</v>
      </c>
      <c r="T442" s="110">
        <v>24177</v>
      </c>
      <c r="U442" s="191">
        <v>31923</v>
      </c>
      <c r="V442" s="163"/>
      <c r="W442" s="193" t="s">
        <v>37</v>
      </c>
      <c r="X442" s="194">
        <v>9875</v>
      </c>
      <c r="Y442" s="192" t="s">
        <v>37</v>
      </c>
    </row>
    <row r="443" spans="2:25" x14ac:dyDescent="0.25">
      <c r="B443" s="30">
        <v>45273</v>
      </c>
      <c r="C443" s="46"/>
      <c r="D443" s="44">
        <v>7139</v>
      </c>
      <c r="E443" s="44"/>
      <c r="F443" s="44"/>
      <c r="G443" s="44"/>
      <c r="H443" s="44"/>
      <c r="I443" s="123"/>
      <c r="J443" s="44">
        <v>7345</v>
      </c>
      <c r="K443" s="123"/>
      <c r="L443" s="44"/>
      <c r="M443" s="123"/>
      <c r="N443" s="44" t="s">
        <v>197</v>
      </c>
      <c r="O443" s="109">
        <v>8309</v>
      </c>
      <c r="P443" s="50" t="s">
        <v>182</v>
      </c>
      <c r="Q443" s="123"/>
      <c r="R443" s="45"/>
      <c r="S443" s="110"/>
      <c r="T443" s="110">
        <v>22324</v>
      </c>
      <c r="U443" s="191">
        <v>30008</v>
      </c>
      <c r="V443" s="163" t="s">
        <v>182</v>
      </c>
      <c r="W443" s="193"/>
      <c r="X443" s="194">
        <v>9301</v>
      </c>
      <c r="Y443" s="192"/>
    </row>
    <row r="444" spans="2:25" x14ac:dyDescent="0.25">
      <c r="B444" s="30">
        <v>45275</v>
      </c>
      <c r="C444" s="46"/>
      <c r="D444" s="44">
        <v>7002</v>
      </c>
      <c r="E444" s="44"/>
      <c r="F444" s="44"/>
      <c r="G444" s="44"/>
      <c r="H444" s="44"/>
      <c r="I444" s="123"/>
      <c r="J444" s="44">
        <v>7127</v>
      </c>
      <c r="K444" s="123"/>
      <c r="L444" s="44"/>
      <c r="M444" s="123"/>
      <c r="N444" s="44" t="s">
        <v>197</v>
      </c>
      <c r="O444" s="109">
        <v>8201</v>
      </c>
      <c r="P444" s="50" t="s">
        <v>182</v>
      </c>
      <c r="Q444" s="123"/>
      <c r="R444" s="45"/>
      <c r="S444" s="110"/>
      <c r="T444" s="110">
        <v>21771</v>
      </c>
      <c r="U444" s="191">
        <v>29883</v>
      </c>
      <c r="V444" s="163" t="s">
        <v>182</v>
      </c>
      <c r="W444" s="193"/>
      <c r="X444" s="194">
        <v>9405</v>
      </c>
      <c r="Y444" s="192"/>
    </row>
    <row r="445" spans="2:25" x14ac:dyDescent="0.25">
      <c r="B445" s="30">
        <v>45278</v>
      </c>
      <c r="C445" s="46"/>
      <c r="D445" s="44">
        <v>6338</v>
      </c>
      <c r="E445" s="44"/>
      <c r="F445" s="44"/>
      <c r="G445" s="44"/>
      <c r="H445" s="44"/>
      <c r="I445" s="123"/>
      <c r="J445" s="44">
        <v>7039</v>
      </c>
      <c r="K445" s="123"/>
      <c r="L445" s="44"/>
      <c r="M445" s="123"/>
      <c r="N445" s="44" t="s">
        <v>197</v>
      </c>
      <c r="O445" s="109">
        <v>8186</v>
      </c>
      <c r="P445" s="50" t="s">
        <v>182</v>
      </c>
      <c r="Q445" s="123"/>
      <c r="R445" s="45" t="s">
        <v>37</v>
      </c>
      <c r="S445" s="110" t="s">
        <v>37</v>
      </c>
      <c r="T445" s="110">
        <v>22285</v>
      </c>
      <c r="U445" s="191">
        <v>30362</v>
      </c>
      <c r="V445" s="163" t="s">
        <v>182</v>
      </c>
      <c r="W445" s="193" t="s">
        <v>37</v>
      </c>
      <c r="X445" s="194" t="s">
        <v>37</v>
      </c>
      <c r="Y445" s="192" t="s">
        <v>37</v>
      </c>
    </row>
    <row r="446" spans="2:25" x14ac:dyDescent="0.25">
      <c r="B446" s="30">
        <v>45280</v>
      </c>
      <c r="C446" s="46"/>
      <c r="D446" s="44">
        <v>6250</v>
      </c>
      <c r="E446" s="44"/>
      <c r="F446" s="44"/>
      <c r="G446" s="44"/>
      <c r="H446" s="44"/>
      <c r="I446" s="123"/>
      <c r="J446" s="44">
        <v>6783</v>
      </c>
      <c r="K446" s="123"/>
      <c r="L446" s="44"/>
      <c r="M446" s="123"/>
      <c r="N446" s="44">
        <v>7660</v>
      </c>
      <c r="O446" s="109">
        <v>7875</v>
      </c>
      <c r="P446" s="50" t="s">
        <v>182</v>
      </c>
      <c r="Q446" s="123"/>
      <c r="R446" s="45"/>
      <c r="S446" s="110"/>
      <c r="T446" s="110">
        <v>21383</v>
      </c>
      <c r="U446" s="191">
        <v>30525</v>
      </c>
      <c r="V446" s="163" t="s">
        <v>182</v>
      </c>
      <c r="W446" s="193"/>
      <c r="X446" s="194">
        <v>7636</v>
      </c>
      <c r="Y446" s="192"/>
    </row>
    <row r="447" spans="2:25" x14ac:dyDescent="0.25">
      <c r="B447" s="30">
        <v>45282</v>
      </c>
      <c r="C447" s="46"/>
      <c r="D447" s="44">
        <v>6325</v>
      </c>
      <c r="E447" s="44"/>
      <c r="F447" s="44"/>
      <c r="G447" s="44"/>
      <c r="H447" s="44"/>
      <c r="I447" s="123"/>
      <c r="J447" s="44">
        <v>6970</v>
      </c>
      <c r="K447" s="123"/>
      <c r="L447" s="44"/>
      <c r="M447" s="123"/>
      <c r="N447" s="44">
        <v>7798</v>
      </c>
      <c r="O447" s="109">
        <v>8035</v>
      </c>
      <c r="P447" s="50" t="s">
        <v>182</v>
      </c>
      <c r="Q447" s="123"/>
      <c r="R447" s="45"/>
      <c r="S447" s="110"/>
      <c r="T447" s="110">
        <v>21902</v>
      </c>
      <c r="U447" s="191">
        <v>30225</v>
      </c>
      <c r="V447" s="163" t="s">
        <v>182</v>
      </c>
      <c r="W447" s="193"/>
      <c r="X447" s="194">
        <v>8012</v>
      </c>
      <c r="Y447" s="192"/>
    </row>
    <row r="448" spans="2:25" x14ac:dyDescent="0.25">
      <c r="B448" s="30">
        <v>45286</v>
      </c>
      <c r="C448" s="46"/>
      <c r="D448" s="44">
        <v>6738</v>
      </c>
      <c r="E448" s="44"/>
      <c r="F448" s="44"/>
      <c r="G448" s="44"/>
      <c r="H448" s="44"/>
      <c r="I448" s="123"/>
      <c r="J448" s="44">
        <v>6771</v>
      </c>
      <c r="K448" s="123"/>
      <c r="L448" s="44"/>
      <c r="M448" s="123"/>
      <c r="N448" s="44">
        <v>7783</v>
      </c>
      <c r="O448" s="109">
        <v>7810</v>
      </c>
      <c r="P448" s="50" t="s">
        <v>182</v>
      </c>
      <c r="Q448" s="123"/>
      <c r="R448" s="45" t="s">
        <v>37</v>
      </c>
      <c r="S448" s="110" t="s">
        <v>37</v>
      </c>
      <c r="T448" s="110">
        <v>21170</v>
      </c>
      <c r="U448" s="191">
        <v>27393</v>
      </c>
      <c r="V448" s="163" t="s">
        <v>182</v>
      </c>
      <c r="W448" s="193" t="s">
        <v>37</v>
      </c>
      <c r="X448" s="194">
        <v>7701</v>
      </c>
      <c r="Y448" s="192" t="s">
        <v>37</v>
      </c>
    </row>
    <row r="449" spans="2:27" x14ac:dyDescent="0.25">
      <c r="B449" s="30">
        <v>45287</v>
      </c>
      <c r="C449" s="46"/>
      <c r="D449" s="44">
        <v>6579</v>
      </c>
      <c r="E449" s="44"/>
      <c r="F449" s="44"/>
      <c r="G449" s="44"/>
      <c r="H449" s="44"/>
      <c r="I449" s="123"/>
      <c r="J449" s="44">
        <v>6834</v>
      </c>
      <c r="K449" s="123"/>
      <c r="L449" s="44"/>
      <c r="M449" s="123"/>
      <c r="N449" s="44">
        <v>7791</v>
      </c>
      <c r="O449" s="109">
        <v>8051</v>
      </c>
      <c r="P449" s="50" t="s">
        <v>182</v>
      </c>
      <c r="Q449" s="123"/>
      <c r="R449" s="45"/>
      <c r="S449" s="110"/>
      <c r="T449" s="110">
        <v>21703</v>
      </c>
      <c r="U449" s="191">
        <v>30012</v>
      </c>
      <c r="V449" s="163" t="s">
        <v>182</v>
      </c>
      <c r="W449" s="193"/>
      <c r="X449" s="194">
        <v>7898</v>
      </c>
      <c r="Y449" s="192"/>
    </row>
    <row r="450" spans="2:27" x14ac:dyDescent="0.25">
      <c r="B450" s="30">
        <v>45289</v>
      </c>
      <c r="C450" s="46"/>
      <c r="D450" s="44">
        <v>6015</v>
      </c>
      <c r="E450" s="44"/>
      <c r="F450" s="44"/>
      <c r="G450" s="44"/>
      <c r="H450" s="44"/>
      <c r="I450" s="123"/>
      <c r="J450" s="44">
        <v>6970</v>
      </c>
      <c r="K450" s="123"/>
      <c r="L450" s="44"/>
      <c r="M450" s="123"/>
      <c r="N450" s="44">
        <v>7824</v>
      </c>
      <c r="O450" s="109">
        <v>7907</v>
      </c>
      <c r="P450" s="50" t="s">
        <v>182</v>
      </c>
      <c r="Q450" s="123"/>
      <c r="R450" s="45"/>
      <c r="S450" s="110"/>
      <c r="T450" s="110">
        <v>22066</v>
      </c>
      <c r="U450" s="191">
        <v>27423</v>
      </c>
      <c r="V450" s="163" t="s">
        <v>182</v>
      </c>
      <c r="W450" s="193"/>
      <c r="X450" s="194">
        <v>7927</v>
      </c>
      <c r="Y450" s="192"/>
    </row>
    <row r="451" spans="2:27" x14ac:dyDescent="0.25">
      <c r="B451" s="30">
        <v>45317</v>
      </c>
      <c r="C451" s="46"/>
      <c r="D451" s="44">
        <v>6024</v>
      </c>
      <c r="E451" s="44"/>
      <c r="F451" s="44"/>
      <c r="G451" s="44"/>
      <c r="H451" s="44"/>
      <c r="I451" s="123"/>
      <c r="J451" s="44">
        <v>7118</v>
      </c>
      <c r="K451" s="123"/>
      <c r="L451" s="44"/>
      <c r="M451" s="123"/>
      <c r="N451" s="44" t="s">
        <v>197</v>
      </c>
      <c r="O451" s="109">
        <v>8391</v>
      </c>
      <c r="P451" s="50" t="s">
        <v>182</v>
      </c>
      <c r="Q451" s="123"/>
      <c r="R451" s="45" t="s">
        <v>37</v>
      </c>
      <c r="S451" s="110" t="s">
        <v>37</v>
      </c>
      <c r="T451" s="110">
        <v>20760</v>
      </c>
      <c r="U451" s="191">
        <v>28442</v>
      </c>
      <c r="V451" s="163" t="s">
        <v>182</v>
      </c>
      <c r="W451" s="193" t="s">
        <v>37</v>
      </c>
      <c r="X451" s="194" t="s">
        <v>37</v>
      </c>
      <c r="Y451" s="192" t="s">
        <v>37</v>
      </c>
    </row>
    <row r="452" spans="2:27" x14ac:dyDescent="0.25">
      <c r="B452" s="30">
        <v>45321</v>
      </c>
      <c r="C452" s="46"/>
      <c r="D452" s="44">
        <v>6722</v>
      </c>
      <c r="E452" s="44"/>
      <c r="F452" s="44"/>
      <c r="G452" s="44"/>
      <c r="H452" s="44"/>
      <c r="I452" s="123"/>
      <c r="J452" s="44">
        <v>7435</v>
      </c>
      <c r="K452" s="123"/>
      <c r="L452" s="44"/>
      <c r="M452" s="123"/>
      <c r="N452" s="44" t="s">
        <v>197</v>
      </c>
      <c r="O452" s="109">
        <v>8796</v>
      </c>
      <c r="P452" s="50" t="s">
        <v>182</v>
      </c>
      <c r="Q452" s="123"/>
      <c r="R452" s="45" t="s">
        <v>37</v>
      </c>
      <c r="S452" s="110" t="s">
        <v>37</v>
      </c>
      <c r="T452" s="110">
        <v>26319</v>
      </c>
      <c r="U452" s="191">
        <v>30745</v>
      </c>
      <c r="V452" s="163" t="s">
        <v>182</v>
      </c>
      <c r="W452" s="193" t="s">
        <v>37</v>
      </c>
      <c r="X452" s="194" t="s">
        <v>37</v>
      </c>
      <c r="Y452" s="192" t="s">
        <v>37</v>
      </c>
    </row>
    <row r="453" spans="2:27" x14ac:dyDescent="0.25">
      <c r="B453" s="30">
        <v>45322</v>
      </c>
      <c r="C453" s="46"/>
      <c r="D453" s="44">
        <v>6544</v>
      </c>
      <c r="E453" s="44"/>
      <c r="F453" s="44"/>
      <c r="G453" s="44"/>
      <c r="H453" s="44"/>
      <c r="I453" s="123"/>
      <c r="J453" s="44">
        <v>7312</v>
      </c>
      <c r="K453" s="123"/>
      <c r="L453" s="44"/>
      <c r="M453" s="123"/>
      <c r="N453" s="44" t="s">
        <v>197</v>
      </c>
      <c r="O453" s="109">
        <v>8314</v>
      </c>
      <c r="P453" s="50" t="s">
        <v>182</v>
      </c>
      <c r="Q453" s="123"/>
      <c r="R453" s="45" t="s">
        <v>37</v>
      </c>
      <c r="S453" s="110" t="s">
        <v>37</v>
      </c>
      <c r="T453" s="110">
        <v>24016</v>
      </c>
      <c r="U453" s="191">
        <v>29415</v>
      </c>
      <c r="V453" s="163" t="s">
        <v>182</v>
      </c>
      <c r="W453" s="193" t="s">
        <v>37</v>
      </c>
      <c r="X453" s="194" t="s">
        <v>37</v>
      </c>
      <c r="Y453" s="192" t="s">
        <v>37</v>
      </c>
    </row>
    <row r="454" spans="2:27" x14ac:dyDescent="0.25">
      <c r="B454" s="30">
        <v>45324</v>
      </c>
      <c r="C454" s="46"/>
      <c r="D454" s="44">
        <v>6089</v>
      </c>
      <c r="E454" s="44"/>
      <c r="F454" s="44"/>
      <c r="G454" s="44"/>
      <c r="H454" s="44"/>
      <c r="I454" s="123"/>
      <c r="J454" s="44">
        <v>7390</v>
      </c>
      <c r="K454" s="123"/>
      <c r="L454" s="44"/>
      <c r="M454" s="123"/>
      <c r="N454" s="44" t="s">
        <v>197</v>
      </c>
      <c r="O454" s="109">
        <v>8770</v>
      </c>
      <c r="P454" s="50" t="s">
        <v>182</v>
      </c>
      <c r="Q454" s="123"/>
      <c r="R454" s="45" t="s">
        <v>37</v>
      </c>
      <c r="S454" s="110" t="s">
        <v>37</v>
      </c>
      <c r="T454" s="110">
        <v>24118</v>
      </c>
      <c r="U454" s="191">
        <v>30010</v>
      </c>
      <c r="V454" s="163" t="s">
        <v>182</v>
      </c>
      <c r="W454" s="193" t="s">
        <v>37</v>
      </c>
      <c r="X454" s="194" t="s">
        <v>37</v>
      </c>
      <c r="Y454" s="192" t="s">
        <v>37</v>
      </c>
    </row>
    <row r="455" spans="2:27" x14ac:dyDescent="0.25">
      <c r="B455" s="30">
        <v>45327</v>
      </c>
      <c r="C455" s="46"/>
      <c r="D455" s="44">
        <v>7240</v>
      </c>
      <c r="E455" s="44"/>
      <c r="F455" s="44"/>
      <c r="G455" s="44"/>
      <c r="H455" s="44"/>
      <c r="I455" s="123"/>
      <c r="J455" s="44">
        <v>7487</v>
      </c>
      <c r="K455" s="123"/>
      <c r="L455" s="44"/>
      <c r="M455" s="123"/>
      <c r="N455" s="44" t="s">
        <v>197</v>
      </c>
      <c r="O455" s="109">
        <v>8867</v>
      </c>
      <c r="P455" s="50" t="s">
        <v>182</v>
      </c>
      <c r="Q455" s="123"/>
      <c r="R455" s="45" t="s">
        <v>37</v>
      </c>
      <c r="S455" s="110" t="s">
        <v>37</v>
      </c>
      <c r="T455" s="110">
        <v>23010</v>
      </c>
      <c r="U455" s="191">
        <v>31340</v>
      </c>
      <c r="V455" s="163" t="s">
        <v>182</v>
      </c>
      <c r="W455" s="193" t="s">
        <v>37</v>
      </c>
      <c r="X455" s="194">
        <v>8589</v>
      </c>
      <c r="Y455" s="192" t="s">
        <v>37</v>
      </c>
    </row>
    <row r="456" spans="2:27" x14ac:dyDescent="0.25">
      <c r="B456" s="30">
        <v>45329</v>
      </c>
      <c r="C456" s="46"/>
      <c r="D456" s="44">
        <v>6177</v>
      </c>
      <c r="E456" s="44"/>
      <c r="F456" s="44"/>
      <c r="G456" s="44"/>
      <c r="H456" s="44"/>
      <c r="I456" s="123"/>
      <c r="J456" s="44">
        <v>7526</v>
      </c>
      <c r="K456" s="123"/>
      <c r="L456" s="44"/>
      <c r="M456" s="123"/>
      <c r="N456" s="44" t="s">
        <v>197</v>
      </c>
      <c r="O456" s="109">
        <v>8707</v>
      </c>
      <c r="P456" s="50" t="s">
        <v>182</v>
      </c>
      <c r="Q456" s="123"/>
      <c r="R456" s="45" t="s">
        <v>37</v>
      </c>
      <c r="S456" s="110" t="s">
        <v>37</v>
      </c>
      <c r="T456" s="110">
        <v>22310</v>
      </c>
      <c r="U456" s="191">
        <v>35490</v>
      </c>
      <c r="V456" s="163" t="s">
        <v>182</v>
      </c>
      <c r="W456" s="193" t="s">
        <v>37</v>
      </c>
      <c r="X456" s="194">
        <v>8133</v>
      </c>
      <c r="Y456" s="192" t="s">
        <v>37</v>
      </c>
    </row>
    <row r="457" spans="2:27" x14ac:dyDescent="0.25">
      <c r="B457" s="30">
        <v>45331</v>
      </c>
      <c r="C457" s="46"/>
      <c r="D457" s="44">
        <v>6078</v>
      </c>
      <c r="E457" s="44"/>
      <c r="F457" s="44"/>
      <c r="G457" s="44"/>
      <c r="H457" s="44"/>
      <c r="I457" s="123"/>
      <c r="J457" s="44">
        <v>7413</v>
      </c>
      <c r="K457" s="123"/>
      <c r="L457" s="44"/>
      <c r="M457" s="123"/>
      <c r="N457" s="44" t="s">
        <v>197</v>
      </c>
      <c r="O457" s="109">
        <v>8549</v>
      </c>
      <c r="P457" s="50" t="s">
        <v>182</v>
      </c>
      <c r="Q457" s="123"/>
      <c r="R457" s="45" t="s">
        <v>37</v>
      </c>
      <c r="S457" s="110" t="s">
        <v>37</v>
      </c>
      <c r="T457" s="110">
        <v>21904</v>
      </c>
      <c r="U457" s="191">
        <v>32318</v>
      </c>
      <c r="V457" s="163" t="s">
        <v>182</v>
      </c>
      <c r="W457" s="193" t="s">
        <v>37</v>
      </c>
      <c r="X457" s="194">
        <v>8043</v>
      </c>
      <c r="Y457" s="192" t="s">
        <v>37</v>
      </c>
      <c r="AA457" t="s">
        <v>211</v>
      </c>
    </row>
    <row r="458" spans="2:27" x14ac:dyDescent="0.25">
      <c r="B458" s="30">
        <v>45334</v>
      </c>
      <c r="C458" s="46"/>
      <c r="D458" s="44">
        <v>5820</v>
      </c>
      <c r="E458" s="44"/>
      <c r="F458" s="44"/>
      <c r="G458" s="44"/>
      <c r="H458" s="44"/>
      <c r="I458" s="123"/>
      <c r="J458" s="44">
        <v>7150</v>
      </c>
      <c r="K458" s="123"/>
      <c r="L458" s="44"/>
      <c r="M458" s="123"/>
      <c r="N458" s="44" t="s">
        <v>197</v>
      </c>
      <c r="O458" s="109">
        <v>8860</v>
      </c>
      <c r="P458" s="50" t="s">
        <v>182</v>
      </c>
      <c r="Q458" s="123"/>
      <c r="R458" s="45" t="s">
        <v>37</v>
      </c>
      <c r="S458" s="110" t="s">
        <v>37</v>
      </c>
      <c r="T458" s="110">
        <v>22980</v>
      </c>
      <c r="U458" s="191">
        <v>35180</v>
      </c>
      <c r="V458" s="163" t="s">
        <v>182</v>
      </c>
      <c r="W458" s="193" t="s">
        <v>37</v>
      </c>
      <c r="X458" s="194">
        <v>8256</v>
      </c>
      <c r="Y458" s="192" t="s">
        <v>37</v>
      </c>
    </row>
    <row r="459" spans="2:27" x14ac:dyDescent="0.25">
      <c r="B459" s="30">
        <v>45336</v>
      </c>
      <c r="C459" s="46"/>
      <c r="D459" s="44">
        <v>6647</v>
      </c>
      <c r="E459" s="44"/>
      <c r="F459" s="44"/>
      <c r="G459" s="44"/>
      <c r="H459" s="44"/>
      <c r="I459" s="123"/>
      <c r="J459" s="44">
        <v>7520</v>
      </c>
      <c r="K459" s="123"/>
      <c r="L459" s="44"/>
      <c r="M459" s="123"/>
      <c r="N459" s="44" t="s">
        <v>197</v>
      </c>
      <c r="O459" s="109">
        <v>8839</v>
      </c>
      <c r="P459" s="50" t="s">
        <v>182</v>
      </c>
      <c r="Q459" s="123"/>
      <c r="R459" s="45" t="s">
        <v>37</v>
      </c>
      <c r="S459" s="110" t="s">
        <v>37</v>
      </c>
      <c r="T459" s="110">
        <v>22820</v>
      </c>
      <c r="U459" s="191">
        <v>35133</v>
      </c>
      <c r="V459" s="163" t="s">
        <v>182</v>
      </c>
      <c r="W459" s="193" t="s">
        <v>37</v>
      </c>
      <c r="X459" s="194">
        <v>8211</v>
      </c>
      <c r="Y459" s="192" t="s">
        <v>37</v>
      </c>
    </row>
    <row r="460" spans="2:27" x14ac:dyDescent="0.25">
      <c r="B460" s="30">
        <v>45338</v>
      </c>
      <c r="C460" s="46"/>
      <c r="D460" s="44">
        <v>5194</v>
      </c>
      <c r="E460" s="44"/>
      <c r="F460" s="44"/>
      <c r="G460" s="44"/>
      <c r="H460" s="44"/>
      <c r="I460" s="123"/>
      <c r="J460" s="44">
        <v>5738</v>
      </c>
      <c r="K460" s="123"/>
      <c r="L460" s="44"/>
      <c r="M460" s="123"/>
      <c r="N460" s="44" t="s">
        <v>197</v>
      </c>
      <c r="O460" s="109">
        <v>7371</v>
      </c>
      <c r="P460" s="50" t="s">
        <v>182</v>
      </c>
      <c r="Q460" s="123"/>
      <c r="R460" s="45" t="s">
        <v>37</v>
      </c>
      <c r="S460" s="110" t="s">
        <v>37</v>
      </c>
      <c r="T460" s="110">
        <v>18001</v>
      </c>
      <c r="U460" s="191">
        <v>25590</v>
      </c>
      <c r="V460" s="163" t="s">
        <v>182</v>
      </c>
      <c r="W460" s="193" t="s">
        <v>37</v>
      </c>
      <c r="X460" s="194">
        <v>6439</v>
      </c>
      <c r="Y460" s="192" t="s">
        <v>37</v>
      </c>
    </row>
    <row r="461" spans="2:27" x14ac:dyDescent="0.25">
      <c r="B461" s="30">
        <v>45342</v>
      </c>
      <c r="C461" s="46"/>
      <c r="D461" s="44">
        <v>6862</v>
      </c>
      <c r="E461" s="44"/>
      <c r="F461" s="44"/>
      <c r="G461" s="44"/>
      <c r="H461" s="44"/>
      <c r="I461" s="123"/>
      <c r="J461" s="44">
        <v>7300</v>
      </c>
      <c r="K461" s="123"/>
      <c r="L461" s="44"/>
      <c r="M461" s="123"/>
      <c r="N461" s="44">
        <v>8377</v>
      </c>
      <c r="O461" s="109">
        <v>8748</v>
      </c>
      <c r="P461" s="50" t="s">
        <v>182</v>
      </c>
      <c r="Q461" s="123"/>
      <c r="R461" s="45" t="s">
        <v>37</v>
      </c>
      <c r="S461" s="110" t="s">
        <v>37</v>
      </c>
      <c r="T461" s="110">
        <v>21734</v>
      </c>
      <c r="U461" s="191">
        <v>35542</v>
      </c>
      <c r="V461" s="163" t="s">
        <v>182</v>
      </c>
      <c r="W461" s="193" t="s">
        <v>37</v>
      </c>
      <c r="X461" s="194">
        <v>9140</v>
      </c>
      <c r="Y461" s="192" t="s">
        <v>37</v>
      </c>
    </row>
    <row r="462" spans="2:27" x14ac:dyDescent="0.25">
      <c r="B462" s="30">
        <v>45343</v>
      </c>
      <c r="C462" s="46"/>
      <c r="D462" s="44">
        <v>6417</v>
      </c>
      <c r="E462" s="44"/>
      <c r="F462" s="44"/>
      <c r="G462" s="44"/>
      <c r="H462" s="44"/>
      <c r="I462" s="123"/>
      <c r="J462" s="44">
        <v>7402</v>
      </c>
      <c r="K462" s="123"/>
      <c r="L462" s="44"/>
      <c r="M462" s="123"/>
      <c r="N462" s="44">
        <v>8201</v>
      </c>
      <c r="O462" s="109">
        <v>8803</v>
      </c>
      <c r="P462" s="50" t="s">
        <v>182</v>
      </c>
      <c r="Q462" s="123"/>
      <c r="R462" s="45" t="s">
        <v>37</v>
      </c>
      <c r="S462" s="110" t="s">
        <v>37</v>
      </c>
      <c r="T462" s="110">
        <v>20902</v>
      </c>
      <c r="U462" s="191">
        <v>35040</v>
      </c>
      <c r="V462" s="163" t="s">
        <v>182</v>
      </c>
      <c r="W462" s="193" t="s">
        <v>37</v>
      </c>
      <c r="X462" s="194">
        <v>8718</v>
      </c>
      <c r="Y462" s="192" t="s">
        <v>37</v>
      </c>
    </row>
    <row r="463" spans="2:27" x14ac:dyDescent="0.25">
      <c r="B463" s="30">
        <v>45345</v>
      </c>
      <c r="C463" s="46"/>
      <c r="D463" s="44">
        <v>6809</v>
      </c>
      <c r="E463" s="44"/>
      <c r="F463" s="44"/>
      <c r="G463" s="44"/>
      <c r="H463" s="44"/>
      <c r="I463" s="123"/>
      <c r="J463" s="44">
        <v>7212</v>
      </c>
      <c r="K463" s="123"/>
      <c r="L463" s="44"/>
      <c r="M463" s="123"/>
      <c r="N463" s="44" t="s">
        <v>197</v>
      </c>
      <c r="O463" s="109">
        <v>8706</v>
      </c>
      <c r="P463" s="50" t="s">
        <v>182</v>
      </c>
      <c r="Q463" s="123"/>
      <c r="R463" s="45" t="s">
        <v>37</v>
      </c>
      <c r="S463" s="110" t="s">
        <v>37</v>
      </c>
      <c r="T463" s="110">
        <v>21580</v>
      </c>
      <c r="U463" s="191">
        <v>35560</v>
      </c>
      <c r="V463" s="163" t="s">
        <v>182</v>
      </c>
      <c r="W463" s="193" t="s">
        <v>37</v>
      </c>
      <c r="X463" s="194">
        <v>8693</v>
      </c>
      <c r="Y463" s="192" t="s">
        <v>37</v>
      </c>
    </row>
    <row r="464" spans="2:27" x14ac:dyDescent="0.25">
      <c r="B464" s="30">
        <v>45348</v>
      </c>
      <c r="C464" s="46"/>
      <c r="D464" s="44">
        <v>8040</v>
      </c>
      <c r="E464" s="44"/>
      <c r="F464" s="44"/>
      <c r="G464" s="44"/>
      <c r="H464" s="44"/>
      <c r="I464" s="123"/>
      <c r="J464" s="44">
        <v>7432</v>
      </c>
      <c r="K464" s="123"/>
      <c r="L464" s="44"/>
      <c r="M464" s="123"/>
      <c r="N464" s="44" t="s">
        <v>197</v>
      </c>
      <c r="O464" s="109">
        <v>8732</v>
      </c>
      <c r="P464" s="50" t="s">
        <v>182</v>
      </c>
      <c r="Q464" s="123"/>
      <c r="R464" s="45" t="s">
        <v>37</v>
      </c>
      <c r="S464" s="110" t="s">
        <v>37</v>
      </c>
      <c r="T464" s="110">
        <v>22249</v>
      </c>
      <c r="U464" s="191">
        <v>37936</v>
      </c>
      <c r="V464" s="163" t="s">
        <v>182</v>
      </c>
      <c r="W464" s="193" t="s">
        <v>37</v>
      </c>
      <c r="X464" s="194" t="s">
        <v>37</v>
      </c>
      <c r="Y464" s="192" t="s">
        <v>37</v>
      </c>
    </row>
    <row r="465" spans="2:25" x14ac:dyDescent="0.25">
      <c r="B465" s="30">
        <v>45350</v>
      </c>
      <c r="C465" s="46"/>
      <c r="D465" s="44">
        <v>6653</v>
      </c>
      <c r="E465" s="44"/>
      <c r="F465" s="44"/>
      <c r="G465" s="44"/>
      <c r="H465" s="44"/>
      <c r="I465" s="123"/>
      <c r="J465" s="44">
        <v>7657</v>
      </c>
      <c r="K465" s="123"/>
      <c r="L465" s="44"/>
      <c r="M465" s="123"/>
      <c r="N465" s="44" t="s">
        <v>197</v>
      </c>
      <c r="O465" s="109">
        <v>10066</v>
      </c>
      <c r="P465" s="50" t="s">
        <v>182</v>
      </c>
      <c r="Q465" s="123"/>
      <c r="R465" s="45" t="s">
        <v>37</v>
      </c>
      <c r="S465" s="110" t="s">
        <v>37</v>
      </c>
      <c r="T465" s="110">
        <v>22731</v>
      </c>
      <c r="U465" s="191">
        <v>38334</v>
      </c>
      <c r="V465" s="163" t="s">
        <v>182</v>
      </c>
      <c r="W465" s="193" t="s">
        <v>37</v>
      </c>
      <c r="X465" s="194" t="s">
        <v>37</v>
      </c>
      <c r="Y465" s="192" t="s">
        <v>37</v>
      </c>
    </row>
    <row r="466" spans="2:25" x14ac:dyDescent="0.25">
      <c r="B466" s="30">
        <v>45352</v>
      </c>
      <c r="C466" s="46"/>
      <c r="D466" s="44">
        <v>6356</v>
      </c>
      <c r="E466" s="44"/>
      <c r="F466" s="44"/>
      <c r="G466" s="44"/>
      <c r="H466" s="44"/>
      <c r="I466" s="123"/>
      <c r="J466" s="44">
        <v>7563</v>
      </c>
      <c r="K466" s="123"/>
      <c r="L466" s="44"/>
      <c r="M466" s="123"/>
      <c r="N466" s="44" t="s">
        <v>197</v>
      </c>
      <c r="O466" s="109">
        <v>8784</v>
      </c>
      <c r="P466" s="50" t="s">
        <v>182</v>
      </c>
      <c r="Q466" s="123"/>
      <c r="R466" s="45" t="s">
        <v>37</v>
      </c>
      <c r="S466" s="110" t="s">
        <v>37</v>
      </c>
      <c r="T466" s="110">
        <v>30937</v>
      </c>
      <c r="U466" s="187" t="s">
        <v>182</v>
      </c>
      <c r="V466" s="163" t="s">
        <v>182</v>
      </c>
      <c r="W466" s="193" t="s">
        <v>37</v>
      </c>
      <c r="X466" s="194" t="s">
        <v>37</v>
      </c>
      <c r="Y466" s="192" t="s">
        <v>37</v>
      </c>
    </row>
    <row r="467" spans="2:25" x14ac:dyDescent="0.25">
      <c r="B467" s="30">
        <v>45355</v>
      </c>
      <c r="C467" s="46"/>
      <c r="D467" s="44">
        <v>6518</v>
      </c>
      <c r="E467" s="44"/>
      <c r="F467" s="44"/>
      <c r="G467" s="44"/>
      <c r="H467" s="44"/>
      <c r="I467" s="123"/>
      <c r="J467" s="44">
        <v>7531</v>
      </c>
      <c r="K467" s="123"/>
      <c r="L467" s="44"/>
      <c r="M467" s="123"/>
      <c r="N467" s="44" t="s">
        <v>197</v>
      </c>
      <c r="O467" s="109">
        <v>8788</v>
      </c>
      <c r="P467" s="50" t="s">
        <v>182</v>
      </c>
      <c r="Q467" s="123"/>
      <c r="R467" s="45" t="s">
        <v>37</v>
      </c>
      <c r="S467" s="110" t="s">
        <v>37</v>
      </c>
      <c r="T467" s="110">
        <v>29510</v>
      </c>
      <c r="U467" s="191">
        <v>36914</v>
      </c>
      <c r="V467" s="163" t="s">
        <v>182</v>
      </c>
      <c r="W467" s="193" t="s">
        <v>37</v>
      </c>
      <c r="X467" s="194" t="s">
        <v>37</v>
      </c>
      <c r="Y467" s="192" t="s">
        <v>37</v>
      </c>
    </row>
    <row r="468" spans="2:25" x14ac:dyDescent="0.25">
      <c r="B468" s="30">
        <v>45357</v>
      </c>
      <c r="C468" s="46"/>
      <c r="D468" s="44">
        <v>6437</v>
      </c>
      <c r="E468" s="44"/>
      <c r="F468" s="44"/>
      <c r="G468" s="44"/>
      <c r="H468" s="44"/>
      <c r="I468" s="123"/>
      <c r="J468" s="44">
        <v>7421</v>
      </c>
      <c r="K468" s="123"/>
      <c r="L468" s="44"/>
      <c r="M468" s="123"/>
      <c r="N468" s="44" t="s">
        <v>197</v>
      </c>
      <c r="O468" s="109">
        <v>8809</v>
      </c>
      <c r="P468" s="50" t="s">
        <v>182</v>
      </c>
      <c r="Q468" s="123"/>
      <c r="R468" s="45" t="s">
        <v>37</v>
      </c>
      <c r="S468" s="110" t="s">
        <v>37</v>
      </c>
      <c r="T468" s="110">
        <v>27321</v>
      </c>
      <c r="U468" s="191">
        <v>35918</v>
      </c>
      <c r="V468" s="163" t="s">
        <v>182</v>
      </c>
      <c r="W468" s="193" t="s">
        <v>37</v>
      </c>
      <c r="X468" s="194">
        <v>8549</v>
      </c>
      <c r="Y468" s="192" t="s">
        <v>37</v>
      </c>
    </row>
    <row r="469" spans="2:25" x14ac:dyDescent="0.25">
      <c r="B469" s="30">
        <v>45359</v>
      </c>
      <c r="C469" s="46"/>
      <c r="D469" s="44">
        <v>6248</v>
      </c>
      <c r="E469" s="44"/>
      <c r="F469" s="44"/>
      <c r="G469" s="44"/>
      <c r="H469" s="44"/>
      <c r="I469" s="123"/>
      <c r="J469" s="44">
        <v>7490</v>
      </c>
      <c r="K469" s="123"/>
      <c r="L469" s="44"/>
      <c r="M469" s="123"/>
      <c r="N469" s="44" t="s">
        <v>197</v>
      </c>
      <c r="O469" s="109">
        <v>8700</v>
      </c>
      <c r="P469" s="50" t="s">
        <v>182</v>
      </c>
      <c r="Q469" s="123"/>
      <c r="R469" s="45" t="s">
        <v>37</v>
      </c>
      <c r="S469" s="110" t="s">
        <v>37</v>
      </c>
      <c r="T469" s="110">
        <v>27116</v>
      </c>
      <c r="U469" s="191">
        <v>36115</v>
      </c>
      <c r="V469" s="163" t="s">
        <v>182</v>
      </c>
      <c r="W469" s="193" t="s">
        <v>37</v>
      </c>
      <c r="X469" s="194">
        <v>8517</v>
      </c>
      <c r="Y469" s="192" t="s">
        <v>37</v>
      </c>
    </row>
    <row r="470" spans="2:25" x14ac:dyDescent="0.25">
      <c r="B470" s="30">
        <v>45362</v>
      </c>
      <c r="C470" s="46"/>
      <c r="D470" s="44">
        <v>6037</v>
      </c>
      <c r="E470" s="44"/>
      <c r="F470" s="44"/>
      <c r="G470" s="44"/>
      <c r="H470" s="44"/>
      <c r="I470" s="123"/>
      <c r="J470" s="44">
        <v>7438</v>
      </c>
      <c r="K470" s="123"/>
      <c r="L470" s="44"/>
      <c r="M470" s="123"/>
      <c r="N470" s="44" t="s">
        <v>197</v>
      </c>
      <c r="O470" s="109" t="s">
        <v>37</v>
      </c>
      <c r="P470" s="50" t="s">
        <v>182</v>
      </c>
      <c r="Q470" s="123"/>
      <c r="R470" s="45" t="s">
        <v>37</v>
      </c>
      <c r="S470" s="110" t="s">
        <v>37</v>
      </c>
      <c r="T470" s="110">
        <v>26925</v>
      </c>
      <c r="U470" s="191">
        <v>46237</v>
      </c>
      <c r="V470" s="163" t="s">
        <v>182</v>
      </c>
      <c r="W470" s="193" t="s">
        <v>37</v>
      </c>
      <c r="X470" s="194">
        <v>9011</v>
      </c>
      <c r="Y470" s="192" t="s">
        <v>37</v>
      </c>
    </row>
    <row r="471" spans="2:25" x14ac:dyDescent="0.25">
      <c r="B471" s="30">
        <v>45364</v>
      </c>
      <c r="C471" s="46"/>
      <c r="D471" s="44">
        <v>6249</v>
      </c>
      <c r="E471" s="44"/>
      <c r="F471" s="44"/>
      <c r="G471" s="44"/>
      <c r="H471" s="44"/>
      <c r="I471" s="123"/>
      <c r="J471" s="44">
        <v>7510</v>
      </c>
      <c r="K471" s="123"/>
      <c r="L471" s="44"/>
      <c r="M471" s="123"/>
      <c r="N471" s="44" t="s">
        <v>197</v>
      </c>
      <c r="O471" s="109" t="s">
        <v>37</v>
      </c>
      <c r="P471" s="50" t="s">
        <v>182</v>
      </c>
      <c r="Q471" s="123"/>
      <c r="R471" s="45" t="s">
        <v>37</v>
      </c>
      <c r="S471" s="110" t="s">
        <v>37</v>
      </c>
      <c r="T471" s="110">
        <v>25949</v>
      </c>
      <c r="U471" s="191">
        <v>46120</v>
      </c>
      <c r="V471" s="163" t="s">
        <v>182</v>
      </c>
      <c r="W471" s="193" t="s">
        <v>37</v>
      </c>
      <c r="X471" s="194">
        <v>9000</v>
      </c>
      <c r="Y471" s="192" t="s">
        <v>37</v>
      </c>
    </row>
    <row r="472" spans="2:25" x14ac:dyDescent="0.25">
      <c r="B472" s="30">
        <v>45366</v>
      </c>
      <c r="C472" s="46"/>
      <c r="D472" s="44">
        <v>6275</v>
      </c>
      <c r="E472" s="44"/>
      <c r="F472" s="44"/>
      <c r="G472" s="44"/>
      <c r="H472" s="44"/>
      <c r="I472" s="123"/>
      <c r="J472" s="44">
        <v>7356</v>
      </c>
      <c r="K472" s="123"/>
      <c r="L472" s="44"/>
      <c r="M472" s="123"/>
      <c r="N472" s="44" t="s">
        <v>197</v>
      </c>
      <c r="O472" s="109" t="s">
        <v>37</v>
      </c>
      <c r="P472" s="50" t="s">
        <v>182</v>
      </c>
      <c r="Q472" s="123"/>
      <c r="R472" s="45" t="s">
        <v>37</v>
      </c>
      <c r="S472" s="110" t="s">
        <v>37</v>
      </c>
      <c r="T472" s="110">
        <v>23417</v>
      </c>
      <c r="U472" s="191">
        <v>51307</v>
      </c>
      <c r="V472" s="163" t="s">
        <v>182</v>
      </c>
      <c r="W472" s="193" t="s">
        <v>37</v>
      </c>
      <c r="X472" s="194" t="s">
        <v>37</v>
      </c>
      <c r="Y472" s="192" t="s">
        <v>37</v>
      </c>
    </row>
    <row r="473" spans="2:25" x14ac:dyDescent="0.25">
      <c r="B473" s="30">
        <v>45371</v>
      </c>
      <c r="C473" s="46"/>
      <c r="D473" s="44">
        <v>6542</v>
      </c>
      <c r="E473" s="44"/>
      <c r="F473" s="44"/>
      <c r="G473" s="44"/>
      <c r="H473" s="44"/>
      <c r="I473" s="123"/>
      <c r="J473" s="44">
        <v>7252</v>
      </c>
      <c r="K473" s="123"/>
      <c r="L473" s="44"/>
      <c r="M473" s="123"/>
      <c r="N473" s="44" t="s">
        <v>197</v>
      </c>
      <c r="O473" s="109" t="s">
        <v>37</v>
      </c>
      <c r="P473" s="50" t="s">
        <v>182</v>
      </c>
      <c r="Q473" s="123"/>
      <c r="R473" s="45" t="s">
        <v>37</v>
      </c>
      <c r="S473" s="110" t="s">
        <v>37</v>
      </c>
      <c r="T473" s="110">
        <v>23335</v>
      </c>
      <c r="U473" s="191">
        <v>46691</v>
      </c>
      <c r="V473" s="163" t="s">
        <v>182</v>
      </c>
      <c r="W473" s="193" t="s">
        <v>37</v>
      </c>
      <c r="X473" s="194">
        <v>9911</v>
      </c>
      <c r="Y473" s="192" t="s">
        <v>37</v>
      </c>
    </row>
    <row r="474" spans="2:25" x14ac:dyDescent="0.25">
      <c r="B474" s="30">
        <v>45373</v>
      </c>
      <c r="C474" s="46"/>
      <c r="D474" s="44">
        <v>6814</v>
      </c>
      <c r="E474" s="44"/>
      <c r="F474" s="44"/>
      <c r="G474" s="44"/>
      <c r="H474" s="44"/>
      <c r="I474" s="123"/>
      <c r="J474" s="44">
        <v>7359</v>
      </c>
      <c r="K474" s="123"/>
      <c r="L474" s="44"/>
      <c r="M474" s="123"/>
      <c r="N474" s="44" t="s">
        <v>197</v>
      </c>
      <c r="O474" s="109" t="s">
        <v>37</v>
      </c>
      <c r="P474" s="50" t="s">
        <v>182</v>
      </c>
      <c r="Q474" s="123"/>
      <c r="R474" s="45" t="s">
        <v>37</v>
      </c>
      <c r="S474" s="110" t="s">
        <v>37</v>
      </c>
      <c r="T474" s="110">
        <v>24187</v>
      </c>
      <c r="U474" s="191">
        <v>46715</v>
      </c>
      <c r="V474" s="163" t="s">
        <v>182</v>
      </c>
      <c r="W474" s="193" t="s">
        <v>37</v>
      </c>
      <c r="X474" s="194">
        <v>8910</v>
      </c>
      <c r="Y474" s="192" t="s">
        <v>37</v>
      </c>
    </row>
    <row r="475" spans="2:25" x14ac:dyDescent="0.25">
      <c r="B475" s="30">
        <v>45376</v>
      </c>
      <c r="C475" s="46"/>
      <c r="D475" s="44"/>
      <c r="E475" s="44"/>
      <c r="F475" s="44"/>
      <c r="G475" s="44"/>
      <c r="H475" s="44"/>
      <c r="I475" s="123"/>
      <c r="J475" s="44"/>
      <c r="K475" s="123"/>
      <c r="L475" s="44"/>
      <c r="M475" s="123"/>
      <c r="N475" s="44"/>
      <c r="O475" s="109"/>
      <c r="P475" s="50"/>
      <c r="Q475" s="123"/>
      <c r="R475" s="45"/>
      <c r="S475" s="110"/>
      <c r="T475" s="110"/>
      <c r="U475" s="191"/>
      <c r="V475" s="163"/>
      <c r="W475" s="193"/>
      <c r="X475" s="194"/>
      <c r="Y475" s="192"/>
    </row>
    <row r="476" spans="2:25" x14ac:dyDescent="0.25">
      <c r="B476" s="30">
        <v>45397</v>
      </c>
      <c r="C476" s="46"/>
      <c r="D476" s="44">
        <v>7521</v>
      </c>
      <c r="E476" s="44"/>
      <c r="F476" s="44"/>
      <c r="G476" s="44"/>
      <c r="H476" s="44"/>
      <c r="I476" s="123"/>
      <c r="J476" s="44" t="s">
        <v>182</v>
      </c>
      <c r="K476" s="123"/>
      <c r="L476" s="44"/>
      <c r="M476" s="123"/>
      <c r="N476" s="48" t="s">
        <v>37</v>
      </c>
      <c r="O476" s="109" t="s">
        <v>37</v>
      </c>
      <c r="P476" s="50" t="s">
        <v>37</v>
      </c>
      <c r="Q476" s="123"/>
      <c r="R476" s="45" t="s">
        <v>37</v>
      </c>
      <c r="S476" s="110" t="s">
        <v>37</v>
      </c>
      <c r="T476" s="110" t="s">
        <v>182</v>
      </c>
      <c r="U476" s="187" t="s">
        <v>182</v>
      </c>
      <c r="V476" s="163" t="s">
        <v>182</v>
      </c>
      <c r="W476" s="193" t="s">
        <v>182</v>
      </c>
      <c r="X476" s="194" t="s">
        <v>37</v>
      </c>
      <c r="Y476" s="192">
        <v>8704</v>
      </c>
    </row>
    <row r="477" spans="2:25" hidden="1" x14ac:dyDescent="0.25">
      <c r="B477" s="30"/>
      <c r="C477" s="46"/>
      <c r="D477" s="44"/>
      <c r="E477" s="44"/>
      <c r="F477" s="44"/>
      <c r="G477" s="44"/>
      <c r="H477" s="44"/>
      <c r="I477" s="123"/>
      <c r="J477" s="44" t="s">
        <v>182</v>
      </c>
      <c r="K477" s="123"/>
      <c r="L477" s="44"/>
      <c r="M477" s="123"/>
      <c r="N477" s="48" t="s">
        <v>37</v>
      </c>
      <c r="O477" s="109"/>
      <c r="P477" s="50"/>
      <c r="Q477" s="123"/>
      <c r="R477" s="45"/>
      <c r="S477" s="110"/>
      <c r="T477" s="110"/>
      <c r="U477" s="187" t="s">
        <v>182</v>
      </c>
      <c r="V477" s="163"/>
      <c r="W477" s="193"/>
      <c r="X477" s="194"/>
      <c r="Y477" s="192"/>
    </row>
    <row r="478" spans="2:25" hidden="1" x14ac:dyDescent="0.25">
      <c r="B478" s="30"/>
      <c r="C478" s="46"/>
      <c r="D478" s="44"/>
      <c r="E478" s="44"/>
      <c r="F478" s="44"/>
      <c r="G478" s="44"/>
      <c r="H478" s="44"/>
      <c r="I478" s="123"/>
      <c r="J478" s="44" t="s">
        <v>182</v>
      </c>
      <c r="K478" s="123"/>
      <c r="L478" s="44"/>
      <c r="M478" s="123"/>
      <c r="N478" s="48" t="s">
        <v>37</v>
      </c>
      <c r="O478" s="109"/>
      <c r="P478" s="50"/>
      <c r="Q478" s="123"/>
      <c r="R478" s="45"/>
      <c r="S478" s="110" t="s">
        <v>37</v>
      </c>
      <c r="T478" s="110" t="s">
        <v>209</v>
      </c>
      <c r="U478" s="187" t="s">
        <v>182</v>
      </c>
      <c r="V478" s="163" t="s">
        <v>182</v>
      </c>
      <c r="W478" s="193" t="s">
        <v>37</v>
      </c>
      <c r="X478" s="194" t="s">
        <v>182</v>
      </c>
      <c r="Y478" s="192"/>
    </row>
    <row r="479" spans="2:25" hidden="1" x14ac:dyDescent="0.25">
      <c r="B479" s="30"/>
      <c r="C479" s="46"/>
      <c r="D479" s="44"/>
      <c r="E479" s="44"/>
      <c r="F479" s="44"/>
      <c r="G479" s="44"/>
      <c r="H479" s="44"/>
      <c r="I479" s="123"/>
      <c r="J479" s="44" t="s">
        <v>182</v>
      </c>
      <c r="K479" s="123"/>
      <c r="L479" s="44"/>
      <c r="M479" s="123"/>
      <c r="N479" s="48" t="s">
        <v>37</v>
      </c>
      <c r="O479" s="109"/>
      <c r="P479" s="50"/>
      <c r="Q479" s="123"/>
      <c r="R479" s="45"/>
      <c r="S479" s="110" t="s">
        <v>37</v>
      </c>
      <c r="T479" s="110" t="s">
        <v>209</v>
      </c>
      <c r="U479" s="187" t="s">
        <v>182</v>
      </c>
      <c r="V479" s="163" t="s">
        <v>182</v>
      </c>
      <c r="W479" s="193" t="s">
        <v>37</v>
      </c>
      <c r="X479" s="194" t="s">
        <v>182</v>
      </c>
      <c r="Y479" s="192" t="s">
        <v>37</v>
      </c>
    </row>
    <row r="480" spans="2:25" x14ac:dyDescent="0.25">
      <c r="B480" s="30">
        <v>45399</v>
      </c>
      <c r="C480" s="117"/>
      <c r="D480" s="44">
        <v>7612</v>
      </c>
      <c r="E480" s="66"/>
      <c r="F480" s="66"/>
      <c r="G480" s="66"/>
      <c r="H480" s="66"/>
      <c r="I480" s="360"/>
      <c r="J480" s="44" t="s">
        <v>182</v>
      </c>
      <c r="K480" s="360"/>
      <c r="L480" s="48"/>
      <c r="M480" s="360"/>
      <c r="N480" s="48" t="s">
        <v>37</v>
      </c>
      <c r="O480" s="116" t="s">
        <v>37</v>
      </c>
      <c r="P480" s="50" t="s">
        <v>37</v>
      </c>
      <c r="Q480" s="360"/>
      <c r="R480" s="114" t="s">
        <v>37</v>
      </c>
      <c r="S480" s="115" t="s">
        <v>37</v>
      </c>
      <c r="T480" s="115" t="s">
        <v>182</v>
      </c>
      <c r="U480" s="187" t="s">
        <v>182</v>
      </c>
      <c r="V480" s="237" t="s">
        <v>182</v>
      </c>
      <c r="W480" s="188" t="s">
        <v>182</v>
      </c>
      <c r="X480" s="189" t="s">
        <v>37</v>
      </c>
      <c r="Y480" s="190" t="s">
        <v>37</v>
      </c>
    </row>
    <row r="481" spans="2:25" x14ac:dyDescent="0.25">
      <c r="B481" s="30">
        <v>45401</v>
      </c>
      <c r="C481" s="117"/>
      <c r="D481" s="44">
        <v>6664</v>
      </c>
      <c r="E481" s="66"/>
      <c r="F481" s="66"/>
      <c r="G481" s="66"/>
      <c r="H481" s="66"/>
      <c r="I481" s="360"/>
      <c r="J481" s="44" t="s">
        <v>182</v>
      </c>
      <c r="K481" s="360"/>
      <c r="L481" s="48"/>
      <c r="M481" s="360"/>
      <c r="N481" s="48" t="s">
        <v>37</v>
      </c>
      <c r="O481" s="116" t="s">
        <v>37</v>
      </c>
      <c r="P481" s="50" t="s">
        <v>37</v>
      </c>
      <c r="Q481" s="360"/>
      <c r="R481" s="114" t="s">
        <v>37</v>
      </c>
      <c r="S481" s="115" t="s">
        <v>37</v>
      </c>
      <c r="T481" s="115" t="s">
        <v>182</v>
      </c>
      <c r="U481" s="187" t="s">
        <v>182</v>
      </c>
      <c r="V481" s="237" t="s">
        <v>182</v>
      </c>
      <c r="W481" s="188" t="s">
        <v>182</v>
      </c>
      <c r="X481" s="189" t="s">
        <v>37</v>
      </c>
      <c r="Y481" s="192">
        <v>8371</v>
      </c>
    </row>
    <row r="482" spans="2:25" x14ac:dyDescent="0.25">
      <c r="B482" s="30">
        <v>45404</v>
      </c>
      <c r="C482" s="117"/>
      <c r="D482" s="44">
        <v>6491</v>
      </c>
      <c r="E482" s="66"/>
      <c r="F482" s="66"/>
      <c r="G482" s="66"/>
      <c r="H482" s="66"/>
      <c r="I482" s="360"/>
      <c r="J482" s="44" t="s">
        <v>182</v>
      </c>
      <c r="K482" s="360"/>
      <c r="L482" s="44">
        <v>5139</v>
      </c>
      <c r="M482" s="360"/>
      <c r="N482" s="48" t="s">
        <v>37</v>
      </c>
      <c r="O482" s="116" t="s">
        <v>37</v>
      </c>
      <c r="P482" s="50" t="s">
        <v>37</v>
      </c>
      <c r="Q482" s="360"/>
      <c r="R482" s="114" t="s">
        <v>37</v>
      </c>
      <c r="S482" s="115" t="s">
        <v>37</v>
      </c>
      <c r="T482" s="115" t="s">
        <v>182</v>
      </c>
      <c r="U482" s="187" t="s">
        <v>182</v>
      </c>
      <c r="V482" s="237" t="s">
        <v>182</v>
      </c>
      <c r="W482" s="188" t="s">
        <v>182</v>
      </c>
      <c r="X482" s="194">
        <v>8399</v>
      </c>
      <c r="Y482" s="190" t="s">
        <v>37</v>
      </c>
    </row>
    <row r="483" spans="2:25" x14ac:dyDescent="0.25">
      <c r="B483" s="30">
        <v>45406</v>
      </c>
      <c r="C483" s="117"/>
      <c r="D483" s="44">
        <v>6530</v>
      </c>
      <c r="E483" s="66"/>
      <c r="F483" s="66"/>
      <c r="G483" s="66"/>
      <c r="H483" s="66"/>
      <c r="I483" s="360"/>
      <c r="J483" s="44" t="s">
        <v>182</v>
      </c>
      <c r="K483" s="360"/>
      <c r="L483" s="44">
        <v>5018</v>
      </c>
      <c r="M483" s="360"/>
      <c r="N483" s="48" t="s">
        <v>37</v>
      </c>
      <c r="O483" s="116" t="s">
        <v>37</v>
      </c>
      <c r="P483" s="50" t="s">
        <v>37</v>
      </c>
      <c r="Q483" s="360"/>
      <c r="R483" s="114" t="s">
        <v>37</v>
      </c>
      <c r="S483" s="115" t="s">
        <v>37</v>
      </c>
      <c r="T483" s="115" t="s">
        <v>182</v>
      </c>
      <c r="U483" s="187" t="s">
        <v>182</v>
      </c>
      <c r="V483" s="237" t="s">
        <v>182</v>
      </c>
      <c r="W483" s="188" t="s">
        <v>182</v>
      </c>
      <c r="X483" s="189" t="s">
        <v>37</v>
      </c>
      <c r="Y483" s="190" t="s">
        <v>37</v>
      </c>
    </row>
    <row r="484" spans="2:25" x14ac:dyDescent="0.25">
      <c r="B484" s="30">
        <v>45408</v>
      </c>
      <c r="C484" s="117"/>
      <c r="D484" s="44">
        <v>6941</v>
      </c>
      <c r="E484" s="66"/>
      <c r="F484" s="66"/>
      <c r="G484" s="66"/>
      <c r="H484" s="66"/>
      <c r="I484" s="360"/>
      <c r="J484" s="44" t="s">
        <v>182</v>
      </c>
      <c r="K484" s="360"/>
      <c r="L484" s="44">
        <v>5752</v>
      </c>
      <c r="M484" s="360"/>
      <c r="N484" s="48" t="s">
        <v>37</v>
      </c>
      <c r="O484" s="116" t="s">
        <v>37</v>
      </c>
      <c r="P484" s="50" t="s">
        <v>37</v>
      </c>
      <c r="Q484" s="360"/>
      <c r="R484" s="114" t="s">
        <v>37</v>
      </c>
      <c r="S484" s="115" t="s">
        <v>37</v>
      </c>
      <c r="T484" s="115" t="s">
        <v>182</v>
      </c>
      <c r="U484" s="187" t="s">
        <v>182</v>
      </c>
      <c r="V484" s="237" t="s">
        <v>182</v>
      </c>
      <c r="W484" s="188" t="s">
        <v>182</v>
      </c>
      <c r="X484" s="194">
        <v>8467</v>
      </c>
      <c r="Y484" s="190" t="s">
        <v>37</v>
      </c>
    </row>
    <row r="485" spans="2:25" x14ac:dyDescent="0.25">
      <c r="B485" s="30">
        <v>45412</v>
      </c>
      <c r="C485" s="117"/>
      <c r="D485" s="44">
        <v>6026</v>
      </c>
      <c r="E485" s="66"/>
      <c r="F485" s="66"/>
      <c r="G485" s="66"/>
      <c r="H485" s="66"/>
      <c r="I485" s="360"/>
      <c r="J485" s="44" t="s">
        <v>182</v>
      </c>
      <c r="K485" s="360"/>
      <c r="L485" s="44">
        <v>4306</v>
      </c>
      <c r="M485" s="360"/>
      <c r="N485" s="48" t="s">
        <v>37</v>
      </c>
      <c r="O485" s="116" t="s">
        <v>37</v>
      </c>
      <c r="P485" s="50" t="s">
        <v>37</v>
      </c>
      <c r="Q485" s="360"/>
      <c r="R485" s="114" t="s">
        <v>37</v>
      </c>
      <c r="S485" s="115" t="s">
        <v>37</v>
      </c>
      <c r="T485" s="115" t="s">
        <v>182</v>
      </c>
      <c r="U485" s="187" t="s">
        <v>182</v>
      </c>
      <c r="V485" s="237" t="s">
        <v>182</v>
      </c>
      <c r="W485" s="188" t="s">
        <v>182</v>
      </c>
      <c r="X485" s="194">
        <v>8067</v>
      </c>
      <c r="Y485" s="190" t="s">
        <v>37</v>
      </c>
    </row>
    <row r="486" spans="2:25" x14ac:dyDescent="0.25">
      <c r="B486" s="30">
        <v>45414</v>
      </c>
      <c r="C486" s="117"/>
      <c r="D486" s="44">
        <v>5088</v>
      </c>
      <c r="E486" s="66"/>
      <c r="F486" s="66"/>
      <c r="G486" s="66"/>
      <c r="H486" s="66"/>
      <c r="I486" s="360"/>
      <c r="J486" s="44" t="s">
        <v>182</v>
      </c>
      <c r="K486" s="360"/>
      <c r="L486" s="44">
        <v>4435</v>
      </c>
      <c r="M486" s="360"/>
      <c r="N486" s="48" t="s">
        <v>37</v>
      </c>
      <c r="O486" s="116" t="s">
        <v>37</v>
      </c>
      <c r="P486" s="50" t="s">
        <v>37</v>
      </c>
      <c r="Q486" s="360"/>
      <c r="R486" s="114" t="s">
        <v>37</v>
      </c>
      <c r="S486" s="115" t="s">
        <v>37</v>
      </c>
      <c r="T486" s="115" t="s">
        <v>182</v>
      </c>
      <c r="U486" s="187" t="s">
        <v>182</v>
      </c>
      <c r="V486" s="237" t="s">
        <v>182</v>
      </c>
      <c r="W486" s="188" t="s">
        <v>182</v>
      </c>
      <c r="X486" s="194">
        <v>8717</v>
      </c>
      <c r="Y486" s="190" t="s">
        <v>37</v>
      </c>
    </row>
    <row r="487" spans="2:25" x14ac:dyDescent="0.25">
      <c r="B487" s="30">
        <v>45415</v>
      </c>
      <c r="C487" s="117"/>
      <c r="D487" s="44">
        <v>5577</v>
      </c>
      <c r="E487" s="66"/>
      <c r="F487" s="66"/>
      <c r="G487" s="66"/>
      <c r="H487" s="66"/>
      <c r="I487" s="360"/>
      <c r="J487" s="44" t="s">
        <v>182</v>
      </c>
      <c r="K487" s="360"/>
      <c r="L487" s="44">
        <v>3954</v>
      </c>
      <c r="M487" s="360"/>
      <c r="N487" s="48" t="s">
        <v>37</v>
      </c>
      <c r="O487" s="116" t="s">
        <v>37</v>
      </c>
      <c r="P487" s="50" t="s">
        <v>37</v>
      </c>
      <c r="Q487" s="360"/>
      <c r="R487" s="114" t="s">
        <v>37</v>
      </c>
      <c r="S487" s="115" t="s">
        <v>37</v>
      </c>
      <c r="T487" s="115" t="s">
        <v>182</v>
      </c>
      <c r="U487" s="187" t="s">
        <v>182</v>
      </c>
      <c r="V487" s="237" t="s">
        <v>182</v>
      </c>
      <c r="W487" s="188" t="s">
        <v>182</v>
      </c>
      <c r="X487" s="194">
        <v>8596</v>
      </c>
      <c r="Y487" s="190" t="s">
        <v>37</v>
      </c>
    </row>
    <row r="488" spans="2:25" x14ac:dyDescent="0.25">
      <c r="B488" s="30">
        <v>45418</v>
      </c>
      <c r="C488" s="117"/>
      <c r="D488" s="44">
        <v>5916</v>
      </c>
      <c r="E488" s="66"/>
      <c r="F488" s="66"/>
      <c r="G488" s="66"/>
      <c r="H488" s="66"/>
      <c r="I488" s="360"/>
      <c r="J488" s="44" t="s">
        <v>182</v>
      </c>
      <c r="K488" s="360"/>
      <c r="L488" s="44">
        <v>4250</v>
      </c>
      <c r="M488" s="360"/>
      <c r="N488" s="48" t="s">
        <v>37</v>
      </c>
      <c r="O488" s="116" t="s">
        <v>37</v>
      </c>
      <c r="P488" s="50" t="s">
        <v>37</v>
      </c>
      <c r="Q488" s="360"/>
      <c r="R488" s="114" t="s">
        <v>37</v>
      </c>
      <c r="S488" s="115" t="s">
        <v>37</v>
      </c>
      <c r="T488" s="115" t="s">
        <v>182</v>
      </c>
      <c r="U488" s="187" t="s">
        <v>182</v>
      </c>
      <c r="V488" s="237" t="s">
        <v>182</v>
      </c>
      <c r="W488" s="188" t="s">
        <v>182</v>
      </c>
      <c r="X488" s="194">
        <v>8327</v>
      </c>
      <c r="Y488" s="190" t="s">
        <v>37</v>
      </c>
    </row>
    <row r="489" spans="2:25" x14ac:dyDescent="0.25">
      <c r="B489" s="30">
        <v>45420</v>
      </c>
      <c r="C489" s="117"/>
      <c r="D489" s="44">
        <v>5681</v>
      </c>
      <c r="E489" s="66"/>
      <c r="F489" s="66"/>
      <c r="G489" s="66"/>
      <c r="H489" s="66"/>
      <c r="I489" s="360"/>
      <c r="J489" s="44" t="s">
        <v>182</v>
      </c>
      <c r="K489" s="360"/>
      <c r="L489" s="44">
        <v>4220</v>
      </c>
      <c r="M489" s="360"/>
      <c r="N489" s="48" t="s">
        <v>37</v>
      </c>
      <c r="O489" s="116" t="s">
        <v>37</v>
      </c>
      <c r="P489" s="50" t="s">
        <v>37</v>
      </c>
      <c r="Q489" s="360"/>
      <c r="R489" s="114" t="s">
        <v>37</v>
      </c>
      <c r="S489" s="115" t="s">
        <v>37</v>
      </c>
      <c r="T489" s="115" t="s">
        <v>182</v>
      </c>
      <c r="U489" s="187" t="s">
        <v>182</v>
      </c>
      <c r="V489" s="237" t="s">
        <v>182</v>
      </c>
      <c r="W489" s="188" t="s">
        <v>182</v>
      </c>
      <c r="X489" s="189" t="s">
        <v>37</v>
      </c>
      <c r="Y489" s="190" t="s">
        <v>37</v>
      </c>
    </row>
    <row r="490" spans="2:25" x14ac:dyDescent="0.25">
      <c r="B490" s="30">
        <v>45422</v>
      </c>
      <c r="C490" s="117"/>
      <c r="D490" s="44">
        <v>5632</v>
      </c>
      <c r="E490" s="66"/>
      <c r="F490" s="66"/>
      <c r="G490" s="66"/>
      <c r="H490" s="66"/>
      <c r="I490" s="360"/>
      <c r="J490" s="44">
        <v>7527</v>
      </c>
      <c r="K490" s="360"/>
      <c r="L490" s="44">
        <v>4160</v>
      </c>
      <c r="M490" s="360"/>
      <c r="N490" s="48" t="s">
        <v>37</v>
      </c>
      <c r="O490" s="116" t="s">
        <v>37</v>
      </c>
      <c r="P490" s="50" t="s">
        <v>37</v>
      </c>
      <c r="Q490" s="360"/>
      <c r="R490" s="114" t="s">
        <v>37</v>
      </c>
      <c r="S490" s="115" t="s">
        <v>37</v>
      </c>
      <c r="T490" s="115" t="s">
        <v>182</v>
      </c>
      <c r="U490" s="187" t="s">
        <v>182</v>
      </c>
      <c r="V490" s="237" t="s">
        <v>182</v>
      </c>
      <c r="W490" s="188" t="s">
        <v>182</v>
      </c>
      <c r="X490" s="194">
        <v>8056</v>
      </c>
      <c r="Y490" s="190" t="s">
        <v>37</v>
      </c>
    </row>
    <row r="491" spans="2:25" x14ac:dyDescent="0.25">
      <c r="B491" s="30">
        <v>45425</v>
      </c>
      <c r="C491" s="117"/>
      <c r="D491" s="44">
        <v>5690</v>
      </c>
      <c r="E491" s="66"/>
      <c r="F491" s="66"/>
      <c r="G491" s="66"/>
      <c r="H491" s="66"/>
      <c r="I491" s="360"/>
      <c r="J491" s="44">
        <v>7499</v>
      </c>
      <c r="K491" s="360"/>
      <c r="L491" s="44">
        <v>4503</v>
      </c>
      <c r="M491" s="360"/>
      <c r="N491" s="48" t="s">
        <v>37</v>
      </c>
      <c r="O491" s="116" t="s">
        <v>37</v>
      </c>
      <c r="P491" s="50" t="s">
        <v>37</v>
      </c>
      <c r="Q491" s="360"/>
      <c r="R491" s="114" t="s">
        <v>37</v>
      </c>
      <c r="S491" s="115" t="s">
        <v>37</v>
      </c>
      <c r="T491" s="115" t="s">
        <v>182</v>
      </c>
      <c r="U491" s="187" t="s">
        <v>182</v>
      </c>
      <c r="V491" s="237" t="s">
        <v>182</v>
      </c>
      <c r="W491" s="188" t="s">
        <v>182</v>
      </c>
      <c r="X491" s="194">
        <v>8488</v>
      </c>
      <c r="Y491" s="190" t="s">
        <v>37</v>
      </c>
    </row>
    <row r="492" spans="2:25" x14ac:dyDescent="0.25">
      <c r="B492" s="30">
        <v>45427</v>
      </c>
      <c r="C492" s="117"/>
      <c r="D492" s="44">
        <v>5679</v>
      </c>
      <c r="E492" s="66"/>
      <c r="F492" s="66"/>
      <c r="G492" s="66"/>
      <c r="H492" s="66"/>
      <c r="I492" s="360"/>
      <c r="J492" s="44" t="s">
        <v>182</v>
      </c>
      <c r="K492" s="360"/>
      <c r="L492" s="44">
        <v>4312</v>
      </c>
      <c r="M492" s="360"/>
      <c r="N492" s="48" t="s">
        <v>37</v>
      </c>
      <c r="O492" s="116" t="s">
        <v>37</v>
      </c>
      <c r="P492" s="50" t="s">
        <v>37</v>
      </c>
      <c r="Q492" s="360"/>
      <c r="R492" s="114" t="s">
        <v>37</v>
      </c>
      <c r="S492" s="115" t="s">
        <v>37</v>
      </c>
      <c r="T492" s="115" t="s">
        <v>182</v>
      </c>
      <c r="U492" s="187" t="s">
        <v>182</v>
      </c>
      <c r="V492" s="237" t="s">
        <v>182</v>
      </c>
      <c r="W492" s="188" t="s">
        <v>182</v>
      </c>
      <c r="X492" s="189" t="s">
        <v>37</v>
      </c>
      <c r="Y492" s="190" t="s">
        <v>37</v>
      </c>
    </row>
    <row r="493" spans="2:25" x14ac:dyDescent="0.25">
      <c r="B493" s="30">
        <v>45429</v>
      </c>
      <c r="C493" s="117"/>
      <c r="D493" s="44">
        <v>5857</v>
      </c>
      <c r="E493" s="66"/>
      <c r="F493" s="66"/>
      <c r="G493" s="66"/>
      <c r="H493" s="66"/>
      <c r="I493" s="360"/>
      <c r="J493" s="44">
        <v>7540</v>
      </c>
      <c r="K493" s="360"/>
      <c r="L493" s="44">
        <v>4564</v>
      </c>
      <c r="M493" s="360"/>
      <c r="N493" s="48" t="s">
        <v>37</v>
      </c>
      <c r="O493" s="116" t="s">
        <v>37</v>
      </c>
      <c r="P493" s="50" t="s">
        <v>37</v>
      </c>
      <c r="Q493" s="360"/>
      <c r="R493" s="114" t="s">
        <v>37</v>
      </c>
      <c r="S493" s="115" t="s">
        <v>37</v>
      </c>
      <c r="T493" s="115" t="s">
        <v>182</v>
      </c>
      <c r="U493" s="187" t="s">
        <v>182</v>
      </c>
      <c r="V493" s="237" t="s">
        <v>182</v>
      </c>
      <c r="W493" s="188" t="s">
        <v>182</v>
      </c>
      <c r="X493" s="194">
        <v>8450</v>
      </c>
      <c r="Y493" s="190" t="s">
        <v>37</v>
      </c>
    </row>
    <row r="494" spans="2:25" x14ac:dyDescent="0.25">
      <c r="B494" s="30">
        <v>45432</v>
      </c>
      <c r="C494" s="117"/>
      <c r="D494" s="44">
        <v>7390</v>
      </c>
      <c r="E494" s="66"/>
      <c r="F494" s="66"/>
      <c r="G494" s="66"/>
      <c r="H494" s="66"/>
      <c r="I494" s="360"/>
      <c r="J494" s="44">
        <v>7552</v>
      </c>
      <c r="K494" s="360"/>
      <c r="L494" s="44">
        <v>5930</v>
      </c>
      <c r="M494" s="360"/>
      <c r="N494" s="48" t="s">
        <v>37</v>
      </c>
      <c r="O494" s="116" t="s">
        <v>37</v>
      </c>
      <c r="P494" s="50" t="s">
        <v>37</v>
      </c>
      <c r="Q494" s="360"/>
      <c r="R494" s="114" t="s">
        <v>37</v>
      </c>
      <c r="S494" s="115" t="s">
        <v>37</v>
      </c>
      <c r="T494" s="115" t="s">
        <v>182</v>
      </c>
      <c r="U494" s="187" t="s">
        <v>182</v>
      </c>
      <c r="V494" s="237" t="s">
        <v>182</v>
      </c>
      <c r="W494" s="188" t="s">
        <v>182</v>
      </c>
      <c r="X494" s="194">
        <v>8299</v>
      </c>
      <c r="Y494" s="190" t="s">
        <v>37</v>
      </c>
    </row>
    <row r="495" spans="2:25" x14ac:dyDescent="0.25">
      <c r="B495" s="30">
        <v>45434</v>
      </c>
      <c r="C495" s="117"/>
      <c r="D495" s="44">
        <v>6571</v>
      </c>
      <c r="E495" s="66"/>
      <c r="F495" s="66"/>
      <c r="G495" s="66"/>
      <c r="H495" s="66"/>
      <c r="I495" s="360"/>
      <c r="J495" s="44">
        <v>7732</v>
      </c>
      <c r="K495" s="360"/>
      <c r="L495" s="44">
        <v>4979</v>
      </c>
      <c r="M495" s="360"/>
      <c r="N495" s="48" t="s">
        <v>37</v>
      </c>
      <c r="O495" s="116" t="s">
        <v>37</v>
      </c>
      <c r="P495" s="50" t="s">
        <v>37</v>
      </c>
      <c r="Q495" s="360"/>
      <c r="R495" s="114" t="s">
        <v>37</v>
      </c>
      <c r="S495" s="115" t="s">
        <v>37</v>
      </c>
      <c r="T495" s="115" t="s">
        <v>182</v>
      </c>
      <c r="U495" s="187" t="s">
        <v>182</v>
      </c>
      <c r="V495" s="237" t="s">
        <v>182</v>
      </c>
      <c r="W495" s="188" t="s">
        <v>182</v>
      </c>
      <c r="X495" s="189" t="s">
        <v>37</v>
      </c>
      <c r="Y495" s="190" t="s">
        <v>37</v>
      </c>
    </row>
    <row r="496" spans="2:25" x14ac:dyDescent="0.25">
      <c r="B496" s="30">
        <v>45436</v>
      </c>
      <c r="C496" s="117"/>
      <c r="D496" s="44">
        <v>6325</v>
      </c>
      <c r="E496" s="66"/>
      <c r="F496" s="66"/>
      <c r="G496" s="66"/>
      <c r="H496" s="66"/>
      <c r="I496" s="360"/>
      <c r="J496" s="44">
        <v>7708</v>
      </c>
      <c r="K496" s="360"/>
      <c r="L496" s="44">
        <v>5108</v>
      </c>
      <c r="M496" s="360"/>
      <c r="N496" s="48" t="s">
        <v>37</v>
      </c>
      <c r="O496" s="116" t="s">
        <v>37</v>
      </c>
      <c r="P496" s="50" t="s">
        <v>37</v>
      </c>
      <c r="Q496" s="360"/>
      <c r="R496" s="114" t="s">
        <v>37</v>
      </c>
      <c r="S496" s="115" t="s">
        <v>37</v>
      </c>
      <c r="T496" s="115" t="s">
        <v>182</v>
      </c>
      <c r="U496" s="187" t="s">
        <v>182</v>
      </c>
      <c r="V496" s="237" t="s">
        <v>182</v>
      </c>
      <c r="W496" s="188" t="s">
        <v>182</v>
      </c>
      <c r="X496" s="189" t="s">
        <v>37</v>
      </c>
      <c r="Y496" s="190" t="s">
        <v>37</v>
      </c>
    </row>
    <row r="497" spans="2:25" x14ac:dyDescent="0.25">
      <c r="B497" s="30">
        <v>45439</v>
      </c>
      <c r="C497" s="117"/>
      <c r="D497" s="44">
        <v>7330</v>
      </c>
      <c r="E497" s="66"/>
      <c r="F497" s="66"/>
      <c r="G497" s="66"/>
      <c r="H497" s="66"/>
      <c r="I497" s="360"/>
      <c r="J497" s="44">
        <v>7811</v>
      </c>
      <c r="K497" s="360"/>
      <c r="L497" s="44">
        <v>5048</v>
      </c>
      <c r="M497" s="360"/>
      <c r="N497" s="48" t="s">
        <v>37</v>
      </c>
      <c r="O497" s="116" t="s">
        <v>37</v>
      </c>
      <c r="P497" s="50" t="s">
        <v>37</v>
      </c>
      <c r="Q497" s="360"/>
      <c r="R497" s="114" t="s">
        <v>37</v>
      </c>
      <c r="S497" s="115" t="s">
        <v>37</v>
      </c>
      <c r="T497" s="115" t="s">
        <v>182</v>
      </c>
      <c r="U497" s="187" t="s">
        <v>182</v>
      </c>
      <c r="V497" s="237" t="s">
        <v>182</v>
      </c>
      <c r="W497" s="188" t="s">
        <v>182</v>
      </c>
      <c r="X497" s="194">
        <v>8823</v>
      </c>
      <c r="Y497" s="190" t="s">
        <v>37</v>
      </c>
    </row>
    <row r="498" spans="2:25" x14ac:dyDescent="0.25">
      <c r="B498" s="30">
        <v>45441</v>
      </c>
      <c r="C498" s="117"/>
      <c r="D498" s="44">
        <v>6352</v>
      </c>
      <c r="E498" s="66"/>
      <c r="F498" s="66"/>
      <c r="G498" s="66"/>
      <c r="H498" s="66"/>
      <c r="I498" s="360"/>
      <c r="J498" s="44">
        <v>7567</v>
      </c>
      <c r="K498" s="360"/>
      <c r="L498" s="44">
        <v>5038</v>
      </c>
      <c r="M498" s="360"/>
      <c r="N498" s="48" t="s">
        <v>37</v>
      </c>
      <c r="O498" s="116" t="s">
        <v>37</v>
      </c>
      <c r="P498" s="50" t="s">
        <v>37</v>
      </c>
      <c r="Q498" s="360"/>
      <c r="R498" s="114" t="s">
        <v>37</v>
      </c>
      <c r="S498" s="115" t="s">
        <v>37</v>
      </c>
      <c r="T498" s="115" t="s">
        <v>182</v>
      </c>
      <c r="U498" s="187" t="s">
        <v>182</v>
      </c>
      <c r="V498" s="237" t="s">
        <v>182</v>
      </c>
      <c r="W498" s="188" t="s">
        <v>182</v>
      </c>
      <c r="X498" s="194" t="s">
        <v>182</v>
      </c>
      <c r="Y498" s="190" t="s">
        <v>37</v>
      </c>
    </row>
    <row r="499" spans="2:25" x14ac:dyDescent="0.25">
      <c r="B499" s="30">
        <v>45443</v>
      </c>
      <c r="C499" s="117"/>
      <c r="D499" s="44">
        <v>6174</v>
      </c>
      <c r="E499" s="66"/>
      <c r="F499" s="66"/>
      <c r="G499" s="66"/>
      <c r="H499" s="66"/>
      <c r="I499" s="360"/>
      <c r="J499" s="44">
        <v>7606</v>
      </c>
      <c r="K499" s="360"/>
      <c r="L499" s="44">
        <v>4931</v>
      </c>
      <c r="M499" s="360"/>
      <c r="N499" s="48" t="s">
        <v>37</v>
      </c>
      <c r="O499" s="116" t="s">
        <v>37</v>
      </c>
      <c r="P499" s="50" t="s">
        <v>37</v>
      </c>
      <c r="Q499" s="360"/>
      <c r="R499" s="114" t="s">
        <v>37</v>
      </c>
      <c r="S499" s="115" t="s">
        <v>37</v>
      </c>
      <c r="T499" s="115" t="s">
        <v>182</v>
      </c>
      <c r="U499" s="187" t="s">
        <v>182</v>
      </c>
      <c r="V499" s="237" t="s">
        <v>182</v>
      </c>
      <c r="W499" s="188" t="s">
        <v>182</v>
      </c>
      <c r="X499" s="194">
        <v>8247</v>
      </c>
      <c r="Y499" s="190" t="s">
        <v>37</v>
      </c>
    </row>
    <row r="500" spans="2:25" x14ac:dyDescent="0.25">
      <c r="B500" s="30">
        <v>45446</v>
      </c>
      <c r="C500" s="117"/>
      <c r="D500" s="44">
        <v>6771</v>
      </c>
      <c r="E500" s="66"/>
      <c r="F500" s="66"/>
      <c r="G500" s="66"/>
      <c r="H500" s="66"/>
      <c r="I500" s="360"/>
      <c r="J500" s="44">
        <v>7613</v>
      </c>
      <c r="K500" s="360"/>
      <c r="L500" s="44">
        <v>5510</v>
      </c>
      <c r="M500" s="360"/>
      <c r="N500" s="48" t="s">
        <v>37</v>
      </c>
      <c r="O500" s="116" t="s">
        <v>37</v>
      </c>
      <c r="P500" s="50" t="s">
        <v>37</v>
      </c>
      <c r="Q500" s="360"/>
      <c r="R500" s="114" t="s">
        <v>37</v>
      </c>
      <c r="S500" s="115" t="s">
        <v>37</v>
      </c>
      <c r="T500" s="115" t="s">
        <v>182</v>
      </c>
      <c r="U500" s="187" t="s">
        <v>182</v>
      </c>
      <c r="V500" s="237" t="s">
        <v>182</v>
      </c>
      <c r="W500" s="188" t="s">
        <v>182</v>
      </c>
      <c r="X500" s="189" t="s">
        <v>37</v>
      </c>
      <c r="Y500" s="190" t="s">
        <v>37</v>
      </c>
    </row>
    <row r="501" spans="2:25" x14ac:dyDescent="0.25">
      <c r="B501" s="30">
        <v>45448</v>
      </c>
      <c r="C501" s="117"/>
      <c r="D501" s="44">
        <v>5950</v>
      </c>
      <c r="E501" s="66"/>
      <c r="F501" s="66"/>
      <c r="G501" s="66"/>
      <c r="H501" s="66"/>
      <c r="I501" s="360"/>
      <c r="J501" s="44">
        <v>7634</v>
      </c>
      <c r="K501" s="360"/>
      <c r="L501" s="44">
        <v>4879</v>
      </c>
      <c r="M501" s="360"/>
      <c r="N501" s="48" t="s">
        <v>37</v>
      </c>
      <c r="O501" s="116" t="s">
        <v>37</v>
      </c>
      <c r="P501" s="50" t="s">
        <v>37</v>
      </c>
      <c r="Q501" s="360"/>
      <c r="R501" s="114" t="s">
        <v>37</v>
      </c>
      <c r="S501" s="115" t="s">
        <v>37</v>
      </c>
      <c r="T501" s="115" t="s">
        <v>182</v>
      </c>
      <c r="U501" s="187" t="s">
        <v>182</v>
      </c>
      <c r="V501" s="237" t="s">
        <v>182</v>
      </c>
      <c r="W501" s="188" t="s">
        <v>182</v>
      </c>
      <c r="X501" s="189" t="s">
        <v>37</v>
      </c>
      <c r="Y501" s="190" t="s">
        <v>37</v>
      </c>
    </row>
    <row r="502" spans="2:25" x14ac:dyDescent="0.25">
      <c r="B502" s="30">
        <v>45450</v>
      </c>
      <c r="C502" s="117"/>
      <c r="D502" s="44">
        <v>5996</v>
      </c>
      <c r="E502" s="66"/>
      <c r="F502" s="66"/>
      <c r="G502" s="66"/>
      <c r="H502" s="66"/>
      <c r="I502" s="360"/>
      <c r="J502" s="44">
        <v>7592</v>
      </c>
      <c r="K502" s="360"/>
      <c r="L502" s="44">
        <v>4796</v>
      </c>
      <c r="M502" s="360"/>
      <c r="N502" s="48" t="s">
        <v>37</v>
      </c>
      <c r="O502" s="116" t="s">
        <v>37</v>
      </c>
      <c r="P502" s="50" t="s">
        <v>37</v>
      </c>
      <c r="Q502" s="360"/>
      <c r="R502" s="114" t="s">
        <v>37</v>
      </c>
      <c r="S502" s="115" t="s">
        <v>37</v>
      </c>
      <c r="T502" s="115" t="s">
        <v>182</v>
      </c>
      <c r="U502" s="187" t="s">
        <v>182</v>
      </c>
      <c r="V502" s="237" t="s">
        <v>182</v>
      </c>
      <c r="W502" s="188" t="s">
        <v>182</v>
      </c>
      <c r="X502" s="194">
        <v>7929</v>
      </c>
      <c r="Y502" s="190" t="s">
        <v>37</v>
      </c>
    </row>
    <row r="503" spans="2:25" x14ac:dyDescent="0.25">
      <c r="B503" s="30">
        <v>45453</v>
      </c>
      <c r="C503" s="117"/>
      <c r="D503" s="44">
        <v>6123</v>
      </c>
      <c r="E503" s="66"/>
      <c r="F503" s="66"/>
      <c r="G503" s="66"/>
      <c r="H503" s="66"/>
      <c r="I503" s="360"/>
      <c r="J503" s="44">
        <v>7640</v>
      </c>
      <c r="K503" s="360"/>
      <c r="L503" s="44">
        <v>4643</v>
      </c>
      <c r="M503" s="360"/>
      <c r="N503" s="48" t="s">
        <v>37</v>
      </c>
      <c r="O503" s="116" t="s">
        <v>37</v>
      </c>
      <c r="P503" s="50" t="s">
        <v>37</v>
      </c>
      <c r="Q503" s="360"/>
      <c r="R503" s="114" t="s">
        <v>37</v>
      </c>
      <c r="S503" s="115" t="s">
        <v>37</v>
      </c>
      <c r="T503" s="115" t="s">
        <v>182</v>
      </c>
      <c r="U503" s="187" t="s">
        <v>182</v>
      </c>
      <c r="V503" s="237" t="s">
        <v>182</v>
      </c>
      <c r="W503" s="188" t="s">
        <v>182</v>
      </c>
      <c r="X503" s="194">
        <v>8149</v>
      </c>
      <c r="Y503" s="190" t="s">
        <v>37</v>
      </c>
    </row>
    <row r="504" spans="2:25" x14ac:dyDescent="0.25">
      <c r="B504" s="30">
        <v>45455</v>
      </c>
      <c r="C504" s="117"/>
      <c r="D504" s="44">
        <v>5962</v>
      </c>
      <c r="E504" s="66"/>
      <c r="F504" s="66"/>
      <c r="G504" s="66"/>
      <c r="H504" s="66"/>
      <c r="I504" s="360"/>
      <c r="J504" s="44">
        <v>7502</v>
      </c>
      <c r="K504" s="360"/>
      <c r="L504" s="44">
        <v>2392</v>
      </c>
      <c r="M504" s="360"/>
      <c r="N504" s="48" t="s">
        <v>37</v>
      </c>
      <c r="O504" s="116" t="s">
        <v>37</v>
      </c>
      <c r="P504" s="50" t="s">
        <v>37</v>
      </c>
      <c r="Q504" s="360"/>
      <c r="R504" s="114" t="s">
        <v>37</v>
      </c>
      <c r="S504" s="115" t="s">
        <v>37</v>
      </c>
      <c r="T504" s="115" t="s">
        <v>182</v>
      </c>
      <c r="U504" s="187" t="s">
        <v>182</v>
      </c>
      <c r="V504" s="237" t="s">
        <v>182</v>
      </c>
      <c r="W504" s="188" t="s">
        <v>182</v>
      </c>
      <c r="X504" s="194">
        <v>8542</v>
      </c>
      <c r="Y504" s="190" t="s">
        <v>37</v>
      </c>
    </row>
    <row r="505" spans="2:25" x14ac:dyDescent="0.25">
      <c r="B505" s="30">
        <v>45457</v>
      </c>
      <c r="C505" s="117"/>
      <c r="D505" s="44">
        <v>4362</v>
      </c>
      <c r="E505" s="66"/>
      <c r="F505" s="66"/>
      <c r="G505" s="66"/>
      <c r="H505" s="66"/>
      <c r="I505" s="360"/>
      <c r="J505" s="44">
        <v>5160</v>
      </c>
      <c r="K505" s="360"/>
      <c r="L505" s="44">
        <v>4050</v>
      </c>
      <c r="M505" s="360"/>
      <c r="N505" s="48" t="s">
        <v>37</v>
      </c>
      <c r="O505" s="116" t="s">
        <v>37</v>
      </c>
      <c r="P505" s="50" t="s">
        <v>37</v>
      </c>
      <c r="Q505" s="360"/>
      <c r="R505" s="114" t="s">
        <v>37</v>
      </c>
      <c r="S505" s="115" t="s">
        <v>37</v>
      </c>
      <c r="T505" s="115">
        <v>28310</v>
      </c>
      <c r="U505" s="187" t="s">
        <v>182</v>
      </c>
      <c r="V505" s="237" t="s">
        <v>182</v>
      </c>
      <c r="W505" s="188" t="s">
        <v>182</v>
      </c>
      <c r="X505" s="194">
        <v>7904</v>
      </c>
      <c r="Y505" s="190" t="s">
        <v>37</v>
      </c>
    </row>
    <row r="506" spans="2:25" x14ac:dyDescent="0.25">
      <c r="B506" s="30">
        <v>45460</v>
      </c>
      <c r="C506" s="117"/>
      <c r="D506" s="44">
        <v>6027</v>
      </c>
      <c r="E506" s="66"/>
      <c r="F506" s="66"/>
      <c r="G506" s="66"/>
      <c r="H506" s="66"/>
      <c r="I506" s="360"/>
      <c r="J506" s="44">
        <v>6413</v>
      </c>
      <c r="K506" s="360"/>
      <c r="L506" s="44">
        <v>4948</v>
      </c>
      <c r="M506" s="360"/>
      <c r="N506" s="48" t="s">
        <v>37</v>
      </c>
      <c r="O506" s="116" t="s">
        <v>37</v>
      </c>
      <c r="P506" s="50" t="s">
        <v>37</v>
      </c>
      <c r="Q506" s="360"/>
      <c r="R506" s="114" t="s">
        <v>37</v>
      </c>
      <c r="S506" s="115" t="s">
        <v>37</v>
      </c>
      <c r="T506" s="115" t="s">
        <v>182</v>
      </c>
      <c r="U506" s="187" t="s">
        <v>182</v>
      </c>
      <c r="V506" s="237" t="s">
        <v>182</v>
      </c>
      <c r="W506" s="188" t="s">
        <v>182</v>
      </c>
      <c r="X506" s="194">
        <v>8354</v>
      </c>
      <c r="Y506" s="190" t="s">
        <v>37</v>
      </c>
    </row>
    <row r="507" spans="2:25" x14ac:dyDescent="0.25">
      <c r="B507" s="30">
        <v>45462</v>
      </c>
      <c r="C507" s="117"/>
      <c r="D507" s="44">
        <v>6750</v>
      </c>
      <c r="E507" s="66"/>
      <c r="F507" s="66"/>
      <c r="G507" s="66"/>
      <c r="H507" s="66"/>
      <c r="I507" s="360"/>
      <c r="J507" s="44">
        <v>7386</v>
      </c>
      <c r="K507" s="360"/>
      <c r="L507" s="44">
        <v>5444</v>
      </c>
      <c r="M507" s="360"/>
      <c r="N507" s="48" t="s">
        <v>37</v>
      </c>
      <c r="O507" s="116" t="s">
        <v>37</v>
      </c>
      <c r="P507" s="50" t="s">
        <v>37</v>
      </c>
      <c r="Q507" s="360"/>
      <c r="R507" s="114" t="s">
        <v>37</v>
      </c>
      <c r="S507" s="115" t="s">
        <v>37</v>
      </c>
      <c r="T507" s="115" t="s">
        <v>182</v>
      </c>
      <c r="U507" s="187" t="s">
        <v>182</v>
      </c>
      <c r="V507" s="237" t="s">
        <v>182</v>
      </c>
      <c r="W507" s="188" t="s">
        <v>182</v>
      </c>
      <c r="X507" s="194">
        <v>8397</v>
      </c>
      <c r="Y507" s="190" t="s">
        <v>37</v>
      </c>
    </row>
    <row r="508" spans="2:25" x14ac:dyDescent="0.25">
      <c r="B508" s="30">
        <v>45464</v>
      </c>
      <c r="C508" s="117"/>
      <c r="D508" s="44">
        <v>6063</v>
      </c>
      <c r="E508" s="66"/>
      <c r="F508" s="66"/>
      <c r="G508" s="66"/>
      <c r="H508" s="66"/>
      <c r="I508" s="360"/>
      <c r="J508" s="44">
        <v>7550</v>
      </c>
      <c r="K508" s="360"/>
      <c r="L508" s="44">
        <v>4679</v>
      </c>
      <c r="M508" s="360"/>
      <c r="N508" s="48" t="s">
        <v>37</v>
      </c>
      <c r="O508" s="116" t="s">
        <v>37</v>
      </c>
      <c r="P508" s="50" t="s">
        <v>37</v>
      </c>
      <c r="Q508" s="360"/>
      <c r="R508" s="114" t="s">
        <v>37</v>
      </c>
      <c r="S508" s="115" t="s">
        <v>37</v>
      </c>
      <c r="T508" s="115" t="s">
        <v>182</v>
      </c>
      <c r="U508" s="187" t="s">
        <v>182</v>
      </c>
      <c r="V508" s="237" t="s">
        <v>182</v>
      </c>
      <c r="W508" s="188" t="s">
        <v>182</v>
      </c>
      <c r="X508" s="194">
        <v>8414</v>
      </c>
      <c r="Y508" s="190" t="s">
        <v>37</v>
      </c>
    </row>
    <row r="509" spans="2:25" x14ac:dyDescent="0.25">
      <c r="B509" s="30">
        <v>45467</v>
      </c>
      <c r="C509" s="117"/>
      <c r="D509" s="44">
        <v>6918</v>
      </c>
      <c r="E509" s="66"/>
      <c r="F509" s="66"/>
      <c r="G509" s="66"/>
      <c r="H509" s="66"/>
      <c r="I509" s="360"/>
      <c r="J509" s="44">
        <v>7604</v>
      </c>
      <c r="K509" s="360"/>
      <c r="L509" s="44">
        <v>6169</v>
      </c>
      <c r="M509" s="360"/>
      <c r="N509" s="48" t="s">
        <v>37</v>
      </c>
      <c r="O509" s="116" t="s">
        <v>37</v>
      </c>
      <c r="P509" s="50" t="s">
        <v>37</v>
      </c>
      <c r="Q509" s="360"/>
      <c r="R509" s="114" t="s">
        <v>37</v>
      </c>
      <c r="S509" s="115" t="s">
        <v>37</v>
      </c>
      <c r="T509" s="115" t="s">
        <v>182</v>
      </c>
      <c r="U509" s="187" t="s">
        <v>182</v>
      </c>
      <c r="V509" s="237" t="s">
        <v>182</v>
      </c>
      <c r="W509" s="188" t="s">
        <v>182</v>
      </c>
      <c r="X509" s="194">
        <v>8332</v>
      </c>
      <c r="Y509" s="190" t="s">
        <v>37</v>
      </c>
    </row>
    <row r="510" spans="2:25" x14ac:dyDescent="0.25">
      <c r="B510" s="30">
        <v>45469</v>
      </c>
      <c r="C510" s="117"/>
      <c r="D510" s="44">
        <v>6598</v>
      </c>
      <c r="E510" s="66"/>
      <c r="F510" s="66"/>
      <c r="G510" s="66"/>
      <c r="H510" s="66"/>
      <c r="I510" s="360"/>
      <c r="J510" s="44">
        <v>7578</v>
      </c>
      <c r="K510" s="360"/>
      <c r="L510" s="44">
        <v>5016</v>
      </c>
      <c r="M510" s="360"/>
      <c r="N510" s="48" t="s">
        <v>37</v>
      </c>
      <c r="O510" s="116" t="s">
        <v>37</v>
      </c>
      <c r="P510" s="50" t="s">
        <v>37</v>
      </c>
      <c r="Q510" s="360"/>
      <c r="R510" s="114" t="s">
        <v>37</v>
      </c>
      <c r="S510" s="115" t="s">
        <v>37</v>
      </c>
      <c r="T510" s="115" t="s">
        <v>182</v>
      </c>
      <c r="U510" s="187" t="s">
        <v>182</v>
      </c>
      <c r="V510" s="237" t="s">
        <v>182</v>
      </c>
      <c r="W510" s="188" t="s">
        <v>182</v>
      </c>
      <c r="X510" s="194">
        <v>8347</v>
      </c>
      <c r="Y510" s="190" t="s">
        <v>37</v>
      </c>
    </row>
    <row r="511" spans="2:25" x14ac:dyDescent="0.25">
      <c r="B511" s="30">
        <v>45471</v>
      </c>
      <c r="C511" s="117"/>
      <c r="D511" s="44">
        <v>6321</v>
      </c>
      <c r="E511" s="66"/>
      <c r="F511" s="66"/>
      <c r="G511" s="66"/>
      <c r="H511" s="66"/>
      <c r="I511" s="360"/>
      <c r="J511" s="44">
        <v>7647</v>
      </c>
      <c r="K511" s="360"/>
      <c r="L511" s="44">
        <v>5128</v>
      </c>
      <c r="M511" s="360"/>
      <c r="N511" s="48" t="s">
        <v>37</v>
      </c>
      <c r="O511" s="116" t="s">
        <v>37</v>
      </c>
      <c r="P511" s="50" t="s">
        <v>37</v>
      </c>
      <c r="Q511" s="360"/>
      <c r="R511" s="114" t="s">
        <v>37</v>
      </c>
      <c r="S511" s="115" t="s">
        <v>37</v>
      </c>
      <c r="T511" s="115" t="s">
        <v>182</v>
      </c>
      <c r="U511" s="187" t="s">
        <v>182</v>
      </c>
      <c r="V511" s="237" t="s">
        <v>182</v>
      </c>
      <c r="W511" s="188" t="s">
        <v>182</v>
      </c>
      <c r="X511" s="194">
        <v>8270</v>
      </c>
      <c r="Y511" s="190" t="s">
        <v>37</v>
      </c>
    </row>
    <row r="512" spans="2:25" x14ac:dyDescent="0.25">
      <c r="B512" s="30">
        <v>45474</v>
      </c>
      <c r="C512" s="117"/>
      <c r="D512" s="44">
        <v>6283</v>
      </c>
      <c r="E512" s="66"/>
      <c r="F512" s="66"/>
      <c r="G512" s="66"/>
      <c r="H512" s="66"/>
      <c r="I512" s="360"/>
      <c r="J512" s="44">
        <v>7272</v>
      </c>
      <c r="K512" s="360"/>
      <c r="L512" s="44">
        <v>5351</v>
      </c>
      <c r="M512" s="360"/>
      <c r="N512" s="48" t="s">
        <v>37</v>
      </c>
      <c r="O512" s="116" t="s">
        <v>37</v>
      </c>
      <c r="P512" s="50" t="s">
        <v>37</v>
      </c>
      <c r="Q512" s="360"/>
      <c r="R512" s="114" t="s">
        <v>37</v>
      </c>
      <c r="S512" s="115" t="s">
        <v>37</v>
      </c>
      <c r="T512" s="115" t="s">
        <v>182</v>
      </c>
      <c r="U512" s="187" t="s">
        <v>182</v>
      </c>
      <c r="V512" s="237" t="s">
        <v>182</v>
      </c>
      <c r="W512" s="188" t="s">
        <v>182</v>
      </c>
      <c r="X512" s="194">
        <v>8035</v>
      </c>
      <c r="Y512" s="190" t="s">
        <v>37</v>
      </c>
    </row>
    <row r="513" spans="2:25" x14ac:dyDescent="0.25">
      <c r="B513" s="30">
        <v>45476</v>
      </c>
      <c r="C513" s="117"/>
      <c r="D513" s="44">
        <v>6390</v>
      </c>
      <c r="E513" s="66"/>
      <c r="F513" s="66"/>
      <c r="G513" s="66"/>
      <c r="H513" s="66"/>
      <c r="I513" s="360"/>
      <c r="J513" s="44">
        <v>7660</v>
      </c>
      <c r="K513" s="360"/>
      <c r="L513" s="44">
        <v>4987</v>
      </c>
      <c r="M513" s="360"/>
      <c r="N513" s="48" t="s">
        <v>37</v>
      </c>
      <c r="O513" s="116" t="s">
        <v>37</v>
      </c>
      <c r="P513" s="50" t="s">
        <v>37</v>
      </c>
      <c r="Q513" s="360"/>
      <c r="R513" s="114" t="s">
        <v>37</v>
      </c>
      <c r="S513" s="115" t="s">
        <v>37</v>
      </c>
      <c r="T513" s="115" t="s">
        <v>182</v>
      </c>
      <c r="U513" s="187" t="s">
        <v>182</v>
      </c>
      <c r="V513" s="237" t="s">
        <v>182</v>
      </c>
      <c r="W513" s="188" t="s">
        <v>182</v>
      </c>
      <c r="X513" s="194">
        <v>7853</v>
      </c>
      <c r="Y513" s="190" t="s">
        <v>37</v>
      </c>
    </row>
    <row r="514" spans="2:25" x14ac:dyDescent="0.25">
      <c r="B514" s="30">
        <v>45478</v>
      </c>
      <c r="C514" s="117"/>
      <c r="D514" s="44">
        <v>6519</v>
      </c>
      <c r="E514" s="66"/>
      <c r="F514" s="66"/>
      <c r="G514" s="66"/>
      <c r="H514" s="66"/>
      <c r="I514" s="360"/>
      <c r="J514" s="44">
        <v>7632</v>
      </c>
      <c r="K514" s="360"/>
      <c r="L514" s="44">
        <v>5519</v>
      </c>
      <c r="M514" s="360"/>
      <c r="N514" s="48" t="s">
        <v>37</v>
      </c>
      <c r="O514" s="116" t="s">
        <v>37</v>
      </c>
      <c r="P514" s="50" t="s">
        <v>37</v>
      </c>
      <c r="Q514" s="360"/>
      <c r="R514" s="114" t="s">
        <v>37</v>
      </c>
      <c r="S514" s="115" t="s">
        <v>37</v>
      </c>
      <c r="T514" s="115" t="s">
        <v>182</v>
      </c>
      <c r="U514" s="187" t="s">
        <v>182</v>
      </c>
      <c r="V514" s="237" t="s">
        <v>182</v>
      </c>
      <c r="W514" s="188" t="s">
        <v>182</v>
      </c>
      <c r="X514" s="194">
        <v>7895</v>
      </c>
      <c r="Y514" s="190" t="s">
        <v>37</v>
      </c>
    </row>
    <row r="515" spans="2:25" x14ac:dyDescent="0.25">
      <c r="B515" s="30">
        <v>45481</v>
      </c>
      <c r="C515" s="117"/>
      <c r="D515" s="44">
        <v>6481</v>
      </c>
      <c r="E515" s="66"/>
      <c r="F515" s="66"/>
      <c r="G515" s="66"/>
      <c r="H515" s="66"/>
      <c r="I515" s="360"/>
      <c r="J515" s="44">
        <v>7633</v>
      </c>
      <c r="K515" s="360"/>
      <c r="L515" s="44">
        <v>5490</v>
      </c>
      <c r="M515" s="360"/>
      <c r="N515" s="48" t="s">
        <v>37</v>
      </c>
      <c r="O515" s="116" t="s">
        <v>37</v>
      </c>
      <c r="P515" s="50" t="s">
        <v>37</v>
      </c>
      <c r="Q515" s="360"/>
      <c r="R515" s="114" t="s">
        <v>37</v>
      </c>
      <c r="S515" s="115" t="s">
        <v>37</v>
      </c>
      <c r="T515" s="115" t="s">
        <v>182</v>
      </c>
      <c r="U515" s="187" t="s">
        <v>182</v>
      </c>
      <c r="V515" s="237" t="s">
        <v>182</v>
      </c>
      <c r="W515" s="188" t="s">
        <v>182</v>
      </c>
      <c r="X515" s="194">
        <v>7953</v>
      </c>
      <c r="Y515" s="190" t="s">
        <v>37</v>
      </c>
    </row>
    <row r="516" spans="2:25" x14ac:dyDescent="0.25">
      <c r="B516" s="30">
        <v>45483</v>
      </c>
      <c r="C516" s="117"/>
      <c r="D516" s="44">
        <v>7237</v>
      </c>
      <c r="E516" s="66"/>
      <c r="F516" s="66"/>
      <c r="G516" s="66"/>
      <c r="H516" s="66"/>
      <c r="I516" s="360"/>
      <c r="J516" s="44">
        <v>7631</v>
      </c>
      <c r="K516" s="360"/>
      <c r="L516" s="44">
        <v>6798</v>
      </c>
      <c r="M516" s="360"/>
      <c r="N516" s="48" t="s">
        <v>37</v>
      </c>
      <c r="O516" s="116" t="s">
        <v>37</v>
      </c>
      <c r="P516" s="50" t="s">
        <v>37</v>
      </c>
      <c r="Q516" s="360"/>
      <c r="R516" s="114" t="s">
        <v>37</v>
      </c>
      <c r="S516" s="115" t="s">
        <v>37</v>
      </c>
      <c r="T516" s="115" t="s">
        <v>182</v>
      </c>
      <c r="U516" s="187" t="s">
        <v>182</v>
      </c>
      <c r="V516" s="237" t="s">
        <v>182</v>
      </c>
      <c r="W516" s="188" t="s">
        <v>182</v>
      </c>
      <c r="X516" s="194">
        <v>7852</v>
      </c>
      <c r="Y516" s="190" t="s">
        <v>37</v>
      </c>
    </row>
    <row r="517" spans="2:25" x14ac:dyDescent="0.25">
      <c r="B517" s="30">
        <v>45485</v>
      </c>
      <c r="C517" s="117"/>
      <c r="D517" s="44">
        <v>7558</v>
      </c>
      <c r="E517" s="66"/>
      <c r="F517" s="66"/>
      <c r="G517" s="66"/>
      <c r="H517" s="66"/>
      <c r="I517" s="360"/>
      <c r="J517" s="44">
        <v>7615</v>
      </c>
      <c r="K517" s="360"/>
      <c r="L517" s="44">
        <v>7166</v>
      </c>
      <c r="M517" s="360"/>
      <c r="N517" s="48" t="s">
        <v>37</v>
      </c>
      <c r="O517" s="116" t="s">
        <v>37</v>
      </c>
      <c r="P517" s="50" t="s">
        <v>37</v>
      </c>
      <c r="Q517" s="360"/>
      <c r="R517" s="114" t="s">
        <v>37</v>
      </c>
      <c r="S517" s="115" t="s">
        <v>37</v>
      </c>
      <c r="T517" s="115" t="s">
        <v>182</v>
      </c>
      <c r="U517" s="187" t="s">
        <v>182</v>
      </c>
      <c r="V517" s="237" t="s">
        <v>182</v>
      </c>
      <c r="W517" s="188" t="s">
        <v>182</v>
      </c>
      <c r="X517" s="194">
        <v>7996</v>
      </c>
      <c r="Y517" s="190" t="s">
        <v>37</v>
      </c>
    </row>
    <row r="518" spans="2:25" x14ac:dyDescent="0.25">
      <c r="B518" s="30">
        <v>45488</v>
      </c>
      <c r="C518" s="117"/>
      <c r="D518" s="44">
        <v>6413</v>
      </c>
      <c r="E518" s="66"/>
      <c r="F518" s="66"/>
      <c r="G518" s="66"/>
      <c r="H518" s="66"/>
      <c r="I518" s="360"/>
      <c r="J518" s="44">
        <v>7611</v>
      </c>
      <c r="K518" s="360"/>
      <c r="L518" s="44">
        <v>5412</v>
      </c>
      <c r="M518" s="360"/>
      <c r="N518" s="48" t="s">
        <v>37</v>
      </c>
      <c r="O518" s="116" t="s">
        <v>37</v>
      </c>
      <c r="P518" s="50" t="s">
        <v>37</v>
      </c>
      <c r="Q518" s="360"/>
      <c r="R518" s="114" t="s">
        <v>37</v>
      </c>
      <c r="S518" s="115" t="s">
        <v>37</v>
      </c>
      <c r="T518" s="115" t="s">
        <v>182</v>
      </c>
      <c r="U518" s="187" t="s">
        <v>182</v>
      </c>
      <c r="V518" s="237" t="s">
        <v>182</v>
      </c>
      <c r="W518" s="188" t="s">
        <v>182</v>
      </c>
      <c r="X518" s="194">
        <v>7821</v>
      </c>
      <c r="Y518" s="190" t="s">
        <v>37</v>
      </c>
    </row>
    <row r="519" spans="2:25" x14ac:dyDescent="0.25">
      <c r="B519" s="30">
        <v>45490</v>
      </c>
      <c r="C519" s="117"/>
      <c r="D519" s="44">
        <v>6367</v>
      </c>
      <c r="E519" s="66"/>
      <c r="F519" s="66"/>
      <c r="G519" s="66"/>
      <c r="H519" s="66"/>
      <c r="I519" s="360"/>
      <c r="J519" s="44">
        <v>7585</v>
      </c>
      <c r="K519" s="360"/>
      <c r="L519" s="44">
        <v>5329</v>
      </c>
      <c r="M519" s="360"/>
      <c r="N519" s="48" t="s">
        <v>37</v>
      </c>
      <c r="O519" s="116" t="s">
        <v>37</v>
      </c>
      <c r="P519" s="50" t="s">
        <v>37</v>
      </c>
      <c r="Q519" s="360"/>
      <c r="R519" s="114" t="s">
        <v>37</v>
      </c>
      <c r="S519" s="115" t="s">
        <v>37</v>
      </c>
      <c r="T519" s="115" t="s">
        <v>182</v>
      </c>
      <c r="U519" s="187" t="s">
        <v>182</v>
      </c>
      <c r="V519" s="237" t="s">
        <v>182</v>
      </c>
      <c r="W519" s="188" t="s">
        <v>182</v>
      </c>
      <c r="X519" s="194">
        <v>7829</v>
      </c>
      <c r="Y519" s="190" t="s">
        <v>37</v>
      </c>
    </row>
    <row r="520" spans="2:25" ht="15.75" customHeight="1" x14ac:dyDescent="0.25">
      <c r="B520" s="30">
        <v>45492</v>
      </c>
      <c r="C520" s="117"/>
      <c r="D520" s="44">
        <v>6228</v>
      </c>
      <c r="E520" s="66"/>
      <c r="F520" s="66"/>
      <c r="G520" s="66"/>
      <c r="H520" s="66"/>
      <c r="I520" s="360"/>
      <c r="J520" s="44">
        <v>7670</v>
      </c>
      <c r="K520" s="360"/>
      <c r="L520" s="44">
        <v>5249</v>
      </c>
      <c r="M520" s="360"/>
      <c r="N520" s="48" t="s">
        <v>37</v>
      </c>
      <c r="O520" s="116" t="s">
        <v>37</v>
      </c>
      <c r="P520" s="50" t="s">
        <v>37</v>
      </c>
      <c r="Q520" s="360"/>
      <c r="R520" s="114" t="s">
        <v>37</v>
      </c>
      <c r="S520" s="115" t="s">
        <v>37</v>
      </c>
      <c r="T520" s="115" t="s">
        <v>182</v>
      </c>
      <c r="U520" s="187" t="s">
        <v>182</v>
      </c>
      <c r="V520" s="237" t="s">
        <v>182</v>
      </c>
      <c r="W520" s="188" t="s">
        <v>182</v>
      </c>
      <c r="X520" s="194">
        <v>7777</v>
      </c>
      <c r="Y520" s="190" t="s">
        <v>37</v>
      </c>
    </row>
    <row r="521" spans="2:25" x14ac:dyDescent="0.25">
      <c r="B521" s="30">
        <v>45495</v>
      </c>
      <c r="C521" s="117"/>
      <c r="D521" s="44">
        <v>6516</v>
      </c>
      <c r="E521" s="66"/>
      <c r="F521" s="66"/>
      <c r="G521" s="66"/>
      <c r="H521" s="66"/>
      <c r="I521" s="360"/>
      <c r="J521" s="44">
        <v>7751</v>
      </c>
      <c r="K521" s="360"/>
      <c r="L521" s="44">
        <v>5604</v>
      </c>
      <c r="M521" s="360"/>
      <c r="N521" s="48" t="s">
        <v>37</v>
      </c>
      <c r="O521" s="116" t="s">
        <v>37</v>
      </c>
      <c r="P521" s="50" t="s">
        <v>37</v>
      </c>
      <c r="Q521" s="360"/>
      <c r="R521" s="114" t="s">
        <v>37</v>
      </c>
      <c r="S521" s="115" t="s">
        <v>37</v>
      </c>
      <c r="T521" s="115" t="s">
        <v>182</v>
      </c>
      <c r="U521" s="187" t="s">
        <v>182</v>
      </c>
      <c r="V521" s="237" t="s">
        <v>182</v>
      </c>
      <c r="W521" s="188" t="s">
        <v>182</v>
      </c>
      <c r="X521" s="194">
        <v>7963</v>
      </c>
      <c r="Y521" s="190" t="s">
        <v>37</v>
      </c>
    </row>
    <row r="522" spans="2:25" x14ac:dyDescent="0.25">
      <c r="B522" s="30">
        <v>45497</v>
      </c>
      <c r="C522" s="117"/>
      <c r="D522" s="44">
        <v>6640</v>
      </c>
      <c r="E522" s="66"/>
      <c r="F522" s="66"/>
      <c r="G522" s="66"/>
      <c r="H522" s="66"/>
      <c r="I522" s="360"/>
      <c r="J522" s="44">
        <v>7680</v>
      </c>
      <c r="K522" s="360"/>
      <c r="L522" s="44">
        <v>5657</v>
      </c>
      <c r="M522" s="360"/>
      <c r="N522" s="48" t="s">
        <v>37</v>
      </c>
      <c r="O522" s="116" t="s">
        <v>37</v>
      </c>
      <c r="P522" s="50" t="s">
        <v>37</v>
      </c>
      <c r="Q522" s="360"/>
      <c r="R522" s="114" t="s">
        <v>37</v>
      </c>
      <c r="S522" s="115" t="s">
        <v>37</v>
      </c>
      <c r="T522" s="115" t="s">
        <v>182</v>
      </c>
      <c r="U522" s="187" t="s">
        <v>182</v>
      </c>
      <c r="V522" s="237" t="s">
        <v>182</v>
      </c>
      <c r="W522" s="188" t="s">
        <v>182</v>
      </c>
      <c r="X522" s="194">
        <v>7752</v>
      </c>
      <c r="Y522" s="190" t="s">
        <v>37</v>
      </c>
    </row>
    <row r="523" spans="2:25" x14ac:dyDescent="0.25">
      <c r="B523" s="30">
        <v>45499</v>
      </c>
      <c r="C523" s="117"/>
      <c r="D523" s="44">
        <v>6381</v>
      </c>
      <c r="E523" s="66"/>
      <c r="F523" s="66"/>
      <c r="G523" s="66"/>
      <c r="H523" s="66"/>
      <c r="I523" s="360"/>
      <c r="J523" s="44">
        <v>7602</v>
      </c>
      <c r="K523" s="360"/>
      <c r="L523" s="44">
        <v>5260</v>
      </c>
      <c r="M523" s="360"/>
      <c r="N523" s="48" t="s">
        <v>37</v>
      </c>
      <c r="O523" s="116" t="s">
        <v>37</v>
      </c>
      <c r="P523" s="50" t="s">
        <v>37</v>
      </c>
      <c r="Q523" s="360"/>
      <c r="R523" s="114" t="s">
        <v>37</v>
      </c>
      <c r="S523" s="115" t="s">
        <v>37</v>
      </c>
      <c r="T523" s="115" t="s">
        <v>182</v>
      </c>
      <c r="U523" s="187" t="s">
        <v>182</v>
      </c>
      <c r="V523" s="237" t="s">
        <v>182</v>
      </c>
      <c r="W523" s="188" t="s">
        <v>182</v>
      </c>
      <c r="X523" s="194">
        <v>7732</v>
      </c>
      <c r="Y523" s="190" t="s">
        <v>37</v>
      </c>
    </row>
    <row r="524" spans="2:25" x14ac:dyDescent="0.25">
      <c r="B524" s="30">
        <v>45502</v>
      </c>
      <c r="C524" s="117"/>
      <c r="D524" s="44">
        <v>7355</v>
      </c>
      <c r="E524" s="66"/>
      <c r="F524" s="66"/>
      <c r="G524" s="66"/>
      <c r="H524" s="66"/>
      <c r="I524" s="360"/>
      <c r="J524" s="44">
        <v>7612</v>
      </c>
      <c r="K524" s="360"/>
      <c r="L524" s="44">
        <v>5316</v>
      </c>
      <c r="M524" s="360"/>
      <c r="N524" s="48" t="s">
        <v>37</v>
      </c>
      <c r="O524" s="116" t="s">
        <v>37</v>
      </c>
      <c r="P524" s="50" t="s">
        <v>37</v>
      </c>
      <c r="Q524" s="360"/>
      <c r="R524" s="114" t="s">
        <v>37</v>
      </c>
      <c r="S524" s="115" t="s">
        <v>37</v>
      </c>
      <c r="T524" s="115" t="s">
        <v>182</v>
      </c>
      <c r="U524" s="187" t="s">
        <v>182</v>
      </c>
      <c r="V524" s="237" t="s">
        <v>182</v>
      </c>
      <c r="W524" s="188" t="s">
        <v>182</v>
      </c>
      <c r="X524" s="194">
        <v>7753</v>
      </c>
      <c r="Y524" s="190" t="s">
        <v>37</v>
      </c>
    </row>
    <row r="525" spans="2:25" x14ac:dyDescent="0.25">
      <c r="B525" s="30">
        <v>45504</v>
      </c>
      <c r="C525" s="117"/>
      <c r="D525" s="44">
        <v>6607</v>
      </c>
      <c r="E525" s="66"/>
      <c r="F525" s="66"/>
      <c r="G525" s="66"/>
      <c r="H525" s="66"/>
      <c r="I525" s="360"/>
      <c r="J525" s="44">
        <v>7708</v>
      </c>
      <c r="K525" s="360"/>
      <c r="L525" s="44">
        <v>5351</v>
      </c>
      <c r="M525" s="360"/>
      <c r="N525" s="48" t="s">
        <v>37</v>
      </c>
      <c r="O525" s="116" t="s">
        <v>37</v>
      </c>
      <c r="P525" s="50" t="s">
        <v>37</v>
      </c>
      <c r="Q525" s="360"/>
      <c r="R525" s="114" t="s">
        <v>37</v>
      </c>
      <c r="S525" s="115" t="s">
        <v>37</v>
      </c>
      <c r="T525" s="115" t="s">
        <v>182</v>
      </c>
      <c r="U525" s="187" t="s">
        <v>182</v>
      </c>
      <c r="V525" s="237" t="s">
        <v>182</v>
      </c>
      <c r="W525" s="188" t="s">
        <v>182</v>
      </c>
      <c r="X525" s="194">
        <v>7749</v>
      </c>
      <c r="Y525" s="190" t="s">
        <v>37</v>
      </c>
    </row>
    <row r="526" spans="2:25" x14ac:dyDescent="0.25">
      <c r="B526" s="30">
        <v>45506</v>
      </c>
      <c r="C526" s="117"/>
      <c r="D526" s="44">
        <v>6392</v>
      </c>
      <c r="E526" s="66"/>
      <c r="F526" s="66"/>
      <c r="G526" s="66"/>
      <c r="H526" s="66"/>
      <c r="I526" s="360"/>
      <c r="J526" s="44">
        <v>7620</v>
      </c>
      <c r="K526" s="360"/>
      <c r="L526" s="44">
        <v>5800</v>
      </c>
      <c r="M526" s="360"/>
      <c r="N526" s="48" t="s">
        <v>37</v>
      </c>
      <c r="O526" s="116" t="s">
        <v>37</v>
      </c>
      <c r="P526" s="50" t="s">
        <v>37</v>
      </c>
      <c r="Q526" s="360"/>
      <c r="R526" s="114" t="s">
        <v>37</v>
      </c>
      <c r="S526" s="115" t="s">
        <v>37</v>
      </c>
      <c r="T526" s="115" t="s">
        <v>182</v>
      </c>
      <c r="U526" s="187" t="s">
        <v>182</v>
      </c>
      <c r="V526" s="237" t="s">
        <v>182</v>
      </c>
      <c r="W526" s="188" t="s">
        <v>182</v>
      </c>
      <c r="X526" s="194">
        <v>7644</v>
      </c>
      <c r="Y526" s="190" t="s">
        <v>37</v>
      </c>
    </row>
    <row r="527" spans="2:25" x14ac:dyDescent="0.25">
      <c r="B527" s="30">
        <v>45509</v>
      </c>
      <c r="C527" s="117"/>
      <c r="D527" s="44">
        <v>7097</v>
      </c>
      <c r="E527" s="66"/>
      <c r="F527" s="66"/>
      <c r="G527" s="66"/>
      <c r="H527" s="66"/>
      <c r="I527" s="360"/>
      <c r="J527" s="44">
        <v>8024</v>
      </c>
      <c r="K527" s="360"/>
      <c r="L527" s="44">
        <v>6874</v>
      </c>
      <c r="M527" s="360"/>
      <c r="N527" s="48" t="s">
        <v>37</v>
      </c>
      <c r="O527" s="116" t="s">
        <v>37</v>
      </c>
      <c r="P527" s="50" t="s">
        <v>37</v>
      </c>
      <c r="Q527" s="360"/>
      <c r="R527" s="114" t="s">
        <v>37</v>
      </c>
      <c r="S527" s="115" t="s">
        <v>37</v>
      </c>
      <c r="T527" s="115" t="s">
        <v>182</v>
      </c>
      <c r="U527" s="187" t="s">
        <v>182</v>
      </c>
      <c r="V527" s="237" t="s">
        <v>182</v>
      </c>
      <c r="W527" s="188" t="s">
        <v>182</v>
      </c>
      <c r="X527" s="194">
        <v>7945</v>
      </c>
      <c r="Y527" s="190" t="s">
        <v>37</v>
      </c>
    </row>
    <row r="528" spans="2:25" x14ac:dyDescent="0.25">
      <c r="B528" s="30">
        <v>45511</v>
      </c>
      <c r="C528" s="117"/>
      <c r="D528" s="44">
        <v>7810</v>
      </c>
      <c r="E528" s="66"/>
      <c r="F528" s="66"/>
      <c r="G528" s="66"/>
      <c r="H528" s="66"/>
      <c r="I528" s="360"/>
      <c r="J528" s="44">
        <v>7920</v>
      </c>
      <c r="K528" s="360"/>
      <c r="L528" s="44">
        <v>7080</v>
      </c>
      <c r="M528" s="360"/>
      <c r="N528" s="48" t="s">
        <v>37</v>
      </c>
      <c r="O528" s="116" t="s">
        <v>37</v>
      </c>
      <c r="P528" s="50" t="s">
        <v>37</v>
      </c>
      <c r="Q528" s="360"/>
      <c r="R528" s="114" t="s">
        <v>37</v>
      </c>
      <c r="S528" s="115" t="s">
        <v>37</v>
      </c>
      <c r="T528" s="115" t="s">
        <v>182</v>
      </c>
      <c r="U528" s="187" t="s">
        <v>182</v>
      </c>
      <c r="V528" s="237" t="s">
        <v>182</v>
      </c>
      <c r="W528" s="188" t="s">
        <v>182</v>
      </c>
      <c r="X528" s="194">
        <v>8160</v>
      </c>
      <c r="Y528" s="190" t="s">
        <v>37</v>
      </c>
    </row>
    <row r="529" spans="2:25" x14ac:dyDescent="0.25">
      <c r="B529" s="30">
        <v>45513</v>
      </c>
      <c r="C529" s="117"/>
      <c r="D529" s="44">
        <v>8269</v>
      </c>
      <c r="E529" s="66"/>
      <c r="F529" s="66"/>
      <c r="G529" s="66"/>
      <c r="H529" s="66"/>
      <c r="I529" s="360"/>
      <c r="J529" s="44">
        <v>8135</v>
      </c>
      <c r="K529" s="360"/>
      <c r="L529" s="44">
        <v>8347</v>
      </c>
      <c r="M529" s="360"/>
      <c r="N529" s="48" t="s">
        <v>37</v>
      </c>
      <c r="O529" s="116" t="s">
        <v>37</v>
      </c>
      <c r="P529" s="50" t="s">
        <v>37</v>
      </c>
      <c r="Q529" s="360"/>
      <c r="R529" s="114" t="s">
        <v>37</v>
      </c>
      <c r="S529" s="115" t="s">
        <v>37</v>
      </c>
      <c r="T529" s="115" t="s">
        <v>182</v>
      </c>
      <c r="U529" s="187" t="s">
        <v>182</v>
      </c>
      <c r="V529" s="237" t="s">
        <v>182</v>
      </c>
      <c r="W529" s="188" t="s">
        <v>182</v>
      </c>
      <c r="X529" s="194">
        <v>8491</v>
      </c>
      <c r="Y529" s="190" t="s">
        <v>37</v>
      </c>
    </row>
    <row r="530" spans="2:25" x14ac:dyDescent="0.25">
      <c r="B530" s="30">
        <v>45516</v>
      </c>
      <c r="C530" s="117"/>
      <c r="D530" s="44">
        <v>8392</v>
      </c>
      <c r="E530" s="66"/>
      <c r="F530" s="66"/>
      <c r="G530" s="66"/>
      <c r="H530" s="66"/>
      <c r="I530" s="360"/>
      <c r="J530" s="44">
        <v>8269</v>
      </c>
      <c r="K530" s="360"/>
      <c r="L530" s="44">
        <v>8448</v>
      </c>
      <c r="M530" s="360"/>
      <c r="N530" s="48" t="s">
        <v>37</v>
      </c>
      <c r="O530" s="116" t="s">
        <v>37</v>
      </c>
      <c r="P530" s="50" t="s">
        <v>37</v>
      </c>
      <c r="Q530" s="360"/>
      <c r="R530" s="114" t="s">
        <v>37</v>
      </c>
      <c r="S530" s="115" t="s">
        <v>37</v>
      </c>
      <c r="T530" s="115" t="s">
        <v>182</v>
      </c>
      <c r="U530" s="187" t="s">
        <v>182</v>
      </c>
      <c r="V530" s="237" t="s">
        <v>182</v>
      </c>
      <c r="W530" s="188" t="s">
        <v>182</v>
      </c>
      <c r="X530" s="194">
        <v>8191</v>
      </c>
      <c r="Y530" s="190" t="s">
        <v>37</v>
      </c>
    </row>
    <row r="531" spans="2:25" x14ac:dyDescent="0.25">
      <c r="B531" s="30">
        <v>45518</v>
      </c>
      <c r="C531" s="117"/>
      <c r="D531" s="44">
        <v>8269</v>
      </c>
      <c r="E531" s="66"/>
      <c r="F531" s="66"/>
      <c r="G531" s="66"/>
      <c r="H531" s="66"/>
      <c r="I531" s="360"/>
      <c r="J531" s="44">
        <v>7890</v>
      </c>
      <c r="K531" s="360"/>
      <c r="L531" s="44">
        <v>6271</v>
      </c>
      <c r="M531" s="360"/>
      <c r="N531" s="48" t="s">
        <v>37</v>
      </c>
      <c r="O531" s="116" t="s">
        <v>37</v>
      </c>
      <c r="P531" s="50" t="s">
        <v>37</v>
      </c>
      <c r="Q531" s="360"/>
      <c r="R531" s="114" t="s">
        <v>37</v>
      </c>
      <c r="S531" s="115" t="s">
        <v>37</v>
      </c>
      <c r="T531" s="115" t="s">
        <v>182</v>
      </c>
      <c r="U531" s="187" t="s">
        <v>182</v>
      </c>
      <c r="V531" s="237" t="s">
        <v>182</v>
      </c>
      <c r="W531" s="188" t="s">
        <v>182</v>
      </c>
      <c r="X531" s="194">
        <v>8325</v>
      </c>
      <c r="Y531" s="190" t="s">
        <v>37</v>
      </c>
    </row>
    <row r="532" spans="2:25" x14ac:dyDescent="0.25">
      <c r="B532" s="30">
        <v>45520</v>
      </c>
      <c r="C532" s="117"/>
      <c r="D532" s="44">
        <v>7423</v>
      </c>
      <c r="E532" s="66"/>
      <c r="F532" s="66"/>
      <c r="G532" s="66"/>
      <c r="H532" s="66"/>
      <c r="I532" s="360"/>
      <c r="J532" s="44">
        <v>7821</v>
      </c>
      <c r="K532" s="360"/>
      <c r="L532" s="44">
        <v>6514</v>
      </c>
      <c r="M532" s="360"/>
      <c r="N532" s="48" t="s">
        <v>37</v>
      </c>
      <c r="O532" s="116" t="s">
        <v>37</v>
      </c>
      <c r="P532" s="50" t="s">
        <v>37</v>
      </c>
      <c r="Q532" s="360"/>
      <c r="R532" s="114" t="s">
        <v>37</v>
      </c>
      <c r="S532" s="115" t="s">
        <v>37</v>
      </c>
      <c r="T532" s="115" t="s">
        <v>182</v>
      </c>
      <c r="U532" s="187" t="s">
        <v>182</v>
      </c>
      <c r="V532" s="237" t="s">
        <v>182</v>
      </c>
      <c r="W532" s="188" t="s">
        <v>182</v>
      </c>
      <c r="X532" s="194">
        <v>7648</v>
      </c>
      <c r="Y532" s="190" t="s">
        <v>37</v>
      </c>
    </row>
    <row r="533" spans="2:25" x14ac:dyDescent="0.25">
      <c r="B533" s="30">
        <v>45524</v>
      </c>
      <c r="C533" s="117"/>
      <c r="D533" s="44">
        <v>7473</v>
      </c>
      <c r="E533" s="66"/>
      <c r="F533" s="66"/>
      <c r="G533" s="66"/>
      <c r="H533" s="66"/>
      <c r="I533" s="360"/>
      <c r="J533" s="44">
        <v>7677</v>
      </c>
      <c r="K533" s="360"/>
      <c r="L533" s="44">
        <v>7790</v>
      </c>
      <c r="M533" s="360"/>
      <c r="N533" s="48" t="s">
        <v>37</v>
      </c>
      <c r="O533" s="116" t="s">
        <v>37</v>
      </c>
      <c r="P533" s="50" t="s">
        <v>37</v>
      </c>
      <c r="Q533" s="360"/>
      <c r="R533" s="114" t="s">
        <v>37</v>
      </c>
      <c r="S533" s="115" t="s">
        <v>37</v>
      </c>
      <c r="T533" s="115" t="s">
        <v>182</v>
      </c>
      <c r="U533" s="187" t="s">
        <v>182</v>
      </c>
      <c r="V533" s="237" t="s">
        <v>182</v>
      </c>
      <c r="W533" s="188" t="s">
        <v>182</v>
      </c>
      <c r="X533" s="194">
        <v>7741</v>
      </c>
      <c r="Y533" s="190" t="s">
        <v>37</v>
      </c>
    </row>
    <row r="534" spans="2:25" x14ac:dyDescent="0.25">
      <c r="B534" s="30">
        <v>45525</v>
      </c>
      <c r="C534" s="117"/>
      <c r="D534" s="44">
        <v>7577</v>
      </c>
      <c r="E534" s="66"/>
      <c r="F534" s="66"/>
      <c r="G534" s="66"/>
      <c r="H534" s="66"/>
      <c r="I534" s="360"/>
      <c r="J534" s="44">
        <v>7957</v>
      </c>
      <c r="K534" s="360"/>
      <c r="L534" s="44">
        <v>6946</v>
      </c>
      <c r="M534" s="360"/>
      <c r="N534" s="48" t="s">
        <v>37</v>
      </c>
      <c r="O534" s="116" t="s">
        <v>37</v>
      </c>
      <c r="P534" s="50" t="s">
        <v>37</v>
      </c>
      <c r="Q534" s="360"/>
      <c r="R534" s="114" t="s">
        <v>37</v>
      </c>
      <c r="S534" s="115" t="s">
        <v>37</v>
      </c>
      <c r="T534" s="115" t="s">
        <v>182</v>
      </c>
      <c r="U534" s="187" t="s">
        <v>182</v>
      </c>
      <c r="V534" s="237" t="s">
        <v>182</v>
      </c>
      <c r="W534" s="188" t="s">
        <v>182</v>
      </c>
      <c r="X534" s="194">
        <v>8001</v>
      </c>
      <c r="Y534" s="190" t="s">
        <v>37</v>
      </c>
    </row>
    <row r="535" spans="2:25" x14ac:dyDescent="0.25">
      <c r="B535" s="30">
        <v>45527</v>
      </c>
      <c r="C535" s="117"/>
      <c r="D535" s="44">
        <v>7119</v>
      </c>
      <c r="E535" s="66"/>
      <c r="F535" s="66"/>
      <c r="G535" s="66"/>
      <c r="H535" s="66"/>
      <c r="I535" s="360"/>
      <c r="J535" s="44">
        <v>7547</v>
      </c>
      <c r="K535" s="360"/>
      <c r="L535" s="44">
        <v>6471</v>
      </c>
      <c r="M535" s="360"/>
      <c r="N535" s="48" t="s">
        <v>37</v>
      </c>
      <c r="O535" s="116" t="s">
        <v>37</v>
      </c>
      <c r="P535" s="50" t="s">
        <v>37</v>
      </c>
      <c r="Q535" s="360"/>
      <c r="R535" s="114" t="s">
        <v>37</v>
      </c>
      <c r="S535" s="115" t="s">
        <v>37</v>
      </c>
      <c r="T535" s="115" t="s">
        <v>182</v>
      </c>
      <c r="U535" s="187" t="s">
        <v>182</v>
      </c>
      <c r="V535" s="237" t="s">
        <v>182</v>
      </c>
      <c r="W535" s="188" t="s">
        <v>182</v>
      </c>
      <c r="X535" s="194">
        <v>7969</v>
      </c>
      <c r="Y535" s="190" t="s">
        <v>37</v>
      </c>
    </row>
    <row r="536" spans="2:25" x14ac:dyDescent="0.25">
      <c r="B536" s="30">
        <v>45530</v>
      </c>
      <c r="C536" s="117"/>
      <c r="D536" s="44">
        <v>6371</v>
      </c>
      <c r="E536" s="66"/>
      <c r="F536" s="66"/>
      <c r="G536" s="66"/>
      <c r="H536" s="66"/>
      <c r="I536" s="360"/>
      <c r="J536" s="44">
        <v>7572</v>
      </c>
      <c r="K536" s="360"/>
      <c r="L536" s="44">
        <v>6235</v>
      </c>
      <c r="M536" s="360"/>
      <c r="N536" s="48" t="s">
        <v>37</v>
      </c>
      <c r="O536" s="116" t="s">
        <v>37</v>
      </c>
      <c r="P536" s="50" t="s">
        <v>37</v>
      </c>
      <c r="Q536" s="360"/>
      <c r="R536" s="114" t="s">
        <v>37</v>
      </c>
      <c r="S536" s="115" t="s">
        <v>37</v>
      </c>
      <c r="T536" s="115" t="s">
        <v>182</v>
      </c>
      <c r="U536" s="187" t="s">
        <v>182</v>
      </c>
      <c r="V536" s="237" t="s">
        <v>182</v>
      </c>
      <c r="W536" s="188" t="s">
        <v>182</v>
      </c>
      <c r="X536" s="194">
        <v>7688</v>
      </c>
      <c r="Y536" s="190" t="s">
        <v>37</v>
      </c>
    </row>
    <row r="537" spans="2:25" x14ac:dyDescent="0.25">
      <c r="B537" s="30">
        <v>45532</v>
      </c>
      <c r="C537" s="117"/>
      <c r="D537" s="44">
        <v>6651</v>
      </c>
      <c r="E537" s="66"/>
      <c r="F537" s="66"/>
      <c r="G537" s="66"/>
      <c r="H537" s="66"/>
      <c r="I537" s="360"/>
      <c r="J537" s="44">
        <v>7636</v>
      </c>
      <c r="K537" s="360"/>
      <c r="L537" s="44">
        <v>5844</v>
      </c>
      <c r="M537" s="360"/>
      <c r="N537" s="48" t="s">
        <v>37</v>
      </c>
      <c r="O537" s="116" t="s">
        <v>37</v>
      </c>
      <c r="P537" s="50" t="s">
        <v>37</v>
      </c>
      <c r="Q537" s="360"/>
      <c r="R537" s="114" t="s">
        <v>37</v>
      </c>
      <c r="S537" s="115" t="s">
        <v>37</v>
      </c>
      <c r="T537" s="115" t="s">
        <v>182</v>
      </c>
      <c r="U537" s="187" t="s">
        <v>182</v>
      </c>
      <c r="V537" s="237" t="s">
        <v>182</v>
      </c>
      <c r="W537" s="188" t="s">
        <v>182</v>
      </c>
      <c r="X537" s="194">
        <v>7675</v>
      </c>
      <c r="Y537" s="190" t="s">
        <v>37</v>
      </c>
    </row>
    <row r="538" spans="2:25" x14ac:dyDescent="0.25">
      <c r="B538" s="30">
        <v>45534</v>
      </c>
      <c r="C538" s="117"/>
      <c r="D538" s="44">
        <v>6617</v>
      </c>
      <c r="E538" s="66"/>
      <c r="F538" s="66"/>
      <c r="G538" s="66"/>
      <c r="H538" s="66"/>
      <c r="I538" s="360"/>
      <c r="J538" s="44">
        <v>8057</v>
      </c>
      <c r="K538" s="360"/>
      <c r="L538" s="44">
        <v>6260</v>
      </c>
      <c r="M538" s="360"/>
      <c r="N538" s="48" t="s">
        <v>37</v>
      </c>
      <c r="O538" s="116" t="s">
        <v>37</v>
      </c>
      <c r="P538" s="50" t="s">
        <v>37</v>
      </c>
      <c r="Q538" s="360"/>
      <c r="R538" s="114" t="s">
        <v>37</v>
      </c>
      <c r="S538" s="115" t="s">
        <v>37</v>
      </c>
      <c r="T538" s="115" t="s">
        <v>182</v>
      </c>
      <c r="U538" s="187" t="s">
        <v>182</v>
      </c>
      <c r="V538" s="237" t="s">
        <v>182</v>
      </c>
      <c r="W538" s="188" t="s">
        <v>182</v>
      </c>
      <c r="X538" s="194">
        <v>8280</v>
      </c>
      <c r="Y538" s="190" t="s">
        <v>37</v>
      </c>
    </row>
    <row r="539" spans="2:25" x14ac:dyDescent="0.25">
      <c r="B539" s="30">
        <v>45537</v>
      </c>
      <c r="C539" s="117"/>
      <c r="D539" s="44">
        <v>6422</v>
      </c>
      <c r="E539" s="66"/>
      <c r="F539" s="66"/>
      <c r="G539" s="66"/>
      <c r="H539" s="66"/>
      <c r="I539" s="360"/>
      <c r="J539" s="44">
        <v>7670</v>
      </c>
      <c r="K539" s="360"/>
      <c r="L539" s="44">
        <v>6794</v>
      </c>
      <c r="M539" s="360"/>
      <c r="N539" s="48" t="s">
        <v>37</v>
      </c>
      <c r="O539" s="116" t="s">
        <v>37</v>
      </c>
      <c r="P539" s="50" t="s">
        <v>37</v>
      </c>
      <c r="Q539" s="360"/>
      <c r="R539" s="114" t="s">
        <v>37</v>
      </c>
      <c r="S539" s="115" t="s">
        <v>37</v>
      </c>
      <c r="T539" s="115" t="s">
        <v>182</v>
      </c>
      <c r="U539" s="187" t="s">
        <v>182</v>
      </c>
      <c r="V539" s="237" t="s">
        <v>182</v>
      </c>
      <c r="W539" s="188" t="s">
        <v>182</v>
      </c>
      <c r="X539" s="194">
        <v>7633</v>
      </c>
      <c r="Y539" s="190" t="s">
        <v>37</v>
      </c>
    </row>
    <row r="540" spans="2:25" x14ac:dyDescent="0.25">
      <c r="B540" s="30">
        <v>45539</v>
      </c>
      <c r="C540" s="117"/>
      <c r="D540" s="44">
        <v>6645</v>
      </c>
      <c r="E540" s="66"/>
      <c r="F540" s="66"/>
      <c r="G540" s="66"/>
      <c r="H540" s="66"/>
      <c r="I540" s="360"/>
      <c r="J540" s="44">
        <v>7820</v>
      </c>
      <c r="K540" s="360"/>
      <c r="L540" s="44">
        <v>6258</v>
      </c>
      <c r="M540" s="360"/>
      <c r="N540" s="48" t="s">
        <v>37</v>
      </c>
      <c r="O540" s="116" t="s">
        <v>37</v>
      </c>
      <c r="P540" s="50" t="s">
        <v>37</v>
      </c>
      <c r="Q540" s="360"/>
      <c r="R540" s="114" t="s">
        <v>37</v>
      </c>
      <c r="S540" s="115" t="s">
        <v>37</v>
      </c>
      <c r="T540" s="115" t="s">
        <v>182</v>
      </c>
      <c r="U540" s="187" t="s">
        <v>182</v>
      </c>
      <c r="V540" s="237" t="s">
        <v>182</v>
      </c>
      <c r="W540" s="188" t="s">
        <v>182</v>
      </c>
      <c r="X540" s="194">
        <v>7912</v>
      </c>
      <c r="Y540" s="190" t="s">
        <v>37</v>
      </c>
    </row>
    <row r="541" spans="2:25" x14ac:dyDescent="0.25">
      <c r="B541" s="30">
        <v>45541</v>
      </c>
      <c r="C541" s="117"/>
      <c r="D541" s="44">
        <v>6610</v>
      </c>
      <c r="E541" s="66"/>
      <c r="F541" s="66"/>
      <c r="G541" s="66"/>
      <c r="H541" s="66"/>
      <c r="I541" s="360"/>
      <c r="J541" s="44">
        <v>7761</v>
      </c>
      <c r="K541" s="360"/>
      <c r="L541" s="44">
        <v>6256</v>
      </c>
      <c r="M541" s="360"/>
      <c r="N541" s="48" t="s">
        <v>37</v>
      </c>
      <c r="O541" s="116" t="s">
        <v>37</v>
      </c>
      <c r="P541" s="50" t="s">
        <v>37</v>
      </c>
      <c r="Q541" s="360"/>
      <c r="R541" s="114" t="s">
        <v>37</v>
      </c>
      <c r="S541" s="115" t="s">
        <v>37</v>
      </c>
      <c r="T541" s="115" t="s">
        <v>182</v>
      </c>
      <c r="U541" s="187" t="s">
        <v>182</v>
      </c>
      <c r="V541" s="237" t="s">
        <v>182</v>
      </c>
      <c r="W541" s="188" t="s">
        <v>182</v>
      </c>
      <c r="X541" s="194">
        <v>7651</v>
      </c>
      <c r="Y541" s="190" t="s">
        <v>37</v>
      </c>
    </row>
    <row r="542" spans="2:25" x14ac:dyDescent="0.25">
      <c r="B542" s="30">
        <v>45546</v>
      </c>
      <c r="C542" s="117"/>
      <c r="D542" s="44">
        <v>6994</v>
      </c>
      <c r="E542" s="66"/>
      <c r="F542" s="66"/>
      <c r="G542" s="66"/>
      <c r="H542" s="66"/>
      <c r="I542" s="360"/>
      <c r="J542" s="44">
        <v>7733</v>
      </c>
      <c r="K542" s="360"/>
      <c r="L542" s="44">
        <v>7100</v>
      </c>
      <c r="M542" s="360"/>
      <c r="N542" s="48" t="s">
        <v>37</v>
      </c>
      <c r="O542" s="116" t="s">
        <v>37</v>
      </c>
      <c r="P542" s="50" t="s">
        <v>37</v>
      </c>
      <c r="Q542" s="360"/>
      <c r="R542" s="114" t="s">
        <v>37</v>
      </c>
      <c r="S542" s="115" t="s">
        <v>37</v>
      </c>
      <c r="T542" s="115" t="s">
        <v>182</v>
      </c>
      <c r="U542" s="187" t="s">
        <v>182</v>
      </c>
      <c r="V542" s="237" t="s">
        <v>182</v>
      </c>
      <c r="W542" s="188" t="s">
        <v>182</v>
      </c>
      <c r="X542" s="194">
        <v>7769</v>
      </c>
      <c r="Y542" s="190" t="s">
        <v>37</v>
      </c>
    </row>
    <row r="543" spans="2:25" x14ac:dyDescent="0.25">
      <c r="B543" s="30">
        <v>45547</v>
      </c>
      <c r="C543" s="117"/>
      <c r="D543" s="44">
        <v>7489</v>
      </c>
      <c r="E543" s="66"/>
      <c r="F543" s="66"/>
      <c r="G543" s="66"/>
      <c r="H543" s="66"/>
      <c r="I543" s="360"/>
      <c r="J543" s="44">
        <v>7817</v>
      </c>
      <c r="K543" s="360"/>
      <c r="L543" s="44">
        <v>6447</v>
      </c>
      <c r="M543" s="360"/>
      <c r="N543" s="48" t="s">
        <v>37</v>
      </c>
      <c r="O543" s="116" t="s">
        <v>37</v>
      </c>
      <c r="P543" s="50" t="s">
        <v>37</v>
      </c>
      <c r="Q543" s="360"/>
      <c r="R543" s="114" t="s">
        <v>37</v>
      </c>
      <c r="S543" s="115" t="s">
        <v>37</v>
      </c>
      <c r="T543" s="115" t="s">
        <v>182</v>
      </c>
      <c r="U543" s="187" t="s">
        <v>182</v>
      </c>
      <c r="V543" s="237" t="s">
        <v>182</v>
      </c>
      <c r="W543" s="188" t="s">
        <v>182</v>
      </c>
      <c r="X543" s="194">
        <v>7726</v>
      </c>
      <c r="Y543" s="190" t="s">
        <v>37</v>
      </c>
    </row>
    <row r="544" spans="2:25" x14ac:dyDescent="0.25">
      <c r="B544" s="30">
        <v>45548</v>
      </c>
      <c r="C544" s="117"/>
      <c r="D544" s="44">
        <v>7412</v>
      </c>
      <c r="E544" s="66"/>
      <c r="F544" s="66"/>
      <c r="G544" s="66"/>
      <c r="H544" s="66"/>
      <c r="I544" s="360"/>
      <c r="J544" s="44">
        <v>7909</v>
      </c>
      <c r="K544" s="360"/>
      <c r="L544" s="44">
        <v>5710</v>
      </c>
      <c r="M544" s="360"/>
      <c r="N544" s="48" t="s">
        <v>37</v>
      </c>
      <c r="O544" s="116" t="s">
        <v>37</v>
      </c>
      <c r="P544" s="50" t="s">
        <v>37</v>
      </c>
      <c r="Q544" s="360"/>
      <c r="R544" s="114" t="s">
        <v>37</v>
      </c>
      <c r="S544" s="115" t="s">
        <v>37</v>
      </c>
      <c r="T544" s="115" t="s">
        <v>182</v>
      </c>
      <c r="U544" s="187" t="s">
        <v>182</v>
      </c>
      <c r="V544" s="237" t="s">
        <v>182</v>
      </c>
      <c r="W544" s="188" t="s">
        <v>182</v>
      </c>
      <c r="X544" s="194">
        <v>7798</v>
      </c>
      <c r="Y544" s="190" t="s">
        <v>37</v>
      </c>
    </row>
    <row r="545" spans="2:25" x14ac:dyDescent="0.25">
      <c r="B545" s="30">
        <v>45551</v>
      </c>
      <c r="C545" s="117"/>
      <c r="D545" s="44">
        <v>7352</v>
      </c>
      <c r="E545" s="66"/>
      <c r="F545" s="66"/>
      <c r="G545" s="66"/>
      <c r="H545" s="66"/>
      <c r="I545" s="360"/>
      <c r="J545" s="44">
        <v>8145</v>
      </c>
      <c r="K545" s="360"/>
      <c r="L545" s="44">
        <v>8101</v>
      </c>
      <c r="M545" s="360"/>
      <c r="N545" s="48" t="s">
        <v>37</v>
      </c>
      <c r="O545" s="116" t="s">
        <v>37</v>
      </c>
      <c r="P545" s="50" t="s">
        <v>37</v>
      </c>
      <c r="Q545" s="360"/>
      <c r="R545" s="114" t="s">
        <v>37</v>
      </c>
      <c r="S545" s="115" t="s">
        <v>37</v>
      </c>
      <c r="T545" s="115" t="s">
        <v>182</v>
      </c>
      <c r="U545" s="187" t="s">
        <v>182</v>
      </c>
      <c r="V545" s="237" t="s">
        <v>182</v>
      </c>
      <c r="W545" s="188" t="s">
        <v>182</v>
      </c>
      <c r="X545" s="194">
        <v>8022</v>
      </c>
      <c r="Y545" s="190" t="s">
        <v>37</v>
      </c>
    </row>
    <row r="546" spans="2:25" x14ac:dyDescent="0.25">
      <c r="B546" s="30">
        <v>45553</v>
      </c>
      <c r="C546" s="117"/>
      <c r="D546" s="44">
        <v>6115</v>
      </c>
      <c r="E546" s="66"/>
      <c r="F546" s="66"/>
      <c r="G546" s="66"/>
      <c r="H546" s="66"/>
      <c r="I546" s="360"/>
      <c r="J546" s="44">
        <v>7816</v>
      </c>
      <c r="K546" s="360"/>
      <c r="L546" s="44">
        <v>5141</v>
      </c>
      <c r="M546" s="360"/>
      <c r="N546" s="48" t="s">
        <v>37</v>
      </c>
      <c r="O546" s="116" t="s">
        <v>37</v>
      </c>
      <c r="P546" s="50" t="s">
        <v>37</v>
      </c>
      <c r="Q546" s="360"/>
      <c r="R546" s="114" t="s">
        <v>37</v>
      </c>
      <c r="S546" s="115" t="s">
        <v>37</v>
      </c>
      <c r="T546" s="115" t="s">
        <v>182</v>
      </c>
      <c r="U546" s="187" t="s">
        <v>182</v>
      </c>
      <c r="V546" s="237" t="s">
        <v>182</v>
      </c>
      <c r="W546" s="188" t="s">
        <v>182</v>
      </c>
      <c r="X546" s="194">
        <v>7633</v>
      </c>
      <c r="Y546" s="190" t="s">
        <v>37</v>
      </c>
    </row>
    <row r="547" spans="2:25" x14ac:dyDescent="0.25">
      <c r="B547" s="30">
        <v>45555</v>
      </c>
      <c r="C547" s="117"/>
      <c r="D547" s="44">
        <v>6762</v>
      </c>
      <c r="E547" s="66"/>
      <c r="F547" s="66"/>
      <c r="G547" s="66"/>
      <c r="H547" s="66"/>
      <c r="I547" s="360"/>
      <c r="J547" s="44">
        <v>8230</v>
      </c>
      <c r="K547" s="360"/>
      <c r="L547" s="44">
        <v>6022</v>
      </c>
      <c r="M547" s="360"/>
      <c r="N547" s="48" t="s">
        <v>37</v>
      </c>
      <c r="O547" s="116" t="s">
        <v>37</v>
      </c>
      <c r="P547" s="50" t="s">
        <v>37</v>
      </c>
      <c r="Q547" s="360"/>
      <c r="R547" s="114" t="s">
        <v>37</v>
      </c>
      <c r="S547" s="115" t="s">
        <v>37</v>
      </c>
      <c r="T547" s="115" t="s">
        <v>182</v>
      </c>
      <c r="U547" s="187" t="s">
        <v>182</v>
      </c>
      <c r="V547" s="237" t="s">
        <v>182</v>
      </c>
      <c r="W547" s="188" t="s">
        <v>182</v>
      </c>
      <c r="X547" s="194">
        <v>8068</v>
      </c>
      <c r="Y547" s="190" t="s">
        <v>37</v>
      </c>
    </row>
    <row r="548" spans="2:25" x14ac:dyDescent="0.25">
      <c r="B548" s="30">
        <v>45558</v>
      </c>
      <c r="C548" s="117"/>
      <c r="D548" s="44">
        <v>7463</v>
      </c>
      <c r="E548" s="66"/>
      <c r="F548" s="66"/>
      <c r="G548" s="66"/>
      <c r="H548" s="66"/>
      <c r="I548" s="360"/>
      <c r="J548" s="44">
        <v>6921</v>
      </c>
      <c r="K548" s="360"/>
      <c r="L548" s="44">
        <v>5967</v>
      </c>
      <c r="M548" s="360"/>
      <c r="N548" s="48" t="s">
        <v>37</v>
      </c>
      <c r="O548" s="116" t="s">
        <v>37</v>
      </c>
      <c r="P548" s="50" t="s">
        <v>37</v>
      </c>
      <c r="Q548" s="360"/>
      <c r="R548" s="114" t="s">
        <v>37</v>
      </c>
      <c r="S548" s="115" t="s">
        <v>37</v>
      </c>
      <c r="T548" s="115" t="s">
        <v>182</v>
      </c>
      <c r="U548" s="187" t="s">
        <v>182</v>
      </c>
      <c r="V548" s="237" t="s">
        <v>182</v>
      </c>
      <c r="W548" s="188" t="s">
        <v>182</v>
      </c>
      <c r="X548" s="194">
        <v>7837</v>
      </c>
      <c r="Y548" s="190" t="s">
        <v>37</v>
      </c>
    </row>
    <row r="549" spans="2:25" x14ac:dyDescent="0.25">
      <c r="B549" s="30">
        <v>45560</v>
      </c>
      <c r="C549" s="117"/>
      <c r="D549" s="44">
        <v>6277</v>
      </c>
      <c r="E549" s="66"/>
      <c r="F549" s="66"/>
      <c r="G549" s="66"/>
      <c r="H549" s="66"/>
      <c r="I549" s="360"/>
      <c r="J549" s="44">
        <v>8005</v>
      </c>
      <c r="K549" s="360"/>
      <c r="L549" s="44">
        <v>5556</v>
      </c>
      <c r="M549" s="360"/>
      <c r="N549" s="48" t="s">
        <v>37</v>
      </c>
      <c r="O549" s="116" t="s">
        <v>37</v>
      </c>
      <c r="P549" s="50" t="s">
        <v>37</v>
      </c>
      <c r="Q549" s="360"/>
      <c r="R549" s="114" t="s">
        <v>37</v>
      </c>
      <c r="S549" s="115" t="s">
        <v>37</v>
      </c>
      <c r="T549" s="115" t="s">
        <v>182</v>
      </c>
      <c r="U549" s="187" t="s">
        <v>182</v>
      </c>
      <c r="V549" s="237" t="s">
        <v>182</v>
      </c>
      <c r="W549" s="188" t="s">
        <v>182</v>
      </c>
      <c r="X549" s="194">
        <v>7765</v>
      </c>
      <c r="Y549" s="190" t="s">
        <v>37</v>
      </c>
    </row>
    <row r="550" spans="2:25" x14ac:dyDescent="0.25">
      <c r="B550" s="30">
        <v>45565</v>
      </c>
      <c r="C550" s="117"/>
      <c r="D550" s="44">
        <v>7910</v>
      </c>
      <c r="E550" s="66"/>
      <c r="F550" s="66"/>
      <c r="G550" s="66"/>
      <c r="H550" s="66"/>
      <c r="I550" s="360"/>
      <c r="J550" s="44">
        <v>7662</v>
      </c>
      <c r="K550" s="360"/>
      <c r="L550" s="44">
        <v>7446</v>
      </c>
      <c r="M550" s="360"/>
      <c r="N550" s="48" t="s">
        <v>37</v>
      </c>
      <c r="O550" s="116" t="s">
        <v>37</v>
      </c>
      <c r="P550" s="50" t="s">
        <v>37</v>
      </c>
      <c r="Q550" s="360"/>
      <c r="R550" s="114" t="s">
        <v>37</v>
      </c>
      <c r="S550" s="115" t="s">
        <v>37</v>
      </c>
      <c r="T550" s="115" t="s">
        <v>182</v>
      </c>
      <c r="U550" s="187" t="s">
        <v>182</v>
      </c>
      <c r="V550" s="237" t="s">
        <v>182</v>
      </c>
      <c r="W550" s="188" t="s">
        <v>182</v>
      </c>
      <c r="X550" s="194">
        <v>7791</v>
      </c>
      <c r="Y550" s="190" t="s">
        <v>37</v>
      </c>
    </row>
    <row r="551" spans="2:25" x14ac:dyDescent="0.25">
      <c r="B551" s="30">
        <v>45567</v>
      </c>
      <c r="C551" s="117"/>
      <c r="D551" s="44">
        <v>7961</v>
      </c>
      <c r="E551" s="66"/>
      <c r="F551" s="66"/>
      <c r="G551" s="66"/>
      <c r="H551" s="66"/>
      <c r="I551" s="360"/>
      <c r="J551" s="44">
        <v>7685</v>
      </c>
      <c r="K551" s="360"/>
      <c r="L551" s="44">
        <v>8036</v>
      </c>
      <c r="M551" s="360"/>
      <c r="N551" s="48" t="s">
        <v>37</v>
      </c>
      <c r="O551" s="116" t="s">
        <v>37</v>
      </c>
      <c r="P551" s="50" t="s">
        <v>37</v>
      </c>
      <c r="Q551" s="360"/>
      <c r="R551" s="114" t="s">
        <v>37</v>
      </c>
      <c r="S551" s="115" t="s">
        <v>37</v>
      </c>
      <c r="T551" s="115" t="s">
        <v>182</v>
      </c>
      <c r="U551" s="187" t="s">
        <v>182</v>
      </c>
      <c r="V551" s="237" t="s">
        <v>182</v>
      </c>
      <c r="W551" s="188" t="s">
        <v>182</v>
      </c>
      <c r="X551" s="194">
        <v>8084</v>
      </c>
      <c r="Y551" s="190" t="s">
        <v>37</v>
      </c>
    </row>
    <row r="552" spans="2:25" x14ac:dyDescent="0.25">
      <c r="B552" s="30">
        <v>45569</v>
      </c>
      <c r="C552" s="117"/>
      <c r="D552" s="44">
        <v>7980</v>
      </c>
      <c r="E552" s="66"/>
      <c r="F552" s="66"/>
      <c r="G552" s="66"/>
      <c r="H552" s="66"/>
      <c r="I552" s="360"/>
      <c r="J552" s="44">
        <v>7745</v>
      </c>
      <c r="K552" s="360"/>
      <c r="L552" s="44">
        <v>8187</v>
      </c>
      <c r="M552" s="360"/>
      <c r="N552" s="48" t="s">
        <v>37</v>
      </c>
      <c r="O552" s="116" t="s">
        <v>37</v>
      </c>
      <c r="P552" s="50" t="s">
        <v>37</v>
      </c>
      <c r="Q552" s="360"/>
      <c r="R552" s="114" t="s">
        <v>37</v>
      </c>
      <c r="S552" s="115" t="s">
        <v>37</v>
      </c>
      <c r="T552" s="115" t="s">
        <v>182</v>
      </c>
      <c r="U552" s="187" t="s">
        <v>182</v>
      </c>
      <c r="V552" s="237" t="s">
        <v>182</v>
      </c>
      <c r="W552" s="188" t="s">
        <v>182</v>
      </c>
      <c r="X552" s="194">
        <v>7867</v>
      </c>
      <c r="Y552" s="190" t="s">
        <v>37</v>
      </c>
    </row>
    <row r="553" spans="2:25" x14ac:dyDescent="0.25">
      <c r="B553" s="30">
        <v>45572</v>
      </c>
      <c r="C553" s="117"/>
      <c r="D553" s="44">
        <v>7649</v>
      </c>
      <c r="E553" s="66"/>
      <c r="F553" s="66"/>
      <c r="G553" s="66"/>
      <c r="H553" s="66"/>
      <c r="I553" s="360"/>
      <c r="J553" s="44">
        <v>7680</v>
      </c>
      <c r="K553" s="360"/>
      <c r="L553" s="44">
        <v>8046</v>
      </c>
      <c r="M553" s="360"/>
      <c r="N553" s="48" t="s">
        <v>37</v>
      </c>
      <c r="O553" s="116" t="s">
        <v>37</v>
      </c>
      <c r="P553" s="50" t="s">
        <v>37</v>
      </c>
      <c r="Q553" s="360"/>
      <c r="R553" s="114" t="s">
        <v>37</v>
      </c>
      <c r="S553" s="115" t="s">
        <v>37</v>
      </c>
      <c r="T553" s="115" t="s">
        <v>182</v>
      </c>
      <c r="U553" s="187" t="s">
        <v>182</v>
      </c>
      <c r="V553" s="237" t="s">
        <v>182</v>
      </c>
      <c r="W553" s="188" t="s">
        <v>182</v>
      </c>
      <c r="X553" s="194">
        <v>7921</v>
      </c>
      <c r="Y553" s="190" t="s">
        <v>37</v>
      </c>
    </row>
    <row r="554" spans="2:25" x14ac:dyDescent="0.25">
      <c r="B554" s="30">
        <v>45576</v>
      </c>
      <c r="C554" s="117"/>
      <c r="D554" s="44">
        <v>7975</v>
      </c>
      <c r="E554" s="66"/>
      <c r="F554" s="66"/>
      <c r="G554" s="66"/>
      <c r="H554" s="66"/>
      <c r="I554" s="360"/>
      <c r="J554" s="44">
        <v>7556</v>
      </c>
      <c r="K554" s="360"/>
      <c r="L554" s="44">
        <v>8150</v>
      </c>
      <c r="M554" s="360"/>
      <c r="N554" s="48" t="s">
        <v>37</v>
      </c>
      <c r="O554" s="116" t="s">
        <v>37</v>
      </c>
      <c r="P554" s="50" t="s">
        <v>37</v>
      </c>
      <c r="Q554" s="360"/>
      <c r="R554" s="114" t="s">
        <v>37</v>
      </c>
      <c r="S554" s="115" t="s">
        <v>37</v>
      </c>
      <c r="T554" s="115" t="s">
        <v>182</v>
      </c>
      <c r="U554" s="187" t="s">
        <v>182</v>
      </c>
      <c r="V554" s="237" t="s">
        <v>182</v>
      </c>
      <c r="W554" s="188" t="s">
        <v>182</v>
      </c>
      <c r="X554" s="194">
        <v>7854</v>
      </c>
      <c r="Y554" s="190" t="s">
        <v>37</v>
      </c>
    </row>
    <row r="555" spans="2:25" x14ac:dyDescent="0.25">
      <c r="B555" s="30">
        <v>45579</v>
      </c>
      <c r="C555" s="117"/>
      <c r="D555" s="44">
        <v>7650</v>
      </c>
      <c r="E555" s="66"/>
      <c r="F555" s="66"/>
      <c r="G555" s="66"/>
      <c r="H555" s="66"/>
      <c r="I555" s="360"/>
      <c r="J555" s="44">
        <v>7630</v>
      </c>
      <c r="K555" s="360"/>
      <c r="L555" s="44">
        <v>8091</v>
      </c>
      <c r="M555" s="360"/>
      <c r="N555" s="48" t="s">
        <v>37</v>
      </c>
      <c r="O555" s="116" t="s">
        <v>37</v>
      </c>
      <c r="P555" s="50" t="s">
        <v>37</v>
      </c>
      <c r="Q555" s="360"/>
      <c r="R555" s="114" t="s">
        <v>37</v>
      </c>
      <c r="S555" s="115" t="s">
        <v>37</v>
      </c>
      <c r="T555" s="115" t="s">
        <v>182</v>
      </c>
      <c r="U555" s="187" t="s">
        <v>182</v>
      </c>
      <c r="V555" s="237" t="s">
        <v>182</v>
      </c>
      <c r="W555" s="188" t="s">
        <v>182</v>
      </c>
      <c r="X555" s="194">
        <v>7765</v>
      </c>
      <c r="Y555" s="190" t="s">
        <v>37</v>
      </c>
    </row>
    <row r="556" spans="2:25" x14ac:dyDescent="0.25">
      <c r="B556" s="30">
        <v>45581</v>
      </c>
      <c r="C556" s="117"/>
      <c r="D556" s="44">
        <v>6620</v>
      </c>
      <c r="E556" s="66"/>
      <c r="F556" s="66"/>
      <c r="G556" s="66"/>
      <c r="H556" s="66"/>
      <c r="I556" s="360"/>
      <c r="J556" s="44">
        <v>6792</v>
      </c>
      <c r="K556" s="360"/>
      <c r="L556" s="44">
        <v>5785</v>
      </c>
      <c r="M556" s="360"/>
      <c r="N556" s="48" t="s">
        <v>37</v>
      </c>
      <c r="O556" s="116" t="s">
        <v>37</v>
      </c>
      <c r="P556" s="50" t="s">
        <v>37</v>
      </c>
      <c r="Q556" s="360"/>
      <c r="R556" s="114" t="s">
        <v>37</v>
      </c>
      <c r="S556" s="115" t="s">
        <v>37</v>
      </c>
      <c r="T556" s="115" t="s">
        <v>182</v>
      </c>
      <c r="U556" s="187" t="s">
        <v>182</v>
      </c>
      <c r="V556" s="237" t="s">
        <v>182</v>
      </c>
      <c r="W556" s="188" t="s">
        <v>182</v>
      </c>
      <c r="X556" s="194">
        <v>7897</v>
      </c>
      <c r="Y556" s="190" t="s">
        <v>37</v>
      </c>
    </row>
    <row r="557" spans="2:25" x14ac:dyDescent="0.25">
      <c r="B557" s="30">
        <v>45583</v>
      </c>
      <c r="C557" s="117"/>
      <c r="D557" s="44">
        <v>7569</v>
      </c>
      <c r="E557" s="66"/>
      <c r="F557" s="66"/>
      <c r="G557" s="66"/>
      <c r="H557" s="66"/>
      <c r="I557" s="360"/>
      <c r="J557" s="44">
        <v>7608</v>
      </c>
      <c r="K557" s="360"/>
      <c r="L557" s="44">
        <v>6709</v>
      </c>
      <c r="M557" s="360"/>
      <c r="N557" s="48" t="s">
        <v>37</v>
      </c>
      <c r="O557" s="116" t="s">
        <v>37</v>
      </c>
      <c r="P557" s="50" t="s">
        <v>37</v>
      </c>
      <c r="Q557" s="360"/>
      <c r="R557" s="114" t="s">
        <v>37</v>
      </c>
      <c r="S557" s="115" t="s">
        <v>37</v>
      </c>
      <c r="T557" s="115" t="s">
        <v>182</v>
      </c>
      <c r="U557" s="187" t="s">
        <v>182</v>
      </c>
      <c r="V557" s="237" t="s">
        <v>182</v>
      </c>
      <c r="W557" s="188" t="s">
        <v>182</v>
      </c>
      <c r="X557" s="194">
        <v>7886</v>
      </c>
      <c r="Y557" s="190" t="s">
        <v>37</v>
      </c>
    </row>
    <row r="558" spans="2:25" x14ac:dyDescent="0.25">
      <c r="B558" s="30">
        <v>45586</v>
      </c>
      <c r="C558" s="117"/>
      <c r="D558" s="44">
        <v>6288</v>
      </c>
      <c r="E558" s="66"/>
      <c r="F558" s="66"/>
      <c r="G558" s="66"/>
      <c r="H558" s="66"/>
      <c r="I558" s="360"/>
      <c r="J558" s="44">
        <v>7695</v>
      </c>
      <c r="K558" s="360"/>
      <c r="L558" s="44">
        <v>5011</v>
      </c>
      <c r="M558" s="360"/>
      <c r="N558" s="48" t="s">
        <v>37</v>
      </c>
      <c r="O558" s="116" t="s">
        <v>37</v>
      </c>
      <c r="P558" s="50" t="s">
        <v>37</v>
      </c>
      <c r="Q558" s="360"/>
      <c r="R558" s="114" t="s">
        <v>37</v>
      </c>
      <c r="S558" s="115" t="s">
        <v>37</v>
      </c>
      <c r="T558" s="115" t="s">
        <v>182</v>
      </c>
      <c r="U558" s="187" t="s">
        <v>182</v>
      </c>
      <c r="V558" s="237" t="s">
        <v>182</v>
      </c>
      <c r="W558" s="188" t="s">
        <v>182</v>
      </c>
      <c r="X558" s="194">
        <v>7766</v>
      </c>
      <c r="Y558" s="190" t="s">
        <v>37</v>
      </c>
    </row>
    <row r="559" spans="2:25" x14ac:dyDescent="0.25">
      <c r="B559" s="30">
        <v>45588</v>
      </c>
      <c r="C559" s="117"/>
      <c r="D559" s="44">
        <v>7322</v>
      </c>
      <c r="E559" s="66"/>
      <c r="F559" s="66"/>
      <c r="G559" s="66"/>
      <c r="H559" s="66"/>
      <c r="I559" s="360"/>
      <c r="J559" s="44">
        <v>5832</v>
      </c>
      <c r="K559" s="360"/>
      <c r="L559" s="44">
        <v>5148</v>
      </c>
      <c r="M559" s="360"/>
      <c r="N559" s="48" t="s">
        <v>37</v>
      </c>
      <c r="O559" s="116" t="s">
        <v>37</v>
      </c>
      <c r="P559" s="50" t="s">
        <v>37</v>
      </c>
      <c r="Q559" s="360"/>
      <c r="R559" s="45">
        <v>321</v>
      </c>
      <c r="S559" s="115" t="s">
        <v>37</v>
      </c>
      <c r="T559" s="115" t="s">
        <v>182</v>
      </c>
      <c r="U559" s="187" t="s">
        <v>182</v>
      </c>
      <c r="V559" s="237" t="s">
        <v>182</v>
      </c>
      <c r="W559" s="188" t="s">
        <v>182</v>
      </c>
      <c r="X559" s="194">
        <v>7716</v>
      </c>
      <c r="Y559" s="190" t="s">
        <v>37</v>
      </c>
    </row>
    <row r="560" spans="2:25" x14ac:dyDescent="0.25">
      <c r="B560" s="30">
        <v>45590</v>
      </c>
      <c r="C560" s="117"/>
      <c r="D560" s="44">
        <v>7353</v>
      </c>
      <c r="E560" s="66"/>
      <c r="F560" s="66"/>
      <c r="G560" s="66"/>
      <c r="H560" s="66"/>
      <c r="I560" s="360"/>
      <c r="J560" s="44">
        <v>7377</v>
      </c>
      <c r="K560" s="360"/>
      <c r="L560" s="44">
        <v>7551</v>
      </c>
      <c r="M560" s="360"/>
      <c r="N560" s="48" t="s">
        <v>37</v>
      </c>
      <c r="O560" s="116" t="s">
        <v>37</v>
      </c>
      <c r="P560" s="50" t="s">
        <v>37</v>
      </c>
      <c r="Q560" s="360"/>
      <c r="R560" s="114" t="s">
        <v>182</v>
      </c>
      <c r="S560" s="115" t="s">
        <v>37</v>
      </c>
      <c r="T560" s="115" t="s">
        <v>182</v>
      </c>
      <c r="U560" s="187" t="s">
        <v>182</v>
      </c>
      <c r="V560" s="237" t="s">
        <v>182</v>
      </c>
      <c r="W560" s="188" t="s">
        <v>182</v>
      </c>
      <c r="X560" s="194">
        <v>7829</v>
      </c>
      <c r="Y560" s="190" t="s">
        <v>37</v>
      </c>
    </row>
    <row r="561" spans="2:25" x14ac:dyDescent="0.25">
      <c r="B561" s="30">
        <v>45593</v>
      </c>
      <c r="C561" s="117"/>
      <c r="D561" s="44">
        <v>7538</v>
      </c>
      <c r="E561" s="66"/>
      <c r="F561" s="66"/>
      <c r="G561" s="66"/>
      <c r="H561" s="66"/>
      <c r="I561" s="360"/>
      <c r="J561" s="44">
        <v>5976</v>
      </c>
      <c r="K561" s="360"/>
      <c r="L561" s="48" t="s">
        <v>189</v>
      </c>
      <c r="M561" s="360"/>
      <c r="N561" s="48" t="s">
        <v>37</v>
      </c>
      <c r="O561" s="116" t="s">
        <v>37</v>
      </c>
      <c r="P561" s="50" t="s">
        <v>37</v>
      </c>
      <c r="Q561" s="360"/>
      <c r="R561" s="114" t="s">
        <v>182</v>
      </c>
      <c r="S561" s="115" t="s">
        <v>37</v>
      </c>
      <c r="T561" s="115" t="s">
        <v>182</v>
      </c>
      <c r="U561" s="187" t="s">
        <v>182</v>
      </c>
      <c r="V561" s="237" t="s">
        <v>182</v>
      </c>
      <c r="W561" s="188" t="s">
        <v>182</v>
      </c>
      <c r="X561" s="194">
        <v>7999</v>
      </c>
      <c r="Y561" s="190" t="s">
        <v>37</v>
      </c>
    </row>
    <row r="562" spans="2:25" x14ac:dyDescent="0.25">
      <c r="B562" s="30">
        <v>45595</v>
      </c>
      <c r="C562" s="117"/>
      <c r="D562" s="44">
        <v>4351</v>
      </c>
      <c r="E562" s="66"/>
      <c r="F562" s="66"/>
      <c r="G562" s="66"/>
      <c r="H562" s="66"/>
      <c r="I562" s="360"/>
      <c r="J562" s="44">
        <v>5197</v>
      </c>
      <c r="K562" s="360"/>
      <c r="L562" s="48" t="s">
        <v>189</v>
      </c>
      <c r="M562" s="360"/>
      <c r="N562" s="48" t="s">
        <v>37</v>
      </c>
      <c r="O562" s="116" t="s">
        <v>37</v>
      </c>
      <c r="P562" s="50" t="s">
        <v>37</v>
      </c>
      <c r="Q562" s="360"/>
      <c r="R562" s="114" t="s">
        <v>182</v>
      </c>
      <c r="S562" s="115" t="s">
        <v>37</v>
      </c>
      <c r="T562" s="110">
        <v>26530</v>
      </c>
      <c r="U562" s="187" t="s">
        <v>182</v>
      </c>
      <c r="V562" s="237" t="s">
        <v>182</v>
      </c>
      <c r="W562" s="188" t="s">
        <v>182</v>
      </c>
      <c r="X562" s="194">
        <v>6820</v>
      </c>
      <c r="Y562" s="190" t="s">
        <v>37</v>
      </c>
    </row>
    <row r="563" spans="2:25" x14ac:dyDescent="0.25">
      <c r="B563" s="30">
        <v>45600</v>
      </c>
      <c r="C563" s="117"/>
      <c r="D563" s="44">
        <v>5214</v>
      </c>
      <c r="E563" s="66"/>
      <c r="F563" s="66"/>
      <c r="G563" s="66"/>
      <c r="H563" s="66"/>
      <c r="I563" s="360"/>
      <c r="J563" s="44">
        <v>4914</v>
      </c>
      <c r="K563" s="360"/>
      <c r="L563" s="48" t="s">
        <v>189</v>
      </c>
      <c r="M563" s="360"/>
      <c r="N563" s="48" t="s">
        <v>37</v>
      </c>
      <c r="O563" s="116" t="s">
        <v>37</v>
      </c>
      <c r="P563" s="50" t="s">
        <v>37</v>
      </c>
      <c r="Q563" s="360"/>
      <c r="R563" s="114" t="s">
        <v>182</v>
      </c>
      <c r="S563" s="115" t="s">
        <v>37</v>
      </c>
      <c r="T563" s="110">
        <v>30570</v>
      </c>
      <c r="U563" s="187" t="s">
        <v>182</v>
      </c>
      <c r="V563" s="237" t="s">
        <v>182</v>
      </c>
      <c r="W563" s="188" t="s">
        <v>182</v>
      </c>
      <c r="X563" s="194">
        <v>8014</v>
      </c>
      <c r="Y563" s="190" t="s">
        <v>37</v>
      </c>
    </row>
    <row r="564" spans="2:25" x14ac:dyDescent="0.25">
      <c r="B564" s="30">
        <v>45602</v>
      </c>
      <c r="C564" s="117"/>
      <c r="D564" s="44">
        <v>5946</v>
      </c>
      <c r="E564" s="66"/>
      <c r="F564" s="66"/>
      <c r="G564" s="66"/>
      <c r="H564" s="66"/>
      <c r="I564" s="360"/>
      <c r="J564" s="44">
        <v>7442</v>
      </c>
      <c r="K564" s="360"/>
      <c r="L564" s="44">
        <v>5013</v>
      </c>
      <c r="M564" s="360"/>
      <c r="N564" s="48" t="s">
        <v>37</v>
      </c>
      <c r="O564" s="116" t="s">
        <v>37</v>
      </c>
      <c r="P564" s="50" t="s">
        <v>37</v>
      </c>
      <c r="Q564" s="360"/>
      <c r="R564" s="114" t="s">
        <v>182</v>
      </c>
      <c r="S564" s="115" t="s">
        <v>37</v>
      </c>
      <c r="T564" s="110">
        <v>33110</v>
      </c>
      <c r="U564" s="187" t="s">
        <v>182</v>
      </c>
      <c r="V564" s="237" t="s">
        <v>182</v>
      </c>
      <c r="W564" s="188" t="s">
        <v>182</v>
      </c>
      <c r="X564" s="194">
        <v>8001</v>
      </c>
      <c r="Y564" s="190" t="s">
        <v>37</v>
      </c>
    </row>
    <row r="565" spans="2:25" x14ac:dyDescent="0.25">
      <c r="B565" s="30">
        <v>45604</v>
      </c>
      <c r="C565" s="117"/>
      <c r="D565" s="44">
        <v>6043</v>
      </c>
      <c r="E565" s="66"/>
      <c r="F565" s="66"/>
      <c r="G565" s="66"/>
      <c r="H565" s="66"/>
      <c r="I565" s="360"/>
      <c r="J565" s="44">
        <v>7615</v>
      </c>
      <c r="K565" s="360"/>
      <c r="L565" s="44">
        <v>4325</v>
      </c>
      <c r="M565" s="360"/>
      <c r="N565" s="48" t="s">
        <v>37</v>
      </c>
      <c r="O565" s="116" t="s">
        <v>37</v>
      </c>
      <c r="P565" s="50" t="s">
        <v>37</v>
      </c>
      <c r="Q565" s="360"/>
      <c r="R565" s="114" t="s">
        <v>182</v>
      </c>
      <c r="S565" s="115" t="s">
        <v>37</v>
      </c>
      <c r="T565" s="110">
        <v>30270</v>
      </c>
      <c r="U565" s="187" t="s">
        <v>182</v>
      </c>
      <c r="V565" s="237" t="s">
        <v>182</v>
      </c>
      <c r="W565" s="188" t="s">
        <v>182</v>
      </c>
      <c r="X565" s="194">
        <v>7977</v>
      </c>
      <c r="Y565" s="190" t="s">
        <v>37</v>
      </c>
    </row>
    <row r="566" spans="2:25" x14ac:dyDescent="0.25">
      <c r="B566" s="30">
        <v>45607</v>
      </c>
      <c r="C566" s="117"/>
      <c r="D566" s="44">
        <v>5668</v>
      </c>
      <c r="E566" s="66"/>
      <c r="F566" s="66"/>
      <c r="G566" s="66"/>
      <c r="H566" s="66"/>
      <c r="I566" s="360"/>
      <c r="J566" s="44">
        <v>7517</v>
      </c>
      <c r="K566" s="360"/>
      <c r="L566" s="44">
        <v>4680</v>
      </c>
      <c r="M566" s="360"/>
      <c r="N566" s="48" t="s">
        <v>37</v>
      </c>
      <c r="O566" s="116" t="s">
        <v>37</v>
      </c>
      <c r="P566" s="50" t="s">
        <v>37</v>
      </c>
      <c r="Q566" s="360"/>
      <c r="R566" s="114" t="s">
        <v>182</v>
      </c>
      <c r="S566" s="115" t="s">
        <v>37</v>
      </c>
      <c r="T566" s="110">
        <v>33590</v>
      </c>
      <c r="U566" s="187" t="s">
        <v>182</v>
      </c>
      <c r="V566" s="237" t="s">
        <v>182</v>
      </c>
      <c r="W566" s="188" t="s">
        <v>182</v>
      </c>
      <c r="X566" s="194">
        <v>8024</v>
      </c>
      <c r="Y566" s="190" t="s">
        <v>37</v>
      </c>
    </row>
    <row r="567" spans="2:25" x14ac:dyDescent="0.25">
      <c r="B567" s="30">
        <v>45609</v>
      </c>
      <c r="C567" s="117"/>
      <c r="D567" s="44">
        <v>4950</v>
      </c>
      <c r="E567" s="66"/>
      <c r="F567" s="66"/>
      <c r="G567" s="66"/>
      <c r="H567" s="66"/>
      <c r="I567" s="360"/>
      <c r="J567" s="44">
        <v>4509</v>
      </c>
      <c r="K567" s="360"/>
      <c r="L567" s="44" t="s">
        <v>189</v>
      </c>
      <c r="M567" s="360"/>
      <c r="N567" s="48" t="s">
        <v>37</v>
      </c>
      <c r="O567" s="116" t="s">
        <v>37</v>
      </c>
      <c r="P567" s="50" t="s">
        <v>37</v>
      </c>
      <c r="Q567" s="360"/>
      <c r="R567" s="114" t="s">
        <v>182</v>
      </c>
      <c r="S567" s="115" t="s">
        <v>37</v>
      </c>
      <c r="T567" s="110">
        <v>16490</v>
      </c>
      <c r="U567" s="187" t="s">
        <v>182</v>
      </c>
      <c r="V567" s="237" t="s">
        <v>182</v>
      </c>
      <c r="W567" s="188" t="s">
        <v>182</v>
      </c>
      <c r="X567" s="194">
        <v>4893</v>
      </c>
      <c r="Y567" s="190" t="s">
        <v>37</v>
      </c>
    </row>
    <row r="568" spans="2:25" x14ac:dyDescent="0.25">
      <c r="B568" s="30">
        <v>45614</v>
      </c>
      <c r="C568" s="117"/>
      <c r="D568" s="44">
        <v>6087</v>
      </c>
      <c r="E568" s="66"/>
      <c r="F568" s="66"/>
      <c r="G568" s="66"/>
      <c r="H568" s="66"/>
      <c r="I568" s="360"/>
      <c r="J568" s="44">
        <v>7535</v>
      </c>
      <c r="K568" s="360"/>
      <c r="L568" s="44">
        <v>4591</v>
      </c>
      <c r="M568" s="360"/>
      <c r="N568" s="48" t="s">
        <v>37</v>
      </c>
      <c r="O568" s="116" t="s">
        <v>37</v>
      </c>
      <c r="P568" s="50" t="s">
        <v>37</v>
      </c>
      <c r="Q568" s="360"/>
      <c r="R568" s="114" t="s">
        <v>182</v>
      </c>
      <c r="S568" s="115" t="s">
        <v>37</v>
      </c>
      <c r="T568" s="110">
        <v>27390</v>
      </c>
      <c r="U568" s="187" t="s">
        <v>182</v>
      </c>
      <c r="V568" s="237" t="s">
        <v>182</v>
      </c>
      <c r="W568" s="188" t="s">
        <v>182</v>
      </c>
      <c r="X568" s="194">
        <v>8061</v>
      </c>
      <c r="Y568" s="190" t="s">
        <v>37</v>
      </c>
    </row>
    <row r="569" spans="2:25" x14ac:dyDescent="0.25">
      <c r="B569" s="30">
        <v>45616</v>
      </c>
      <c r="C569" s="117"/>
      <c r="D569" s="44">
        <v>6891</v>
      </c>
      <c r="E569" s="66"/>
      <c r="F569" s="66"/>
      <c r="G569" s="66"/>
      <c r="H569" s="66"/>
      <c r="I569" s="360"/>
      <c r="J569" s="44">
        <v>7418</v>
      </c>
      <c r="K569" s="360"/>
      <c r="L569" s="44">
        <v>6310</v>
      </c>
      <c r="M569" s="360"/>
      <c r="N569" s="48" t="s">
        <v>37</v>
      </c>
      <c r="O569" s="116" t="s">
        <v>37</v>
      </c>
      <c r="P569" s="50" t="s">
        <v>37</v>
      </c>
      <c r="Q569" s="360"/>
      <c r="R569" s="114" t="s">
        <v>182</v>
      </c>
      <c r="S569" s="115" t="s">
        <v>37</v>
      </c>
      <c r="T569" s="110">
        <v>29930</v>
      </c>
      <c r="U569" s="187" t="s">
        <v>182</v>
      </c>
      <c r="V569" s="237" t="s">
        <v>182</v>
      </c>
      <c r="W569" s="188" t="s">
        <v>182</v>
      </c>
      <c r="X569" s="194">
        <v>7919</v>
      </c>
      <c r="Y569" s="190" t="s">
        <v>37</v>
      </c>
    </row>
    <row r="570" spans="2:25" x14ac:dyDescent="0.25">
      <c r="B570" s="30">
        <v>45618</v>
      </c>
      <c r="C570" s="117"/>
      <c r="D570" s="44">
        <v>6434</v>
      </c>
      <c r="E570" s="66"/>
      <c r="F570" s="66"/>
      <c r="G570" s="66"/>
      <c r="H570" s="66"/>
      <c r="I570" s="360"/>
      <c r="J570" s="44">
        <v>7593</v>
      </c>
      <c r="K570" s="360"/>
      <c r="L570" s="44">
        <v>4434</v>
      </c>
      <c r="M570" s="360"/>
      <c r="N570" s="48" t="s">
        <v>37</v>
      </c>
      <c r="O570" s="116" t="s">
        <v>37</v>
      </c>
      <c r="P570" s="50" t="s">
        <v>37</v>
      </c>
      <c r="Q570" s="360"/>
      <c r="R570" s="114" t="s">
        <v>182</v>
      </c>
      <c r="S570" s="115" t="s">
        <v>37</v>
      </c>
      <c r="T570" s="110">
        <v>29040</v>
      </c>
      <c r="U570" s="187" t="s">
        <v>182</v>
      </c>
      <c r="V570" s="237" t="s">
        <v>182</v>
      </c>
      <c r="W570" s="188" t="s">
        <v>182</v>
      </c>
      <c r="X570" s="194">
        <v>7929</v>
      </c>
      <c r="Y570" s="190" t="s">
        <v>37</v>
      </c>
    </row>
    <row r="571" spans="2:25" x14ac:dyDescent="0.25">
      <c r="B571" s="30">
        <v>45621</v>
      </c>
      <c r="C571" s="117"/>
      <c r="D571" s="44">
        <v>6263</v>
      </c>
      <c r="E571" s="66"/>
      <c r="F571" s="66"/>
      <c r="G571" s="66"/>
      <c r="H571" s="66"/>
      <c r="I571" s="360"/>
      <c r="J571" s="44">
        <v>7626</v>
      </c>
      <c r="K571" s="360"/>
      <c r="L571" s="44">
        <v>5173</v>
      </c>
      <c r="M571" s="360"/>
      <c r="N571" s="48" t="s">
        <v>37</v>
      </c>
      <c r="O571" s="116" t="s">
        <v>37</v>
      </c>
      <c r="P571" s="50" t="s">
        <v>37</v>
      </c>
      <c r="Q571" s="360"/>
      <c r="R571" s="114" t="s">
        <v>182</v>
      </c>
      <c r="S571" s="115" t="s">
        <v>37</v>
      </c>
      <c r="T571" s="110">
        <v>28340</v>
      </c>
      <c r="U571" s="187" t="s">
        <v>182</v>
      </c>
      <c r="V571" s="237" t="s">
        <v>182</v>
      </c>
      <c r="W571" s="188" t="s">
        <v>182</v>
      </c>
      <c r="X571" s="194">
        <v>7858</v>
      </c>
      <c r="Y571" s="190" t="s">
        <v>37</v>
      </c>
    </row>
    <row r="572" spans="2:25" x14ac:dyDescent="0.25">
      <c r="B572" s="30">
        <v>45623</v>
      </c>
      <c r="C572" s="117"/>
      <c r="D572" s="44">
        <v>6004</v>
      </c>
      <c r="E572" s="66"/>
      <c r="F572" s="66"/>
      <c r="G572" s="66"/>
      <c r="H572" s="66"/>
      <c r="I572" s="360"/>
      <c r="J572" s="44">
        <v>7584</v>
      </c>
      <c r="K572" s="360"/>
      <c r="L572" s="44">
        <v>4447</v>
      </c>
      <c r="M572" s="360"/>
      <c r="N572" s="48" t="s">
        <v>37</v>
      </c>
      <c r="O572" s="116" t="s">
        <v>37</v>
      </c>
      <c r="P572" s="50" t="s">
        <v>37</v>
      </c>
      <c r="Q572" s="360"/>
      <c r="R572" s="114" t="s">
        <v>182</v>
      </c>
      <c r="S572" s="115" t="s">
        <v>37</v>
      </c>
      <c r="T572" s="110">
        <v>28300</v>
      </c>
      <c r="U572" s="187" t="s">
        <v>182</v>
      </c>
      <c r="V572" s="237" t="s">
        <v>182</v>
      </c>
      <c r="W572" s="188" t="s">
        <v>182</v>
      </c>
      <c r="X572" s="194">
        <v>8181</v>
      </c>
      <c r="Y572" s="190" t="s">
        <v>37</v>
      </c>
    </row>
    <row r="573" spans="2:25" x14ac:dyDescent="0.25">
      <c r="B573" s="30">
        <v>45625</v>
      </c>
      <c r="C573" s="117"/>
      <c r="D573" s="44">
        <v>5767</v>
      </c>
      <c r="E573" s="66"/>
      <c r="F573" s="66"/>
      <c r="G573" s="66"/>
      <c r="H573" s="66"/>
      <c r="I573" s="360"/>
      <c r="J573" s="44">
        <v>7504</v>
      </c>
      <c r="K573" s="360"/>
      <c r="L573" s="44">
        <v>4406</v>
      </c>
      <c r="M573" s="360"/>
      <c r="N573" s="48" t="s">
        <v>37</v>
      </c>
      <c r="O573" s="116" t="s">
        <v>37</v>
      </c>
      <c r="P573" s="50" t="s">
        <v>37</v>
      </c>
      <c r="Q573" s="360"/>
      <c r="R573" s="114" t="s">
        <v>182</v>
      </c>
      <c r="S573" s="115" t="s">
        <v>37</v>
      </c>
      <c r="T573" s="110">
        <v>28560</v>
      </c>
      <c r="U573" s="187" t="s">
        <v>182</v>
      </c>
      <c r="V573" s="237" t="s">
        <v>182</v>
      </c>
      <c r="W573" s="188" t="s">
        <v>182</v>
      </c>
      <c r="X573" s="194">
        <v>7846</v>
      </c>
      <c r="Y573" s="190" t="s">
        <v>37</v>
      </c>
    </row>
    <row r="574" spans="2:25" x14ac:dyDescent="0.25">
      <c r="B574" s="30">
        <v>45628</v>
      </c>
      <c r="C574" s="117"/>
      <c r="D574" s="44">
        <v>7661</v>
      </c>
      <c r="E574" s="66"/>
      <c r="F574" s="66"/>
      <c r="G574" s="66"/>
      <c r="H574" s="66"/>
      <c r="I574" s="360"/>
      <c r="J574" s="44">
        <v>7599</v>
      </c>
      <c r="K574" s="360"/>
      <c r="L574" s="44">
        <v>7112</v>
      </c>
      <c r="M574" s="360"/>
      <c r="N574" s="48" t="s">
        <v>37</v>
      </c>
      <c r="O574" s="116" t="s">
        <v>37</v>
      </c>
      <c r="P574" s="50" t="s">
        <v>37</v>
      </c>
      <c r="Q574" s="360"/>
      <c r="R574" s="114" t="s">
        <v>182</v>
      </c>
      <c r="S574" s="115" t="s">
        <v>37</v>
      </c>
      <c r="T574" s="110">
        <v>26870</v>
      </c>
      <c r="U574" s="187" t="s">
        <v>182</v>
      </c>
      <c r="V574" s="237" t="s">
        <v>182</v>
      </c>
      <c r="W574" s="188" t="s">
        <v>182</v>
      </c>
      <c r="X574" s="194">
        <v>8087</v>
      </c>
      <c r="Y574" s="190" t="s">
        <v>37</v>
      </c>
    </row>
    <row r="575" spans="2:25" x14ac:dyDescent="0.25">
      <c r="B575" s="30">
        <v>45630</v>
      </c>
      <c r="C575" s="117"/>
      <c r="D575" s="44">
        <v>6428</v>
      </c>
      <c r="E575" s="66"/>
      <c r="F575" s="66"/>
      <c r="G575" s="66"/>
      <c r="H575" s="66"/>
      <c r="I575" s="360"/>
      <c r="J575" s="44">
        <v>7531</v>
      </c>
      <c r="K575" s="360"/>
      <c r="L575" s="44">
        <v>5201</v>
      </c>
      <c r="M575" s="360"/>
      <c r="N575" s="48" t="s">
        <v>37</v>
      </c>
      <c r="O575" s="116" t="s">
        <v>37</v>
      </c>
      <c r="P575" s="50" t="s">
        <v>37</v>
      </c>
      <c r="Q575" s="360"/>
      <c r="R575" s="114" t="s">
        <v>182</v>
      </c>
      <c r="S575" s="115" t="s">
        <v>37</v>
      </c>
      <c r="T575" s="110">
        <v>28260</v>
      </c>
      <c r="U575" s="187" t="s">
        <v>182</v>
      </c>
      <c r="V575" s="237" t="s">
        <v>182</v>
      </c>
      <c r="W575" s="188" t="s">
        <v>182</v>
      </c>
      <c r="X575" s="194">
        <v>7747</v>
      </c>
      <c r="Y575" s="190" t="s">
        <v>37</v>
      </c>
    </row>
    <row r="576" spans="2:25" x14ac:dyDescent="0.25">
      <c r="B576" s="30">
        <v>45637</v>
      </c>
      <c r="C576" s="117"/>
      <c r="D576" s="44">
        <v>7401</v>
      </c>
      <c r="E576" s="66"/>
      <c r="F576" s="66"/>
      <c r="G576" s="66"/>
      <c r="H576" s="66"/>
      <c r="I576" s="360"/>
      <c r="J576" s="44">
        <v>7685</v>
      </c>
      <c r="K576" s="360"/>
      <c r="L576" s="44">
        <v>6303</v>
      </c>
      <c r="M576" s="360"/>
      <c r="N576" s="48" t="s">
        <v>37</v>
      </c>
      <c r="O576" s="116" t="s">
        <v>37</v>
      </c>
      <c r="P576" s="50" t="s">
        <v>37</v>
      </c>
      <c r="Q576" s="360"/>
      <c r="R576" s="114" t="s">
        <v>182</v>
      </c>
      <c r="S576" s="115" t="s">
        <v>37</v>
      </c>
      <c r="T576" s="110">
        <v>30800</v>
      </c>
      <c r="U576" s="187" t="s">
        <v>182</v>
      </c>
      <c r="V576" s="237" t="s">
        <v>182</v>
      </c>
      <c r="W576" s="188" t="s">
        <v>182</v>
      </c>
      <c r="X576" s="194">
        <v>8752</v>
      </c>
      <c r="Y576" s="190" t="s">
        <v>37</v>
      </c>
    </row>
    <row r="577" spans="2:25" x14ac:dyDescent="0.25">
      <c r="B577" s="30">
        <v>45639</v>
      </c>
      <c r="C577" s="117"/>
      <c r="D577" s="44">
        <v>7833</v>
      </c>
      <c r="E577" s="66"/>
      <c r="F577" s="66"/>
      <c r="G577" s="66"/>
      <c r="H577" s="66"/>
      <c r="I577" s="360"/>
      <c r="J577" s="44" t="s">
        <v>189</v>
      </c>
      <c r="K577" s="360"/>
      <c r="L577" s="44">
        <v>6908</v>
      </c>
      <c r="M577" s="360"/>
      <c r="N577" s="48" t="s">
        <v>37</v>
      </c>
      <c r="O577" s="116" t="s">
        <v>37</v>
      </c>
      <c r="P577" s="50" t="s">
        <v>37</v>
      </c>
      <c r="Q577" s="360"/>
      <c r="R577" s="114" t="s">
        <v>182</v>
      </c>
      <c r="S577" s="115" t="s">
        <v>37</v>
      </c>
      <c r="T577" s="110">
        <v>28270</v>
      </c>
      <c r="U577" s="187" t="s">
        <v>182</v>
      </c>
      <c r="V577" s="237" t="s">
        <v>182</v>
      </c>
      <c r="W577" s="188" t="s">
        <v>182</v>
      </c>
      <c r="X577" s="194">
        <v>8782</v>
      </c>
      <c r="Y577" s="190" t="s">
        <v>37</v>
      </c>
    </row>
    <row r="578" spans="2:25" x14ac:dyDescent="0.25">
      <c r="B578" s="30">
        <v>45642</v>
      </c>
      <c r="C578" s="117"/>
      <c r="D578" s="44">
        <v>7654</v>
      </c>
      <c r="E578" s="66"/>
      <c r="F578" s="66"/>
      <c r="G578" s="66"/>
      <c r="H578" s="66"/>
      <c r="I578" s="360"/>
      <c r="J578" s="44" t="s">
        <v>189</v>
      </c>
      <c r="K578" s="360"/>
      <c r="L578" s="44">
        <v>7180</v>
      </c>
      <c r="M578" s="360"/>
      <c r="N578" s="48" t="s">
        <v>37</v>
      </c>
      <c r="O578" s="116" t="s">
        <v>37</v>
      </c>
      <c r="P578" s="50" t="s">
        <v>37</v>
      </c>
      <c r="Q578" s="360"/>
      <c r="R578" s="114" t="s">
        <v>182</v>
      </c>
      <c r="S578" s="115" t="s">
        <v>37</v>
      </c>
      <c r="T578" s="110">
        <v>30130</v>
      </c>
      <c r="U578" s="187" t="s">
        <v>182</v>
      </c>
      <c r="V578" s="237" t="s">
        <v>182</v>
      </c>
      <c r="W578" s="188" t="s">
        <v>182</v>
      </c>
      <c r="X578" s="194">
        <v>7949</v>
      </c>
      <c r="Y578" s="190" t="s">
        <v>37</v>
      </c>
    </row>
    <row r="579" spans="2:25" x14ac:dyDescent="0.25">
      <c r="B579" s="30">
        <v>45643</v>
      </c>
      <c r="C579" s="117"/>
      <c r="D579" s="44">
        <v>7276</v>
      </c>
      <c r="E579" s="66"/>
      <c r="F579" s="66"/>
      <c r="G579" s="66"/>
      <c r="H579" s="66"/>
      <c r="I579" s="360"/>
      <c r="J579" s="44" t="s">
        <v>189</v>
      </c>
      <c r="K579" s="360"/>
      <c r="L579" s="44">
        <v>5346</v>
      </c>
      <c r="M579" s="360"/>
      <c r="N579" s="48" t="s">
        <v>37</v>
      </c>
      <c r="O579" s="116" t="s">
        <v>37</v>
      </c>
      <c r="P579" s="50" t="s">
        <v>37</v>
      </c>
      <c r="Q579" s="360"/>
      <c r="R579" s="114" t="s">
        <v>182</v>
      </c>
      <c r="S579" s="115" t="s">
        <v>37</v>
      </c>
      <c r="T579" s="110">
        <v>29300</v>
      </c>
      <c r="U579" s="187" t="s">
        <v>182</v>
      </c>
      <c r="V579" s="237" t="s">
        <v>182</v>
      </c>
      <c r="W579" s="188" t="s">
        <v>182</v>
      </c>
      <c r="X579" s="194">
        <v>7843</v>
      </c>
      <c r="Y579" s="190" t="s">
        <v>37</v>
      </c>
    </row>
    <row r="580" spans="2:25" x14ac:dyDescent="0.25">
      <c r="B580" s="30">
        <v>45646</v>
      </c>
      <c r="C580" s="117"/>
      <c r="D580" s="44">
        <v>6787</v>
      </c>
      <c r="E580" s="66"/>
      <c r="F580" s="66"/>
      <c r="G580" s="66"/>
      <c r="H580" s="66"/>
      <c r="I580" s="360"/>
      <c r="J580" s="44" t="s">
        <v>189</v>
      </c>
      <c r="K580" s="360"/>
      <c r="L580" s="44">
        <v>5275</v>
      </c>
      <c r="M580" s="360"/>
      <c r="N580" s="48" t="s">
        <v>189</v>
      </c>
      <c r="O580" s="116" t="s">
        <v>189</v>
      </c>
      <c r="P580" s="50" t="s">
        <v>189</v>
      </c>
      <c r="Q580" s="360"/>
      <c r="R580" s="114" t="s">
        <v>189</v>
      </c>
      <c r="S580" s="115" t="s">
        <v>189</v>
      </c>
      <c r="T580" s="110">
        <v>30730</v>
      </c>
      <c r="U580" s="187" t="s">
        <v>189</v>
      </c>
      <c r="V580" s="237" t="s">
        <v>189</v>
      </c>
      <c r="W580" s="188" t="s">
        <v>189</v>
      </c>
      <c r="X580" s="194">
        <v>7742</v>
      </c>
      <c r="Y580" s="190" t="s">
        <v>189</v>
      </c>
    </row>
    <row r="581" spans="2:25" x14ac:dyDescent="0.25">
      <c r="B581" s="30">
        <v>45649</v>
      </c>
      <c r="C581" s="117"/>
      <c r="D581" s="44">
        <v>6511</v>
      </c>
      <c r="E581" s="66"/>
      <c r="F581" s="66"/>
      <c r="G581" s="66"/>
      <c r="H581" s="66"/>
      <c r="I581" s="360"/>
      <c r="J581" s="44" t="s">
        <v>189</v>
      </c>
      <c r="K581" s="360"/>
      <c r="L581" s="44">
        <v>5415</v>
      </c>
      <c r="M581" s="360"/>
      <c r="N581" s="48" t="s">
        <v>189</v>
      </c>
      <c r="O581" s="116" t="s">
        <v>189</v>
      </c>
      <c r="P581" s="50" t="s">
        <v>189</v>
      </c>
      <c r="Q581" s="360"/>
      <c r="R581" s="114" t="s">
        <v>189</v>
      </c>
      <c r="S581" s="115" t="s">
        <v>189</v>
      </c>
      <c r="T581" s="110">
        <v>34020</v>
      </c>
      <c r="U581" s="187" t="s">
        <v>189</v>
      </c>
      <c r="V581" s="237" t="s">
        <v>189</v>
      </c>
      <c r="W581" s="188" t="s">
        <v>189</v>
      </c>
      <c r="X581" s="194">
        <v>7760</v>
      </c>
      <c r="Y581" s="190" t="s">
        <v>189</v>
      </c>
    </row>
    <row r="582" spans="2:25" x14ac:dyDescent="0.25">
      <c r="B582" s="30">
        <v>45653</v>
      </c>
      <c r="C582" s="117"/>
      <c r="D582" s="44">
        <v>7667</v>
      </c>
      <c r="E582" s="66"/>
      <c r="F582" s="66"/>
      <c r="G582" s="66"/>
      <c r="H582" s="66"/>
      <c r="I582" s="360"/>
      <c r="J582" s="44" t="s">
        <v>189</v>
      </c>
      <c r="K582" s="360"/>
      <c r="L582" s="44">
        <v>7033</v>
      </c>
      <c r="M582" s="360"/>
      <c r="N582" s="48" t="s">
        <v>189</v>
      </c>
      <c r="O582" s="116" t="s">
        <v>189</v>
      </c>
      <c r="P582" s="50" t="s">
        <v>189</v>
      </c>
      <c r="Q582" s="360"/>
      <c r="R582" s="114" t="s">
        <v>189</v>
      </c>
      <c r="S582" s="115" t="s">
        <v>189</v>
      </c>
      <c r="T582" s="110">
        <v>28770</v>
      </c>
      <c r="U582" s="187" t="s">
        <v>189</v>
      </c>
      <c r="V582" s="237" t="s">
        <v>189</v>
      </c>
      <c r="W582" s="188" t="s">
        <v>189</v>
      </c>
      <c r="X582" s="194">
        <v>7766</v>
      </c>
      <c r="Y582" s="190" t="s">
        <v>189</v>
      </c>
    </row>
    <row r="583" spans="2:25" x14ac:dyDescent="0.25">
      <c r="B583" s="30">
        <v>45656</v>
      </c>
      <c r="C583" s="117"/>
      <c r="D583" s="44">
        <v>7640</v>
      </c>
      <c r="E583" s="66"/>
      <c r="F583" s="66"/>
      <c r="G583" s="66"/>
      <c r="H583" s="66"/>
      <c r="I583" s="360"/>
      <c r="J583" s="44" t="s">
        <v>189</v>
      </c>
      <c r="K583" s="360"/>
      <c r="L583" s="44">
        <v>6750</v>
      </c>
      <c r="M583" s="360"/>
      <c r="N583" s="48" t="s">
        <v>189</v>
      </c>
      <c r="O583" s="116" t="s">
        <v>189</v>
      </c>
      <c r="P583" s="50" t="s">
        <v>189</v>
      </c>
      <c r="Q583" s="360"/>
      <c r="R583" s="114" t="s">
        <v>189</v>
      </c>
      <c r="S583" s="115" t="s">
        <v>189</v>
      </c>
      <c r="T583" s="110">
        <v>26610</v>
      </c>
      <c r="U583" s="187" t="s">
        <v>189</v>
      </c>
      <c r="V583" s="237" t="s">
        <v>189</v>
      </c>
      <c r="W583" s="188" t="s">
        <v>189</v>
      </c>
      <c r="X583" s="194">
        <v>7808</v>
      </c>
      <c r="Y583" s="190" t="s">
        <v>189</v>
      </c>
    </row>
    <row r="584" spans="2:25" ht="15.75" customHeight="1" x14ac:dyDescent="0.25">
      <c r="B584" s="30">
        <v>45660</v>
      </c>
      <c r="C584" s="117"/>
      <c r="D584" s="44">
        <v>5310</v>
      </c>
      <c r="E584" s="66"/>
      <c r="F584" s="66"/>
      <c r="G584" s="66"/>
      <c r="H584" s="66"/>
      <c r="I584" s="360"/>
      <c r="J584" s="44" t="s">
        <v>189</v>
      </c>
      <c r="K584" s="360"/>
      <c r="L584" s="44" t="s">
        <v>189</v>
      </c>
      <c r="M584" s="360"/>
      <c r="N584" s="48" t="s">
        <v>189</v>
      </c>
      <c r="O584" s="116" t="s">
        <v>189</v>
      </c>
      <c r="P584" s="50" t="s">
        <v>189</v>
      </c>
      <c r="Q584" s="360"/>
      <c r="R584" s="114" t="s">
        <v>189</v>
      </c>
      <c r="S584" s="115" t="s">
        <v>189</v>
      </c>
      <c r="T584" s="110" t="s">
        <v>189</v>
      </c>
      <c r="U584" s="187" t="s">
        <v>189</v>
      </c>
      <c r="V584" s="237" t="s">
        <v>189</v>
      </c>
      <c r="W584" s="188" t="s">
        <v>189</v>
      </c>
      <c r="X584" s="194">
        <v>7100</v>
      </c>
      <c r="Y584" s="190" t="s">
        <v>189</v>
      </c>
    </row>
    <row r="585" spans="2:25" ht="15.75" customHeight="1" x14ac:dyDescent="0.25">
      <c r="B585" s="30">
        <v>45665</v>
      </c>
      <c r="C585" s="117"/>
      <c r="D585" s="44">
        <v>6606</v>
      </c>
      <c r="E585" s="66"/>
      <c r="F585" s="66"/>
      <c r="G585" s="66"/>
      <c r="H585" s="66"/>
      <c r="I585" s="360"/>
      <c r="J585" s="44" t="s">
        <v>189</v>
      </c>
      <c r="K585" s="360"/>
      <c r="L585" s="44">
        <v>5331</v>
      </c>
      <c r="M585" s="360"/>
      <c r="N585" s="48" t="s">
        <v>189</v>
      </c>
      <c r="O585" s="116" t="s">
        <v>189</v>
      </c>
      <c r="P585" s="50" t="s">
        <v>189</v>
      </c>
      <c r="Q585" s="360"/>
      <c r="R585" s="114" t="s">
        <v>189</v>
      </c>
      <c r="S585" s="115" t="s">
        <v>189</v>
      </c>
      <c r="T585" s="110" t="s">
        <v>189</v>
      </c>
      <c r="U585" s="187" t="s">
        <v>189</v>
      </c>
      <c r="V585" s="237" t="s">
        <v>189</v>
      </c>
      <c r="W585" s="188" t="s">
        <v>189</v>
      </c>
      <c r="X585" s="194">
        <v>7697</v>
      </c>
      <c r="Y585" s="190" t="s">
        <v>189</v>
      </c>
    </row>
    <row r="586" spans="2:25" ht="15.75" customHeight="1" x14ac:dyDescent="0.25">
      <c r="B586" s="30">
        <v>45667</v>
      </c>
      <c r="C586" s="117"/>
      <c r="D586" s="44">
        <v>6454</v>
      </c>
      <c r="E586" s="66"/>
      <c r="F586" s="66"/>
      <c r="G586" s="66"/>
      <c r="H586" s="66"/>
      <c r="I586" s="360"/>
      <c r="J586" s="44" t="s">
        <v>189</v>
      </c>
      <c r="K586" s="360"/>
      <c r="L586" s="44">
        <v>5181</v>
      </c>
      <c r="M586" s="360"/>
      <c r="N586" s="48" t="s">
        <v>189</v>
      </c>
      <c r="O586" s="116" t="s">
        <v>189</v>
      </c>
      <c r="P586" s="50" t="s">
        <v>189</v>
      </c>
      <c r="Q586" s="360"/>
      <c r="R586" s="114" t="s">
        <v>189</v>
      </c>
      <c r="S586" s="115" t="s">
        <v>189</v>
      </c>
      <c r="T586" s="110">
        <v>25740</v>
      </c>
      <c r="U586" s="187" t="s">
        <v>189</v>
      </c>
      <c r="V586" s="237" t="s">
        <v>189</v>
      </c>
      <c r="W586" s="188" t="s">
        <v>189</v>
      </c>
      <c r="X586" s="194">
        <v>7688</v>
      </c>
      <c r="Y586" s="190" t="s">
        <v>189</v>
      </c>
    </row>
    <row r="587" spans="2:25" ht="15.75" customHeight="1" x14ac:dyDescent="0.25">
      <c r="B587" s="30">
        <v>45670</v>
      </c>
      <c r="C587" s="117"/>
      <c r="D587" s="44">
        <v>7145</v>
      </c>
      <c r="E587" s="66"/>
      <c r="F587" s="66"/>
      <c r="G587" s="66"/>
      <c r="H587" s="66"/>
      <c r="I587" s="360"/>
      <c r="J587" s="44" t="s">
        <v>189</v>
      </c>
      <c r="K587" s="360"/>
      <c r="L587" s="44">
        <v>6472</v>
      </c>
      <c r="M587" s="360"/>
      <c r="N587" s="48" t="s">
        <v>189</v>
      </c>
      <c r="O587" s="116" t="s">
        <v>189</v>
      </c>
      <c r="P587" s="50" t="s">
        <v>189</v>
      </c>
      <c r="Q587" s="360"/>
      <c r="R587" s="114" t="s">
        <v>189</v>
      </c>
      <c r="S587" s="115" t="s">
        <v>189</v>
      </c>
      <c r="T587" s="110">
        <v>27230</v>
      </c>
      <c r="U587" s="187" t="s">
        <v>189</v>
      </c>
      <c r="V587" s="237" t="s">
        <v>189</v>
      </c>
      <c r="W587" s="188" t="s">
        <v>189</v>
      </c>
      <c r="X587" s="194">
        <v>7778</v>
      </c>
      <c r="Y587" s="190" t="s">
        <v>189</v>
      </c>
    </row>
    <row r="588" spans="2:25" ht="15.75" customHeight="1" x14ac:dyDescent="0.25">
      <c r="B588" s="30">
        <v>45672</v>
      </c>
      <c r="C588" s="117"/>
      <c r="D588" s="44">
        <v>6831</v>
      </c>
      <c r="E588" s="66"/>
      <c r="F588" s="66"/>
      <c r="G588" s="66"/>
      <c r="H588" s="66"/>
      <c r="I588" s="360"/>
      <c r="J588" s="44" t="s">
        <v>189</v>
      </c>
      <c r="K588" s="360"/>
      <c r="L588" s="44">
        <v>5837</v>
      </c>
      <c r="M588" s="360"/>
      <c r="N588" s="48" t="s">
        <v>189</v>
      </c>
      <c r="O588" s="116" t="s">
        <v>189</v>
      </c>
      <c r="P588" s="50" t="s">
        <v>189</v>
      </c>
      <c r="Q588" s="360"/>
      <c r="R588" s="114" t="s">
        <v>189</v>
      </c>
      <c r="S588" s="115" t="s">
        <v>189</v>
      </c>
      <c r="T588" s="110">
        <v>32420</v>
      </c>
      <c r="U588" s="187" t="s">
        <v>189</v>
      </c>
      <c r="V588" s="237" t="s">
        <v>189</v>
      </c>
      <c r="W588" s="188" t="s">
        <v>189</v>
      </c>
      <c r="X588" s="194">
        <v>8199</v>
      </c>
      <c r="Y588" s="190" t="s">
        <v>189</v>
      </c>
    </row>
    <row r="589" spans="2:25" ht="15.75" customHeight="1" x14ac:dyDescent="0.25">
      <c r="B589" s="30">
        <v>45674</v>
      </c>
      <c r="C589" s="117"/>
      <c r="D589" s="44">
        <v>6305</v>
      </c>
      <c r="E589" s="66"/>
      <c r="F589" s="66"/>
      <c r="G589" s="66"/>
      <c r="H589" s="66"/>
      <c r="I589" s="360"/>
      <c r="J589" s="44" t="s">
        <v>189</v>
      </c>
      <c r="K589" s="360"/>
      <c r="L589" s="44">
        <v>5088</v>
      </c>
      <c r="M589" s="360"/>
      <c r="N589" s="48" t="s">
        <v>189</v>
      </c>
      <c r="O589" s="116" t="s">
        <v>189</v>
      </c>
      <c r="P589" s="50" t="s">
        <v>189</v>
      </c>
      <c r="Q589" s="360"/>
      <c r="R589" s="114" t="s">
        <v>189</v>
      </c>
      <c r="S589" s="115" t="s">
        <v>189</v>
      </c>
      <c r="T589" s="110">
        <v>27788</v>
      </c>
      <c r="U589" s="187" t="s">
        <v>189</v>
      </c>
      <c r="V589" s="237" t="s">
        <v>189</v>
      </c>
      <c r="W589" s="188" t="s">
        <v>189</v>
      </c>
      <c r="X589" s="194">
        <v>7812</v>
      </c>
      <c r="Y589" s="190" t="s">
        <v>189</v>
      </c>
    </row>
    <row r="590" spans="2:25" ht="15.75" customHeight="1" x14ac:dyDescent="0.25">
      <c r="B590" s="30">
        <v>45677</v>
      </c>
      <c r="C590" s="117"/>
      <c r="D590" s="44">
        <v>6595</v>
      </c>
      <c r="E590" s="66"/>
      <c r="F590" s="66"/>
      <c r="G590" s="66"/>
      <c r="H590" s="66"/>
      <c r="I590" s="360"/>
      <c r="J590" s="44" t="s">
        <v>189</v>
      </c>
      <c r="K590" s="360"/>
      <c r="L590" s="44">
        <v>5212</v>
      </c>
      <c r="M590" s="360"/>
      <c r="N590" s="48" t="s">
        <v>189</v>
      </c>
      <c r="O590" s="116" t="s">
        <v>189</v>
      </c>
      <c r="P590" s="50" t="s">
        <v>189</v>
      </c>
      <c r="Q590" s="360"/>
      <c r="R590" s="114" t="s">
        <v>189</v>
      </c>
      <c r="S590" s="115" t="s">
        <v>189</v>
      </c>
      <c r="T590" s="110">
        <v>33145</v>
      </c>
      <c r="U590" s="187" t="s">
        <v>189</v>
      </c>
      <c r="V590" s="237" t="s">
        <v>189</v>
      </c>
      <c r="W590" s="188" t="s">
        <v>189</v>
      </c>
      <c r="X590" s="194">
        <v>7700</v>
      </c>
      <c r="Y590" s="190" t="s">
        <v>189</v>
      </c>
    </row>
    <row r="591" spans="2:25" ht="15.75" customHeight="1" x14ac:dyDescent="0.25">
      <c r="B591" s="30">
        <v>45679</v>
      </c>
      <c r="C591" s="117"/>
      <c r="D591" s="44">
        <v>6250</v>
      </c>
      <c r="E591" s="66"/>
      <c r="F591" s="66"/>
      <c r="G591" s="66"/>
      <c r="H591" s="66"/>
      <c r="I591" s="360"/>
      <c r="J591" s="44" t="s">
        <v>189</v>
      </c>
      <c r="K591" s="360"/>
      <c r="L591" s="44">
        <v>5189</v>
      </c>
      <c r="M591" s="360"/>
      <c r="N591" s="48" t="s">
        <v>189</v>
      </c>
      <c r="O591" s="116" t="s">
        <v>189</v>
      </c>
      <c r="P591" s="50" t="s">
        <v>189</v>
      </c>
      <c r="Q591" s="360"/>
      <c r="R591" s="114" t="s">
        <v>189</v>
      </c>
      <c r="S591" s="115" t="s">
        <v>189</v>
      </c>
      <c r="T591" s="110">
        <v>27007</v>
      </c>
      <c r="U591" s="187" t="s">
        <v>189</v>
      </c>
      <c r="V591" s="237" t="s">
        <v>189</v>
      </c>
      <c r="W591" s="188" t="s">
        <v>189</v>
      </c>
      <c r="X591" s="194">
        <v>7667</v>
      </c>
      <c r="Y591" s="190" t="s">
        <v>189</v>
      </c>
    </row>
    <row r="592" spans="2:25" ht="15.75" customHeight="1" x14ac:dyDescent="0.25">
      <c r="B592" s="30">
        <v>45681</v>
      </c>
      <c r="C592" s="117"/>
      <c r="D592" s="44">
        <v>6205</v>
      </c>
      <c r="E592" s="66"/>
      <c r="F592" s="66"/>
      <c r="G592" s="66"/>
      <c r="H592" s="66"/>
      <c r="I592" s="360"/>
      <c r="J592" s="44" t="s">
        <v>189</v>
      </c>
      <c r="K592" s="360"/>
      <c r="L592" s="44">
        <v>5144</v>
      </c>
      <c r="M592" s="360"/>
      <c r="N592" s="48" t="s">
        <v>189</v>
      </c>
      <c r="O592" s="116" t="s">
        <v>189</v>
      </c>
      <c r="P592" s="50" t="s">
        <v>189</v>
      </c>
      <c r="Q592" s="360"/>
      <c r="R592" s="114" t="s">
        <v>189</v>
      </c>
      <c r="S592" s="115" t="s">
        <v>189</v>
      </c>
      <c r="T592" s="110">
        <v>24329</v>
      </c>
      <c r="U592" s="187" t="s">
        <v>189</v>
      </c>
      <c r="V592" s="237" t="s">
        <v>189</v>
      </c>
      <c r="W592" s="188" t="s">
        <v>189</v>
      </c>
      <c r="X592" s="194">
        <v>7656</v>
      </c>
      <c r="Y592" s="190" t="s">
        <v>189</v>
      </c>
    </row>
    <row r="593" spans="2:25" ht="15.75" customHeight="1" x14ac:dyDescent="0.25">
      <c r="B593" s="30">
        <v>45684</v>
      </c>
      <c r="C593" s="117"/>
      <c r="D593" s="44">
        <v>6383</v>
      </c>
      <c r="E593" s="66"/>
      <c r="F593" s="66"/>
      <c r="G593" s="66"/>
      <c r="H593" s="66"/>
      <c r="I593" s="360"/>
      <c r="J593" s="44" t="s">
        <v>189</v>
      </c>
      <c r="K593" s="360"/>
      <c r="L593" s="44">
        <v>5278</v>
      </c>
      <c r="M593" s="360"/>
      <c r="N593" s="48" t="s">
        <v>189</v>
      </c>
      <c r="O593" s="116" t="s">
        <v>189</v>
      </c>
      <c r="P593" s="50" t="s">
        <v>189</v>
      </c>
      <c r="Q593" s="360"/>
      <c r="R593" s="114" t="s">
        <v>189</v>
      </c>
      <c r="S593" s="115" t="s">
        <v>189</v>
      </c>
      <c r="T593" s="110">
        <v>25445</v>
      </c>
      <c r="U593" s="187" t="s">
        <v>189</v>
      </c>
      <c r="V593" s="237" t="s">
        <v>189</v>
      </c>
      <c r="W593" s="188" t="s">
        <v>189</v>
      </c>
      <c r="X593" s="194">
        <v>7723</v>
      </c>
      <c r="Y593" s="190" t="s">
        <v>189</v>
      </c>
    </row>
    <row r="594" spans="2:25" ht="15.75" customHeight="1" x14ac:dyDescent="0.25">
      <c r="B594" s="30">
        <v>45686</v>
      </c>
      <c r="C594" s="117"/>
      <c r="D594" s="44">
        <v>6462</v>
      </c>
      <c r="E594" s="66"/>
      <c r="F594" s="66"/>
      <c r="G594" s="66"/>
      <c r="H594" s="66"/>
      <c r="I594" s="360"/>
      <c r="J594" s="44" t="s">
        <v>189</v>
      </c>
      <c r="K594" s="360"/>
      <c r="L594" s="44">
        <v>5312</v>
      </c>
      <c r="M594" s="360"/>
      <c r="N594" s="48" t="s">
        <v>189</v>
      </c>
      <c r="O594" s="116" t="s">
        <v>189</v>
      </c>
      <c r="P594" s="50" t="s">
        <v>189</v>
      </c>
      <c r="Q594" s="360"/>
      <c r="R594" s="114" t="s">
        <v>189</v>
      </c>
      <c r="S594" s="115" t="s">
        <v>189</v>
      </c>
      <c r="T594" s="110">
        <v>25556</v>
      </c>
      <c r="U594" s="187" t="s">
        <v>189</v>
      </c>
      <c r="V594" s="237" t="s">
        <v>189</v>
      </c>
      <c r="W594" s="188" t="s">
        <v>189</v>
      </c>
      <c r="X594" s="194">
        <v>7733</v>
      </c>
      <c r="Y594" s="190" t="s">
        <v>189</v>
      </c>
    </row>
    <row r="595" spans="2:25" ht="15.75" customHeight="1" x14ac:dyDescent="0.25">
      <c r="B595" s="30">
        <v>45688</v>
      </c>
      <c r="C595" s="117"/>
      <c r="D595" s="44">
        <v>7443</v>
      </c>
      <c r="E595" s="66"/>
      <c r="F595" s="66"/>
      <c r="G595" s="66"/>
      <c r="H595" s="66"/>
      <c r="I595" s="360"/>
      <c r="J595" s="44" t="s">
        <v>189</v>
      </c>
      <c r="K595" s="360"/>
      <c r="L595" s="44">
        <v>6584</v>
      </c>
      <c r="M595" s="360"/>
      <c r="N595" s="48" t="s">
        <v>189</v>
      </c>
      <c r="O595" s="116" t="s">
        <v>189</v>
      </c>
      <c r="P595" s="50" t="s">
        <v>189</v>
      </c>
      <c r="Q595" s="360"/>
      <c r="R595" s="114" t="s">
        <v>189</v>
      </c>
      <c r="S595" s="115" t="s">
        <v>189</v>
      </c>
      <c r="T595" s="110">
        <v>27676</v>
      </c>
      <c r="U595" s="187" t="s">
        <v>189</v>
      </c>
      <c r="V595" s="237" t="s">
        <v>189</v>
      </c>
      <c r="W595" s="188" t="s">
        <v>189</v>
      </c>
      <c r="X595" s="194">
        <v>7756</v>
      </c>
      <c r="Y595" s="190" t="s">
        <v>189</v>
      </c>
    </row>
    <row r="596" spans="2:25" ht="15.75" customHeight="1" x14ac:dyDescent="0.25">
      <c r="B596" s="30">
        <v>45691</v>
      </c>
      <c r="C596" s="117"/>
      <c r="D596" s="44">
        <v>6673</v>
      </c>
      <c r="E596" s="66"/>
      <c r="F596" s="66"/>
      <c r="G596" s="66"/>
      <c r="H596" s="66"/>
      <c r="I596" s="360"/>
      <c r="J596" s="44" t="s">
        <v>189</v>
      </c>
      <c r="K596" s="360"/>
      <c r="L596" s="44">
        <v>5814</v>
      </c>
      <c r="M596" s="360"/>
      <c r="N596" s="48" t="s">
        <v>189</v>
      </c>
      <c r="O596" s="116" t="s">
        <v>189</v>
      </c>
      <c r="P596" s="50" t="s">
        <v>189</v>
      </c>
      <c r="Q596" s="360"/>
      <c r="R596" s="114" t="s">
        <v>189</v>
      </c>
      <c r="S596" s="115" t="s">
        <v>189</v>
      </c>
      <c r="T596" s="110">
        <v>25891</v>
      </c>
      <c r="U596" s="187" t="s">
        <v>189</v>
      </c>
      <c r="V596" s="237" t="s">
        <v>189</v>
      </c>
      <c r="W596" s="188" t="s">
        <v>189</v>
      </c>
      <c r="X596" s="194">
        <v>7767</v>
      </c>
      <c r="Y596" s="190" t="s">
        <v>189</v>
      </c>
    </row>
    <row r="597" spans="2:25" ht="15.75" customHeight="1" x14ac:dyDescent="0.25">
      <c r="B597" s="30">
        <v>45693</v>
      </c>
      <c r="C597" s="117"/>
      <c r="D597" s="44">
        <v>3705</v>
      </c>
      <c r="E597" s="66"/>
      <c r="F597" s="66"/>
      <c r="G597" s="66"/>
      <c r="H597" s="66"/>
      <c r="I597" s="360"/>
      <c r="J597" s="44" t="s">
        <v>189</v>
      </c>
      <c r="K597" s="360"/>
      <c r="L597" s="44">
        <v>2935</v>
      </c>
      <c r="M597" s="360"/>
      <c r="N597" s="48" t="s">
        <v>189</v>
      </c>
      <c r="O597" s="116" t="s">
        <v>189</v>
      </c>
      <c r="P597" s="50" t="s">
        <v>189</v>
      </c>
      <c r="Q597" s="360"/>
      <c r="R597" s="114" t="s">
        <v>189</v>
      </c>
      <c r="S597" s="115" t="s">
        <v>189</v>
      </c>
      <c r="T597" s="110">
        <v>16684</v>
      </c>
      <c r="U597" s="187" t="s">
        <v>189</v>
      </c>
      <c r="V597" s="237" t="s">
        <v>189</v>
      </c>
      <c r="W597" s="188" t="s">
        <v>189</v>
      </c>
      <c r="X597" s="194">
        <v>4464</v>
      </c>
      <c r="Y597" s="190" t="s">
        <v>189</v>
      </c>
    </row>
    <row r="598" spans="2:25" ht="15.75" customHeight="1" x14ac:dyDescent="0.25">
      <c r="B598" s="30">
        <v>45695</v>
      </c>
      <c r="C598" s="117"/>
      <c r="D598" s="44">
        <v>7164</v>
      </c>
      <c r="E598" s="66"/>
      <c r="F598" s="66"/>
      <c r="G598" s="66"/>
      <c r="H598" s="66"/>
      <c r="I598" s="360"/>
      <c r="J598" s="44">
        <v>7555</v>
      </c>
      <c r="K598" s="360"/>
      <c r="L598" s="44">
        <v>4988</v>
      </c>
      <c r="M598" s="360"/>
      <c r="N598" s="48" t="s">
        <v>189</v>
      </c>
      <c r="O598" s="116" t="s">
        <v>189</v>
      </c>
      <c r="P598" s="50" t="s">
        <v>189</v>
      </c>
      <c r="Q598" s="360"/>
      <c r="R598" s="114" t="s">
        <v>189</v>
      </c>
      <c r="S598" s="115" t="s">
        <v>189</v>
      </c>
      <c r="T598" s="110">
        <v>27689</v>
      </c>
      <c r="U598" s="187" t="s">
        <v>189</v>
      </c>
      <c r="V598" s="237" t="s">
        <v>189</v>
      </c>
      <c r="W598" s="188" t="s">
        <v>189</v>
      </c>
      <c r="X598" s="194">
        <v>7678</v>
      </c>
      <c r="Y598" s="190" t="s">
        <v>189</v>
      </c>
    </row>
    <row r="599" spans="2:25" ht="15.75" customHeight="1" x14ac:dyDescent="0.25">
      <c r="B599" s="30">
        <v>45698</v>
      </c>
      <c r="C599" s="117"/>
      <c r="D599" s="44">
        <v>7376</v>
      </c>
      <c r="E599" s="66"/>
      <c r="F599" s="66"/>
      <c r="G599" s="66"/>
      <c r="H599" s="66"/>
      <c r="I599" s="360"/>
      <c r="J599" s="44" t="s">
        <v>189</v>
      </c>
      <c r="K599" s="360"/>
      <c r="L599" s="44">
        <v>7365</v>
      </c>
      <c r="M599" s="360"/>
      <c r="N599" s="48" t="s">
        <v>189</v>
      </c>
      <c r="O599" s="116" t="s">
        <v>189</v>
      </c>
      <c r="P599" s="50" t="s">
        <v>189</v>
      </c>
      <c r="Q599" s="360"/>
      <c r="R599" s="114" t="s">
        <v>189</v>
      </c>
      <c r="S599" s="115" t="s">
        <v>189</v>
      </c>
      <c r="T599" s="110">
        <v>26114</v>
      </c>
      <c r="U599" s="187" t="s">
        <v>189</v>
      </c>
      <c r="V599" s="237" t="s">
        <v>189</v>
      </c>
      <c r="W599" s="188" t="s">
        <v>189</v>
      </c>
      <c r="X599" s="194">
        <v>7756</v>
      </c>
      <c r="Y599" s="190" t="s">
        <v>189</v>
      </c>
    </row>
    <row r="600" spans="2:25" ht="15.75" customHeight="1" x14ac:dyDescent="0.25">
      <c r="B600" s="30">
        <v>45700</v>
      </c>
      <c r="C600" s="117"/>
      <c r="D600" s="44">
        <v>6841</v>
      </c>
      <c r="E600" s="66"/>
      <c r="F600" s="66"/>
      <c r="G600" s="66"/>
      <c r="H600" s="66"/>
      <c r="I600" s="360"/>
      <c r="J600" s="44" t="s">
        <v>189</v>
      </c>
      <c r="K600" s="360"/>
      <c r="L600" s="44">
        <v>5334</v>
      </c>
      <c r="M600" s="360"/>
      <c r="N600" s="48" t="s">
        <v>189</v>
      </c>
      <c r="O600" s="116" t="s">
        <v>189</v>
      </c>
      <c r="P600" s="50" t="s">
        <v>189</v>
      </c>
      <c r="Q600" s="360"/>
      <c r="R600" s="114" t="s">
        <v>189</v>
      </c>
      <c r="S600" s="115" t="s">
        <v>189</v>
      </c>
      <c r="T600" s="110">
        <v>25891</v>
      </c>
      <c r="U600" s="187" t="s">
        <v>189</v>
      </c>
      <c r="V600" s="237" t="s">
        <v>189</v>
      </c>
      <c r="W600" s="188" t="s">
        <v>189</v>
      </c>
      <c r="X600" s="194">
        <v>7700</v>
      </c>
      <c r="Y600" s="190" t="s">
        <v>189</v>
      </c>
    </row>
    <row r="601" spans="2:25" ht="15.75" customHeight="1" x14ac:dyDescent="0.25">
      <c r="B601" s="30">
        <v>45702</v>
      </c>
      <c r="C601" s="117"/>
      <c r="D601" s="44">
        <v>7142</v>
      </c>
      <c r="E601" s="66"/>
      <c r="F601" s="66"/>
      <c r="G601" s="66"/>
      <c r="H601" s="66"/>
      <c r="I601" s="360"/>
      <c r="J601" s="44" t="s">
        <v>189</v>
      </c>
      <c r="K601" s="360"/>
      <c r="L601" s="44">
        <v>5580</v>
      </c>
      <c r="M601" s="360"/>
      <c r="N601" s="48" t="s">
        <v>189</v>
      </c>
      <c r="O601" s="116" t="s">
        <v>189</v>
      </c>
      <c r="P601" s="50" t="s">
        <v>189</v>
      </c>
      <c r="Q601" s="360"/>
      <c r="R601" s="114" t="s">
        <v>189</v>
      </c>
      <c r="S601" s="115" t="s">
        <v>189</v>
      </c>
      <c r="T601" s="110">
        <v>25780</v>
      </c>
      <c r="U601" s="187" t="s">
        <v>189</v>
      </c>
      <c r="V601" s="237" t="s">
        <v>189</v>
      </c>
      <c r="W601" s="188" t="s">
        <v>189</v>
      </c>
      <c r="X601" s="194">
        <v>7622</v>
      </c>
      <c r="Y601" s="190" t="s">
        <v>189</v>
      </c>
    </row>
    <row r="602" spans="2:25" ht="15.75" customHeight="1" x14ac:dyDescent="0.25">
      <c r="B602" s="30">
        <v>45705</v>
      </c>
      <c r="C602" s="117"/>
      <c r="D602" s="44">
        <v>6796</v>
      </c>
      <c r="E602" s="66"/>
      <c r="F602" s="66"/>
      <c r="G602" s="66"/>
      <c r="H602" s="66"/>
      <c r="I602" s="360"/>
      <c r="J602" s="44" t="s">
        <v>189</v>
      </c>
      <c r="K602" s="360"/>
      <c r="L602" s="44">
        <v>6071</v>
      </c>
      <c r="M602" s="360"/>
      <c r="N602" s="48" t="s">
        <v>189</v>
      </c>
      <c r="O602" s="116" t="s">
        <v>189</v>
      </c>
      <c r="P602" s="50" t="s">
        <v>189</v>
      </c>
      <c r="Q602" s="360"/>
      <c r="R602" s="114" t="s">
        <v>189</v>
      </c>
      <c r="S602" s="115" t="s">
        <v>189</v>
      </c>
      <c r="T602" s="110">
        <v>25668</v>
      </c>
      <c r="U602" s="187" t="s">
        <v>189</v>
      </c>
      <c r="V602" s="237" t="s">
        <v>189</v>
      </c>
      <c r="W602" s="188" t="s">
        <v>189</v>
      </c>
      <c r="X602" s="194">
        <v>7555</v>
      </c>
      <c r="Y602" s="190" t="s">
        <v>189</v>
      </c>
    </row>
    <row r="603" spans="2:25" ht="15.75" customHeight="1" x14ac:dyDescent="0.25">
      <c r="B603" s="30">
        <v>45707</v>
      </c>
      <c r="C603" s="117"/>
      <c r="D603" s="44">
        <v>7008</v>
      </c>
      <c r="E603" s="66"/>
      <c r="F603" s="66"/>
      <c r="G603" s="66"/>
      <c r="H603" s="66"/>
      <c r="I603" s="360"/>
      <c r="J603" s="44" t="s">
        <v>189</v>
      </c>
      <c r="K603" s="360"/>
      <c r="L603" s="44">
        <v>5323</v>
      </c>
      <c r="M603" s="360"/>
      <c r="N603" s="48" t="s">
        <v>189</v>
      </c>
      <c r="O603" s="116" t="s">
        <v>189</v>
      </c>
      <c r="P603" s="50" t="s">
        <v>189</v>
      </c>
      <c r="Q603" s="360"/>
      <c r="R603" s="114" t="s">
        <v>189</v>
      </c>
      <c r="S603" s="115" t="s">
        <v>189</v>
      </c>
      <c r="T603" s="110">
        <v>24886</v>
      </c>
      <c r="U603" s="187" t="s">
        <v>189</v>
      </c>
      <c r="V603" s="237" t="s">
        <v>189</v>
      </c>
      <c r="W603" s="188" t="s">
        <v>189</v>
      </c>
      <c r="X603" s="194">
        <v>7622</v>
      </c>
      <c r="Y603" s="190" t="s">
        <v>189</v>
      </c>
    </row>
    <row r="604" spans="2:25" ht="15.75" customHeight="1" x14ac:dyDescent="0.25">
      <c r="B604" s="30">
        <v>45709</v>
      </c>
      <c r="C604" s="117"/>
      <c r="D604" s="44">
        <v>6662</v>
      </c>
      <c r="E604" s="66"/>
      <c r="F604" s="66"/>
      <c r="G604" s="66"/>
      <c r="H604" s="66"/>
      <c r="I604" s="360"/>
      <c r="J604" s="44" t="s">
        <v>189</v>
      </c>
      <c r="K604" s="360"/>
      <c r="L604" s="44">
        <v>5959</v>
      </c>
      <c r="M604" s="360"/>
      <c r="N604" s="48" t="s">
        <v>189</v>
      </c>
      <c r="O604" s="116" t="s">
        <v>189</v>
      </c>
      <c r="P604" s="50" t="s">
        <v>189</v>
      </c>
      <c r="Q604" s="360"/>
      <c r="R604" s="114" t="s">
        <v>189</v>
      </c>
      <c r="S604" s="115" t="s">
        <v>189</v>
      </c>
      <c r="T604" s="110">
        <v>25333</v>
      </c>
      <c r="U604" s="187" t="s">
        <v>189</v>
      </c>
      <c r="V604" s="237" t="s">
        <v>189</v>
      </c>
      <c r="W604" s="188" t="s">
        <v>189</v>
      </c>
      <c r="X604" s="194">
        <v>7566</v>
      </c>
      <c r="Y604" s="190" t="s">
        <v>189</v>
      </c>
    </row>
    <row r="605" spans="2:25" ht="15.75" customHeight="1" x14ac:dyDescent="0.25">
      <c r="B605" s="30">
        <v>45712</v>
      </c>
      <c r="C605" s="117"/>
      <c r="D605" s="44">
        <v>6105</v>
      </c>
      <c r="E605" s="66"/>
      <c r="F605" s="66"/>
      <c r="G605" s="66"/>
      <c r="H605" s="66"/>
      <c r="I605" s="360"/>
      <c r="J605" s="44" t="s">
        <v>189</v>
      </c>
      <c r="K605" s="360"/>
      <c r="L605" s="44">
        <v>5103</v>
      </c>
      <c r="M605" s="360"/>
      <c r="N605" s="48" t="s">
        <v>189</v>
      </c>
      <c r="O605" s="116" t="s">
        <v>189</v>
      </c>
      <c r="P605" s="50" t="s">
        <v>189</v>
      </c>
      <c r="Q605" s="360"/>
      <c r="R605" s="114" t="s">
        <v>189</v>
      </c>
      <c r="S605" s="115" t="s">
        <v>189</v>
      </c>
      <c r="T605" s="110">
        <v>25570</v>
      </c>
      <c r="U605" s="187" t="s">
        <v>189</v>
      </c>
      <c r="V605" s="237" t="s">
        <v>189</v>
      </c>
      <c r="W605" s="188" t="s">
        <v>189</v>
      </c>
      <c r="X605" s="194">
        <v>7450</v>
      </c>
      <c r="Y605" s="190" t="s">
        <v>189</v>
      </c>
    </row>
    <row r="606" spans="2:25" ht="15.75" customHeight="1" x14ac:dyDescent="0.25">
      <c r="B606" s="30">
        <v>45714</v>
      </c>
      <c r="C606" s="117"/>
      <c r="D606" s="44">
        <v>6205</v>
      </c>
      <c r="E606" s="66"/>
      <c r="F606" s="66"/>
      <c r="G606" s="66"/>
      <c r="H606" s="66"/>
      <c r="I606" s="360"/>
      <c r="J606" s="44" t="s">
        <v>189</v>
      </c>
      <c r="K606" s="360"/>
      <c r="L606" s="44">
        <v>5133</v>
      </c>
      <c r="M606" s="360"/>
      <c r="N606" s="48" t="s">
        <v>189</v>
      </c>
      <c r="O606" s="116" t="s">
        <v>189</v>
      </c>
      <c r="P606" s="50" t="s">
        <v>189</v>
      </c>
      <c r="Q606" s="360"/>
      <c r="R606" s="114" t="s">
        <v>189</v>
      </c>
      <c r="S606" s="115" t="s">
        <v>189</v>
      </c>
      <c r="T606" s="110">
        <v>24440</v>
      </c>
      <c r="U606" s="187" t="s">
        <v>189</v>
      </c>
      <c r="V606" s="237" t="s">
        <v>189</v>
      </c>
      <c r="W606" s="188" t="s">
        <v>189</v>
      </c>
      <c r="X606" s="194">
        <v>7544</v>
      </c>
      <c r="Y606" s="190" t="s">
        <v>189</v>
      </c>
    </row>
    <row r="607" spans="2:25" ht="15.75" customHeight="1" x14ac:dyDescent="0.25">
      <c r="B607" s="30">
        <v>45716</v>
      </c>
      <c r="C607" s="117"/>
      <c r="D607" s="44">
        <v>6428</v>
      </c>
      <c r="E607" s="66"/>
      <c r="F607" s="66"/>
      <c r="G607" s="66"/>
      <c r="H607" s="66"/>
      <c r="I607" s="360"/>
      <c r="J607" s="44" t="s">
        <v>189</v>
      </c>
      <c r="K607" s="360"/>
      <c r="L607" s="44">
        <v>5256</v>
      </c>
      <c r="M607" s="360"/>
      <c r="N607" s="48" t="s">
        <v>189</v>
      </c>
      <c r="O607" s="116" t="s">
        <v>189</v>
      </c>
      <c r="P607" s="50" t="s">
        <v>189</v>
      </c>
      <c r="Q607" s="360"/>
      <c r="R607" s="114" t="s">
        <v>189</v>
      </c>
      <c r="S607" s="115" t="s">
        <v>189</v>
      </c>
      <c r="T607" s="110">
        <v>27453</v>
      </c>
      <c r="U607" s="187" t="s">
        <v>189</v>
      </c>
      <c r="V607" s="237" t="s">
        <v>189</v>
      </c>
      <c r="W607" s="188" t="s">
        <v>189</v>
      </c>
      <c r="X607" s="194">
        <v>7644</v>
      </c>
      <c r="Y607" s="190" t="s">
        <v>189</v>
      </c>
    </row>
    <row r="608" spans="2:25" ht="15.75" customHeight="1" x14ac:dyDescent="0.25">
      <c r="B608" s="30">
        <v>45720</v>
      </c>
      <c r="C608" s="117"/>
      <c r="D608" s="44">
        <v>4010</v>
      </c>
      <c r="E608" s="66"/>
      <c r="F608" s="66"/>
      <c r="G608" s="66"/>
      <c r="H608" s="66"/>
      <c r="I608" s="360"/>
      <c r="J608" s="44" t="s">
        <v>189</v>
      </c>
      <c r="K608" s="360"/>
      <c r="L608" s="44" t="s">
        <v>189</v>
      </c>
      <c r="M608" s="360"/>
      <c r="N608" s="48" t="s">
        <v>189</v>
      </c>
      <c r="O608" s="116" t="s">
        <v>189</v>
      </c>
      <c r="P608" s="50" t="s">
        <v>189</v>
      </c>
      <c r="Q608" s="360"/>
      <c r="R608" s="114" t="s">
        <v>189</v>
      </c>
      <c r="S608" s="115" t="s">
        <v>189</v>
      </c>
      <c r="T608" s="115" t="s">
        <v>189</v>
      </c>
      <c r="U608" s="187" t="s">
        <v>189</v>
      </c>
      <c r="V608" s="237" t="s">
        <v>189</v>
      </c>
      <c r="W608" s="188" t="s">
        <v>189</v>
      </c>
      <c r="X608" s="194" t="s">
        <v>189</v>
      </c>
      <c r="Y608" s="190" t="s">
        <v>189</v>
      </c>
    </row>
    <row r="609" spans="2:25" ht="15.75" customHeight="1" x14ac:dyDescent="0.25">
      <c r="B609" s="30">
        <v>45721</v>
      </c>
      <c r="C609" s="117"/>
      <c r="D609" s="44">
        <v>5410</v>
      </c>
      <c r="E609" s="66"/>
      <c r="F609" s="66"/>
      <c r="G609" s="66"/>
      <c r="H609" s="66"/>
      <c r="I609" s="360"/>
      <c r="J609" s="44" t="s">
        <v>189</v>
      </c>
      <c r="K609" s="360"/>
      <c r="L609" s="44" t="s">
        <v>189</v>
      </c>
      <c r="M609" s="360"/>
      <c r="N609" s="48" t="s">
        <v>189</v>
      </c>
      <c r="O609" s="116" t="s">
        <v>189</v>
      </c>
      <c r="P609" s="50" t="s">
        <v>189</v>
      </c>
      <c r="Q609" s="360"/>
      <c r="R609" s="114" t="s">
        <v>189</v>
      </c>
      <c r="S609" s="115" t="s">
        <v>189</v>
      </c>
      <c r="T609" s="115" t="s">
        <v>189</v>
      </c>
      <c r="U609" s="187" t="s">
        <v>189</v>
      </c>
      <c r="V609" s="237" t="s">
        <v>189</v>
      </c>
      <c r="W609" s="188" t="s">
        <v>189</v>
      </c>
      <c r="X609" s="194" t="s">
        <v>189</v>
      </c>
      <c r="Y609" s="190" t="s">
        <v>189</v>
      </c>
    </row>
    <row r="610" spans="2:25" ht="15.75" customHeight="1" x14ac:dyDescent="0.25">
      <c r="B610" s="30">
        <v>45723</v>
      </c>
      <c r="C610" s="117"/>
      <c r="D610" s="44">
        <v>2912</v>
      </c>
      <c r="E610" s="66"/>
      <c r="F610" s="66"/>
      <c r="G610" s="66"/>
      <c r="H610" s="66"/>
      <c r="I610" s="360"/>
      <c r="J610" s="44" t="s">
        <v>189</v>
      </c>
      <c r="K610" s="360"/>
      <c r="L610" s="44" t="s">
        <v>189</v>
      </c>
      <c r="M610" s="360"/>
      <c r="N610" s="48" t="s">
        <v>189</v>
      </c>
      <c r="O610" s="116" t="s">
        <v>189</v>
      </c>
      <c r="P610" s="50" t="s">
        <v>189</v>
      </c>
      <c r="Q610" s="360"/>
      <c r="R610" s="114" t="s">
        <v>189</v>
      </c>
      <c r="S610" s="115" t="s">
        <v>189</v>
      </c>
      <c r="T610" s="115" t="s">
        <v>189</v>
      </c>
      <c r="U610" s="187" t="s">
        <v>189</v>
      </c>
      <c r="V610" s="237" t="s">
        <v>189</v>
      </c>
      <c r="W610" s="188" t="s">
        <v>189</v>
      </c>
      <c r="X610" s="194">
        <v>6915</v>
      </c>
      <c r="Y610" s="190" t="s">
        <v>189</v>
      </c>
    </row>
    <row r="611" spans="2:25" ht="15.75" customHeight="1" x14ac:dyDescent="0.25">
      <c r="B611" s="30">
        <v>45726</v>
      </c>
      <c r="C611" s="117"/>
      <c r="D611" s="44">
        <v>6580</v>
      </c>
      <c r="E611" s="66"/>
      <c r="F611" s="66"/>
      <c r="G611" s="66"/>
      <c r="H611" s="66"/>
      <c r="I611" s="360"/>
      <c r="J611" s="44" t="s">
        <v>189</v>
      </c>
      <c r="K611" s="360"/>
      <c r="L611" s="44">
        <v>5523</v>
      </c>
      <c r="M611" s="360"/>
      <c r="N611" s="48" t="s">
        <v>189</v>
      </c>
      <c r="O611" s="116" t="s">
        <v>189</v>
      </c>
      <c r="P611" s="50" t="s">
        <v>189</v>
      </c>
      <c r="Q611" s="360"/>
      <c r="R611" s="114" t="s">
        <v>189</v>
      </c>
      <c r="S611" s="115" t="s">
        <v>189</v>
      </c>
      <c r="T611" s="110">
        <v>53200</v>
      </c>
      <c r="U611" s="187" t="s">
        <v>189</v>
      </c>
      <c r="V611" s="237" t="s">
        <v>189</v>
      </c>
      <c r="W611" s="188" t="s">
        <v>189</v>
      </c>
      <c r="X611" s="194">
        <v>6950</v>
      </c>
      <c r="Y611" s="190" t="s">
        <v>189</v>
      </c>
    </row>
    <row r="612" spans="2:25" ht="15.75" customHeight="1" x14ac:dyDescent="0.25">
      <c r="B612" s="30">
        <v>45728</v>
      </c>
      <c r="C612" s="117"/>
      <c r="D612" s="44">
        <v>7131</v>
      </c>
      <c r="E612" s="66"/>
      <c r="F612" s="66"/>
      <c r="G612" s="66"/>
      <c r="H612" s="66"/>
      <c r="I612" s="360"/>
      <c r="J612" s="44" t="s">
        <v>189</v>
      </c>
      <c r="K612" s="360"/>
      <c r="L612" s="44">
        <v>5940</v>
      </c>
      <c r="M612" s="360"/>
      <c r="N612" s="48" t="s">
        <v>189</v>
      </c>
      <c r="O612" s="116" t="s">
        <v>189</v>
      </c>
      <c r="P612" s="50" t="s">
        <v>189</v>
      </c>
      <c r="Q612" s="360"/>
      <c r="R612" s="114" t="s">
        <v>189</v>
      </c>
      <c r="S612" s="115" t="s">
        <v>189</v>
      </c>
      <c r="T612" s="110">
        <v>55350</v>
      </c>
      <c r="U612" s="187" t="s">
        <v>189</v>
      </c>
      <c r="V612" s="237" t="s">
        <v>189</v>
      </c>
      <c r="W612" s="188" t="s">
        <v>189</v>
      </c>
      <c r="X612" s="194">
        <v>7420</v>
      </c>
      <c r="Y612" s="190" t="s">
        <v>189</v>
      </c>
    </row>
    <row r="613" spans="2:25" ht="15.75" customHeight="1" x14ac:dyDescent="0.25">
      <c r="B613" s="30">
        <v>45730</v>
      </c>
      <c r="C613" s="117"/>
      <c r="D613" s="44">
        <v>6260</v>
      </c>
      <c r="E613" s="66"/>
      <c r="F613" s="66"/>
      <c r="G613" s="66"/>
      <c r="H613" s="66"/>
      <c r="I613" s="360"/>
      <c r="J613" s="44" t="s">
        <v>189</v>
      </c>
      <c r="K613" s="360"/>
      <c r="L613" s="44">
        <v>5323</v>
      </c>
      <c r="M613" s="360"/>
      <c r="N613" s="48" t="s">
        <v>189</v>
      </c>
      <c r="O613" s="116" t="s">
        <v>189</v>
      </c>
      <c r="P613" s="50" t="s">
        <v>189</v>
      </c>
      <c r="Q613" s="360"/>
      <c r="R613" s="114" t="s">
        <v>189</v>
      </c>
      <c r="S613" s="115" t="s">
        <v>189</v>
      </c>
      <c r="T613" s="115" t="s">
        <v>189</v>
      </c>
      <c r="U613" s="187" t="s">
        <v>189</v>
      </c>
      <c r="V613" s="237" t="s">
        <v>189</v>
      </c>
      <c r="W613" s="188" t="s">
        <v>189</v>
      </c>
      <c r="X613" s="194" t="s">
        <v>189</v>
      </c>
      <c r="Y613" s="190" t="s">
        <v>189</v>
      </c>
    </row>
    <row r="614" spans="2:25" ht="15.75" customHeight="1" x14ac:dyDescent="0.25">
      <c r="B614" s="30">
        <v>45733</v>
      </c>
      <c r="C614" s="117"/>
      <c r="D614" s="44">
        <v>6729</v>
      </c>
      <c r="E614" s="66"/>
      <c r="F614" s="66"/>
      <c r="G614" s="66"/>
      <c r="H614" s="66"/>
      <c r="I614" s="360"/>
      <c r="J614" s="44" t="s">
        <v>189</v>
      </c>
      <c r="K614" s="360"/>
      <c r="L614" s="44">
        <v>5345</v>
      </c>
      <c r="M614" s="360"/>
      <c r="N614" s="48" t="s">
        <v>189</v>
      </c>
      <c r="O614" s="116" t="s">
        <v>189</v>
      </c>
      <c r="P614" s="50" t="s">
        <v>189</v>
      </c>
      <c r="Q614" s="360"/>
      <c r="R614" s="114" t="s">
        <v>189</v>
      </c>
      <c r="S614" s="115" t="s">
        <v>189</v>
      </c>
      <c r="T614" s="115" t="s">
        <v>189</v>
      </c>
      <c r="U614" s="187" t="s">
        <v>189</v>
      </c>
      <c r="V614" s="237" t="s">
        <v>189</v>
      </c>
      <c r="W614" s="188" t="s">
        <v>189</v>
      </c>
      <c r="X614" s="194" t="s">
        <v>189</v>
      </c>
      <c r="Y614" s="190" t="s">
        <v>189</v>
      </c>
    </row>
    <row r="615" spans="2:25" ht="15.75" customHeight="1" x14ac:dyDescent="0.25">
      <c r="B615" s="30">
        <v>45737</v>
      </c>
      <c r="C615" s="117"/>
      <c r="D615" s="44">
        <v>6059</v>
      </c>
      <c r="E615" s="66"/>
      <c r="F615" s="66"/>
      <c r="G615" s="66"/>
      <c r="H615" s="66"/>
      <c r="I615" s="360"/>
      <c r="J615" s="44" t="s">
        <v>189</v>
      </c>
      <c r="K615" s="360"/>
      <c r="L615" s="44" t="s">
        <v>189</v>
      </c>
      <c r="M615" s="360"/>
      <c r="N615" s="48" t="s">
        <v>189</v>
      </c>
      <c r="O615" s="116" t="s">
        <v>189</v>
      </c>
      <c r="P615" s="50" t="s">
        <v>189</v>
      </c>
      <c r="Q615" s="360"/>
      <c r="R615" s="114" t="s">
        <v>189</v>
      </c>
      <c r="S615" s="115" t="s">
        <v>189</v>
      </c>
      <c r="T615" s="115" t="s">
        <v>189</v>
      </c>
      <c r="U615" s="187" t="s">
        <v>189</v>
      </c>
      <c r="V615" s="237" t="s">
        <v>189</v>
      </c>
      <c r="W615" s="188" t="s">
        <v>189</v>
      </c>
      <c r="X615" s="194">
        <v>7276</v>
      </c>
      <c r="Y615" s="190" t="s">
        <v>189</v>
      </c>
    </row>
    <row r="616" spans="2:25" ht="15.75" customHeight="1" x14ac:dyDescent="0.25">
      <c r="B616" s="30">
        <v>45740</v>
      </c>
      <c r="C616" s="117"/>
      <c r="D616" s="44">
        <v>6461</v>
      </c>
      <c r="E616" s="66"/>
      <c r="F616" s="66"/>
      <c r="G616" s="66"/>
      <c r="H616" s="66"/>
      <c r="I616" s="360"/>
      <c r="J616" s="44" t="s">
        <v>189</v>
      </c>
      <c r="K616" s="360"/>
      <c r="L616" s="44">
        <v>5323</v>
      </c>
      <c r="M616" s="360"/>
      <c r="N616" s="48" t="s">
        <v>189</v>
      </c>
      <c r="O616" s="116" t="s">
        <v>189</v>
      </c>
      <c r="P616" s="50" t="s">
        <v>189</v>
      </c>
      <c r="Q616" s="360"/>
      <c r="R616" s="114" t="s">
        <v>189</v>
      </c>
      <c r="S616" s="115" t="s">
        <v>189</v>
      </c>
      <c r="T616" s="110">
        <v>32475</v>
      </c>
      <c r="U616" s="187" t="s">
        <v>189</v>
      </c>
      <c r="V616" s="237" t="s">
        <v>189</v>
      </c>
      <c r="W616" s="188" t="s">
        <v>189</v>
      </c>
      <c r="X616" s="194">
        <v>7588</v>
      </c>
      <c r="Y616" s="190" t="s">
        <v>189</v>
      </c>
    </row>
    <row r="617" spans="2:25" ht="15.75" customHeight="1" x14ac:dyDescent="0.25">
      <c r="B617" s="30">
        <v>45742</v>
      </c>
      <c r="C617" s="117"/>
      <c r="D617" s="44">
        <v>6461</v>
      </c>
      <c r="E617" s="66"/>
      <c r="F617" s="66"/>
      <c r="G617" s="66"/>
      <c r="H617" s="66"/>
      <c r="I617" s="360"/>
      <c r="J617" s="44" t="s">
        <v>189</v>
      </c>
      <c r="K617" s="360"/>
      <c r="L617" s="44">
        <v>5568</v>
      </c>
      <c r="M617" s="360"/>
      <c r="N617" s="48" t="s">
        <v>189</v>
      </c>
      <c r="O617" s="116" t="s">
        <v>189</v>
      </c>
      <c r="P617" s="50" t="s">
        <v>189</v>
      </c>
      <c r="Q617" s="360"/>
      <c r="R617" s="114" t="s">
        <v>189</v>
      </c>
      <c r="S617" s="115" t="s">
        <v>189</v>
      </c>
      <c r="T617" s="110">
        <v>26226</v>
      </c>
      <c r="U617" s="187" t="s">
        <v>189</v>
      </c>
      <c r="V617" s="237" t="s">
        <v>189</v>
      </c>
      <c r="W617" s="188" t="s">
        <v>189</v>
      </c>
      <c r="X617" s="194">
        <v>7566</v>
      </c>
      <c r="Y617" s="190" t="s">
        <v>189</v>
      </c>
    </row>
    <row r="618" spans="2:25" ht="15.75" customHeight="1" x14ac:dyDescent="0.25">
      <c r="B618" s="30">
        <v>45744</v>
      </c>
      <c r="C618" s="117"/>
      <c r="D618" s="44">
        <v>6671</v>
      </c>
      <c r="E618" s="66"/>
      <c r="F618" s="66"/>
      <c r="G618" s="66"/>
      <c r="H618" s="66"/>
      <c r="I618" s="360"/>
      <c r="J618" s="44" t="s">
        <v>189</v>
      </c>
      <c r="K618" s="360"/>
      <c r="L618" s="44">
        <v>5624</v>
      </c>
      <c r="M618" s="360"/>
      <c r="N618" s="48" t="s">
        <v>189</v>
      </c>
      <c r="O618" s="116" t="s">
        <v>189</v>
      </c>
      <c r="P618" s="50" t="s">
        <v>189</v>
      </c>
      <c r="Q618" s="360"/>
      <c r="R618" s="114" t="s">
        <v>189</v>
      </c>
      <c r="S618" s="115" t="s">
        <v>189</v>
      </c>
      <c r="T618" s="110">
        <v>22766</v>
      </c>
      <c r="U618" s="187" t="s">
        <v>189</v>
      </c>
      <c r="V618" s="237" t="s">
        <v>189</v>
      </c>
      <c r="W618" s="188" t="s">
        <v>189</v>
      </c>
      <c r="X618" s="194">
        <v>7466</v>
      </c>
      <c r="Y618" s="190" t="s">
        <v>189</v>
      </c>
    </row>
    <row r="619" spans="2:25" ht="15.75" customHeight="1" x14ac:dyDescent="0.25">
      <c r="B619" s="30">
        <v>45747</v>
      </c>
      <c r="C619" s="117"/>
      <c r="D619" s="44">
        <v>7131</v>
      </c>
      <c r="E619" s="66"/>
      <c r="F619" s="66"/>
      <c r="G619" s="66"/>
      <c r="H619" s="66"/>
      <c r="I619" s="360"/>
      <c r="J619" s="44" t="s">
        <v>189</v>
      </c>
      <c r="K619" s="360"/>
      <c r="L619" s="44">
        <v>6271</v>
      </c>
      <c r="M619" s="360"/>
      <c r="N619" s="48" t="s">
        <v>189</v>
      </c>
      <c r="O619" s="116" t="s">
        <v>189</v>
      </c>
      <c r="P619" s="50" t="s">
        <v>189</v>
      </c>
      <c r="Q619" s="360"/>
      <c r="R619" s="114" t="s">
        <v>189</v>
      </c>
      <c r="S619" s="115" t="s">
        <v>189</v>
      </c>
      <c r="T619" s="110">
        <v>27342</v>
      </c>
      <c r="U619" s="187" t="s">
        <v>189</v>
      </c>
      <c r="V619" s="237" t="s">
        <v>189</v>
      </c>
      <c r="W619" s="188" t="s">
        <v>189</v>
      </c>
      <c r="X619" s="194">
        <v>7533</v>
      </c>
      <c r="Y619" s="190" t="s">
        <v>189</v>
      </c>
    </row>
    <row r="620" spans="2:25" ht="15.75" customHeight="1" x14ac:dyDescent="0.25">
      <c r="B620" s="30">
        <v>45749</v>
      </c>
      <c r="C620" s="117"/>
      <c r="D620" s="44">
        <v>6863</v>
      </c>
      <c r="E620" s="66"/>
      <c r="F620" s="66"/>
      <c r="G620" s="66"/>
      <c r="H620" s="66"/>
      <c r="I620" s="360"/>
      <c r="J620" s="44" t="s">
        <v>189</v>
      </c>
      <c r="K620" s="360"/>
      <c r="L620" s="44">
        <v>5669</v>
      </c>
      <c r="M620" s="360"/>
      <c r="N620" s="48" t="s">
        <v>189</v>
      </c>
      <c r="O620" s="116" t="s">
        <v>189</v>
      </c>
      <c r="P620" s="50" t="s">
        <v>189</v>
      </c>
      <c r="Q620" s="360"/>
      <c r="R620" s="114" t="s">
        <v>189</v>
      </c>
      <c r="S620" s="115" t="s">
        <v>189</v>
      </c>
      <c r="T620" s="110">
        <v>27230</v>
      </c>
      <c r="U620" s="187" t="s">
        <v>189</v>
      </c>
      <c r="V620" s="237" t="s">
        <v>189</v>
      </c>
      <c r="W620" s="188" t="s">
        <v>189</v>
      </c>
      <c r="X620" s="194">
        <v>7510</v>
      </c>
      <c r="Y620" s="190" t="s">
        <v>189</v>
      </c>
    </row>
    <row r="621" spans="2:25" ht="15.75" customHeight="1" x14ac:dyDescent="0.25">
      <c r="B621" s="30">
        <v>45751</v>
      </c>
      <c r="C621" s="117"/>
      <c r="D621" s="44">
        <v>6662</v>
      </c>
      <c r="E621" s="66"/>
      <c r="F621" s="66"/>
      <c r="G621" s="66"/>
      <c r="H621" s="66"/>
      <c r="I621" s="360"/>
      <c r="J621" s="44" t="s">
        <v>189</v>
      </c>
      <c r="K621" s="360"/>
      <c r="L621" s="44">
        <v>5713</v>
      </c>
      <c r="M621" s="360"/>
      <c r="N621" s="48" t="s">
        <v>189</v>
      </c>
      <c r="O621" s="116" t="s">
        <v>189</v>
      </c>
      <c r="P621" s="50" t="s">
        <v>189</v>
      </c>
      <c r="Q621" s="360"/>
      <c r="R621" s="114" t="s">
        <v>189</v>
      </c>
      <c r="S621" s="115" t="s">
        <v>189</v>
      </c>
      <c r="T621" s="115" t="s">
        <v>189</v>
      </c>
      <c r="U621" s="187" t="s">
        <v>189</v>
      </c>
      <c r="V621" s="237" t="s">
        <v>189</v>
      </c>
      <c r="W621" s="188" t="s">
        <v>189</v>
      </c>
      <c r="X621" s="194">
        <v>7533</v>
      </c>
      <c r="Y621" s="190" t="s">
        <v>189</v>
      </c>
    </row>
    <row r="622" spans="2:25" ht="15.75" customHeight="1" x14ac:dyDescent="0.25">
      <c r="B622" s="30">
        <v>45754</v>
      </c>
      <c r="C622" s="117"/>
      <c r="D622" s="44">
        <v>6707</v>
      </c>
      <c r="E622" s="66"/>
      <c r="F622" s="66"/>
      <c r="G622" s="66"/>
      <c r="H622" s="66"/>
      <c r="I622" s="360"/>
      <c r="J622" s="44" t="s">
        <v>189</v>
      </c>
      <c r="K622" s="360"/>
      <c r="L622" s="44">
        <v>5646</v>
      </c>
      <c r="M622" s="360"/>
      <c r="N622" s="48" t="s">
        <v>189</v>
      </c>
      <c r="O622" s="116" t="s">
        <v>189</v>
      </c>
      <c r="P622" s="50" t="s">
        <v>189</v>
      </c>
      <c r="Q622" s="360"/>
      <c r="R622" s="114" t="s">
        <v>189</v>
      </c>
      <c r="S622" s="115" t="s">
        <v>189</v>
      </c>
      <c r="T622" s="110">
        <v>55353</v>
      </c>
      <c r="U622" s="187" t="s">
        <v>189</v>
      </c>
      <c r="V622" s="237" t="s">
        <v>189</v>
      </c>
      <c r="W622" s="188" t="s">
        <v>189</v>
      </c>
      <c r="X622" s="194">
        <v>7566</v>
      </c>
      <c r="Y622" s="190" t="s">
        <v>189</v>
      </c>
    </row>
    <row r="623" spans="2:25" ht="15.75" customHeight="1" x14ac:dyDescent="0.25">
      <c r="B623" s="30">
        <v>45756</v>
      </c>
      <c r="C623" s="117"/>
      <c r="D623" s="44">
        <v>7131</v>
      </c>
      <c r="E623" s="66"/>
      <c r="F623" s="66"/>
      <c r="G623" s="66"/>
      <c r="H623" s="66"/>
      <c r="I623" s="360"/>
      <c r="J623" s="44" t="s">
        <v>189</v>
      </c>
      <c r="K623" s="360"/>
      <c r="L623" s="44">
        <v>6126</v>
      </c>
      <c r="M623" s="360"/>
      <c r="N623" s="48" t="s">
        <v>189</v>
      </c>
      <c r="O623" s="116" t="s">
        <v>189</v>
      </c>
      <c r="P623" s="50" t="s">
        <v>189</v>
      </c>
      <c r="Q623" s="360"/>
      <c r="R623" s="114" t="s">
        <v>189</v>
      </c>
      <c r="S623" s="115" t="s">
        <v>189</v>
      </c>
      <c r="T623" s="110">
        <v>37274</v>
      </c>
      <c r="U623" s="187" t="s">
        <v>189</v>
      </c>
      <c r="V623" s="237" t="s">
        <v>189</v>
      </c>
      <c r="W623" s="188" t="s">
        <v>189</v>
      </c>
      <c r="X623" s="194">
        <v>7510</v>
      </c>
      <c r="Y623" s="190" t="s">
        <v>189</v>
      </c>
    </row>
    <row r="624" spans="2:25" ht="15.75" customHeight="1" x14ac:dyDescent="0.25">
      <c r="B624" s="30">
        <v>45758</v>
      </c>
      <c r="C624" s="117"/>
      <c r="D624" s="44">
        <v>7019</v>
      </c>
      <c r="E624" s="66"/>
      <c r="F624" s="66"/>
      <c r="G624" s="66"/>
      <c r="H624" s="66"/>
      <c r="I624" s="360"/>
      <c r="J624" s="44" t="s">
        <v>189</v>
      </c>
      <c r="K624" s="360"/>
      <c r="L624" s="44">
        <v>6271</v>
      </c>
      <c r="M624" s="360"/>
      <c r="N624" s="48" t="s">
        <v>189</v>
      </c>
      <c r="O624" s="116" t="s">
        <v>189</v>
      </c>
      <c r="P624" s="50" t="s">
        <v>189</v>
      </c>
      <c r="Q624" s="360"/>
      <c r="R624" s="114" t="s">
        <v>189</v>
      </c>
      <c r="S624" s="115" t="s">
        <v>189</v>
      </c>
      <c r="T624" s="115" t="s">
        <v>189</v>
      </c>
      <c r="U624" s="187" t="s">
        <v>189</v>
      </c>
      <c r="V624" s="237" t="s">
        <v>189</v>
      </c>
      <c r="W624" s="188" t="s">
        <v>189</v>
      </c>
      <c r="X624" s="194">
        <v>7477</v>
      </c>
      <c r="Y624" s="190" t="s">
        <v>189</v>
      </c>
    </row>
    <row r="625" spans="2:25" ht="15.75" customHeight="1" x14ac:dyDescent="0.25">
      <c r="B625" s="30">
        <v>45761</v>
      </c>
      <c r="C625" s="117"/>
      <c r="D625" s="44">
        <v>6417</v>
      </c>
      <c r="E625" s="66"/>
      <c r="F625" s="66"/>
      <c r="G625" s="66"/>
      <c r="H625" s="66"/>
      <c r="I625" s="360"/>
      <c r="J625" s="44" t="s">
        <v>189</v>
      </c>
      <c r="K625" s="360"/>
      <c r="L625" s="44">
        <v>5635</v>
      </c>
      <c r="M625" s="360"/>
      <c r="N625" s="48" t="s">
        <v>189</v>
      </c>
      <c r="O625" s="116" t="s">
        <v>189</v>
      </c>
      <c r="P625" s="50" t="s">
        <v>189</v>
      </c>
      <c r="Q625" s="360"/>
      <c r="R625" s="114" t="s">
        <v>189</v>
      </c>
      <c r="S625" s="115" t="s">
        <v>189</v>
      </c>
      <c r="T625" s="110">
        <v>21962</v>
      </c>
      <c r="U625" s="187" t="s">
        <v>189</v>
      </c>
      <c r="V625" s="237" t="s">
        <v>189</v>
      </c>
      <c r="W625" s="188" t="s">
        <v>189</v>
      </c>
      <c r="X625" s="194">
        <v>7421</v>
      </c>
      <c r="Y625" s="190" t="s">
        <v>189</v>
      </c>
    </row>
    <row r="626" spans="2:25" ht="15.75" customHeight="1" x14ac:dyDescent="0.25">
      <c r="B626" s="30">
        <v>45763</v>
      </c>
      <c r="C626" s="117"/>
      <c r="D626" s="44">
        <v>6651</v>
      </c>
      <c r="E626" s="66"/>
      <c r="F626" s="66"/>
      <c r="G626" s="66"/>
      <c r="H626" s="66"/>
      <c r="I626" s="360"/>
      <c r="J626" s="44" t="s">
        <v>189</v>
      </c>
      <c r="K626" s="360"/>
      <c r="L626" s="44">
        <v>5747</v>
      </c>
      <c r="M626" s="360"/>
      <c r="N626" s="48" t="s">
        <v>189</v>
      </c>
      <c r="O626" s="116" t="s">
        <v>189</v>
      </c>
      <c r="P626" s="50" t="s">
        <v>189</v>
      </c>
      <c r="Q626" s="360"/>
      <c r="R626" s="114" t="s">
        <v>189</v>
      </c>
      <c r="S626" s="115" t="s">
        <v>189</v>
      </c>
      <c r="T626" s="110">
        <v>24440</v>
      </c>
      <c r="U626" s="187" t="s">
        <v>189</v>
      </c>
      <c r="V626" s="237" t="s">
        <v>189</v>
      </c>
      <c r="W626" s="188" t="s">
        <v>189</v>
      </c>
      <c r="X626" s="194">
        <v>7544</v>
      </c>
      <c r="Y626" s="190" t="s">
        <v>189</v>
      </c>
    </row>
    <row r="627" spans="2:25" ht="15.75" customHeight="1" x14ac:dyDescent="0.25">
      <c r="B627" s="30">
        <v>45768</v>
      </c>
      <c r="C627" s="117"/>
      <c r="D627" s="44">
        <v>6980</v>
      </c>
      <c r="E627" s="66"/>
      <c r="F627" s="66"/>
      <c r="G627" s="66"/>
      <c r="H627" s="66"/>
      <c r="I627" s="360"/>
      <c r="J627" s="44" t="s">
        <v>189</v>
      </c>
      <c r="K627" s="360"/>
      <c r="L627" s="44">
        <v>5420</v>
      </c>
      <c r="M627" s="360"/>
      <c r="N627" s="48" t="s">
        <v>189</v>
      </c>
      <c r="O627" s="116" t="s">
        <v>189</v>
      </c>
      <c r="P627" s="50" t="s">
        <v>189</v>
      </c>
      <c r="Q627" s="360"/>
      <c r="R627" s="114" t="s">
        <v>189</v>
      </c>
      <c r="S627" s="115" t="s">
        <v>189</v>
      </c>
      <c r="T627" s="110">
        <v>30950</v>
      </c>
      <c r="U627" s="187" t="s">
        <v>189</v>
      </c>
      <c r="V627" s="237" t="s">
        <v>189</v>
      </c>
      <c r="W627" s="188" t="s">
        <v>189</v>
      </c>
      <c r="X627" s="194">
        <v>7470</v>
      </c>
      <c r="Y627" s="190" t="s">
        <v>189</v>
      </c>
    </row>
    <row r="628" spans="2:25" ht="15.75" customHeight="1" x14ac:dyDescent="0.25">
      <c r="B628" s="30">
        <v>45770</v>
      </c>
      <c r="C628" s="117"/>
      <c r="D628" s="44">
        <v>6361</v>
      </c>
      <c r="E628" s="66"/>
      <c r="F628" s="66"/>
      <c r="G628" s="66"/>
      <c r="H628" s="66"/>
      <c r="I628" s="360"/>
      <c r="J628" s="44" t="s">
        <v>189</v>
      </c>
      <c r="K628" s="360"/>
      <c r="L628" s="44">
        <v>5356</v>
      </c>
      <c r="M628" s="360"/>
      <c r="N628" s="48" t="s">
        <v>189</v>
      </c>
      <c r="O628" s="116" t="s">
        <v>189</v>
      </c>
      <c r="P628" s="50" t="s">
        <v>189</v>
      </c>
      <c r="Q628" s="360"/>
      <c r="R628" s="114" t="s">
        <v>189</v>
      </c>
      <c r="S628" s="115" t="s">
        <v>189</v>
      </c>
      <c r="T628" s="110">
        <v>29350</v>
      </c>
      <c r="U628" s="187" t="s">
        <v>189</v>
      </c>
      <c r="V628" s="237" t="s">
        <v>189</v>
      </c>
      <c r="W628" s="188" t="s">
        <v>189</v>
      </c>
      <c r="X628" s="194">
        <v>7488</v>
      </c>
      <c r="Y628" s="190" t="s">
        <v>189</v>
      </c>
    </row>
    <row r="629" spans="2:25" ht="15.75" customHeight="1" x14ac:dyDescent="0.25">
      <c r="B629" s="30">
        <v>45772</v>
      </c>
      <c r="C629" s="117"/>
      <c r="D629" s="44">
        <v>7060</v>
      </c>
      <c r="E629" s="66"/>
      <c r="F629" s="66"/>
      <c r="G629" s="66"/>
      <c r="H629" s="66"/>
      <c r="I629" s="360"/>
      <c r="J629" s="44" t="s">
        <v>189</v>
      </c>
      <c r="K629" s="360"/>
      <c r="L629" s="44">
        <v>7030</v>
      </c>
      <c r="M629" s="360"/>
      <c r="N629" s="48" t="s">
        <v>189</v>
      </c>
      <c r="O629" s="116" t="s">
        <v>189</v>
      </c>
      <c r="P629" s="50" t="s">
        <v>189</v>
      </c>
      <c r="Q629" s="360"/>
      <c r="R629" s="114" t="s">
        <v>189</v>
      </c>
      <c r="S629" s="115" t="s">
        <v>189</v>
      </c>
      <c r="T629" s="115" t="s">
        <v>189</v>
      </c>
      <c r="U629" s="187" t="s">
        <v>189</v>
      </c>
      <c r="V629" s="237" t="s">
        <v>189</v>
      </c>
      <c r="W629" s="188" t="s">
        <v>189</v>
      </c>
      <c r="X629" s="194">
        <v>7466</v>
      </c>
      <c r="Y629" s="190" t="s">
        <v>189</v>
      </c>
    </row>
    <row r="630" spans="2:25" ht="15.75" customHeight="1" x14ac:dyDescent="0.25">
      <c r="B630" s="30">
        <v>45775</v>
      </c>
      <c r="C630" s="117"/>
      <c r="D630" s="44">
        <v>6405</v>
      </c>
      <c r="E630" s="66"/>
      <c r="F630" s="66"/>
      <c r="G630" s="66"/>
      <c r="H630" s="66"/>
      <c r="I630" s="360"/>
      <c r="J630" s="44" t="s">
        <v>189</v>
      </c>
      <c r="K630" s="360"/>
      <c r="L630" s="44">
        <v>5680</v>
      </c>
      <c r="M630" s="360"/>
      <c r="N630" s="48" t="s">
        <v>189</v>
      </c>
      <c r="O630" s="116" t="s">
        <v>189</v>
      </c>
      <c r="P630" s="50" t="s">
        <v>189</v>
      </c>
      <c r="Q630" s="360"/>
      <c r="R630" s="114" t="s">
        <v>189</v>
      </c>
      <c r="S630" s="115" t="s">
        <v>189</v>
      </c>
      <c r="T630" s="115" t="s">
        <v>189</v>
      </c>
      <c r="U630" s="187" t="s">
        <v>189</v>
      </c>
      <c r="V630" s="237" t="s">
        <v>189</v>
      </c>
      <c r="W630" s="188" t="s">
        <v>189</v>
      </c>
      <c r="X630" s="194">
        <v>7466</v>
      </c>
      <c r="Y630" s="190" t="s">
        <v>189</v>
      </c>
    </row>
    <row r="631" spans="2:25" ht="15.75" customHeight="1" x14ac:dyDescent="0.25">
      <c r="B631" s="30">
        <v>45777</v>
      </c>
      <c r="C631" s="117"/>
      <c r="D631" s="44">
        <v>6406</v>
      </c>
      <c r="E631" s="66"/>
      <c r="F631" s="66"/>
      <c r="G631" s="66"/>
      <c r="H631" s="66"/>
      <c r="I631" s="360"/>
      <c r="J631" s="44" t="s">
        <v>189</v>
      </c>
      <c r="K631" s="360"/>
      <c r="L631" s="44">
        <v>5412</v>
      </c>
      <c r="M631" s="360"/>
      <c r="N631" s="48" t="s">
        <v>189</v>
      </c>
      <c r="O631" s="116" t="s">
        <v>189</v>
      </c>
      <c r="P631" s="50" t="s">
        <v>189</v>
      </c>
      <c r="Q631" s="360"/>
      <c r="R631" s="114" t="s">
        <v>189</v>
      </c>
      <c r="S631" s="115" t="s">
        <v>189</v>
      </c>
      <c r="T631" s="115" t="s">
        <v>189</v>
      </c>
      <c r="U631" s="187" t="s">
        <v>189</v>
      </c>
      <c r="V631" s="237" t="s">
        <v>189</v>
      </c>
      <c r="W631" s="188" t="s">
        <v>189</v>
      </c>
      <c r="X631" s="194">
        <v>7510</v>
      </c>
      <c r="Y631" s="190" t="s">
        <v>189</v>
      </c>
    </row>
    <row r="632" spans="2:25" ht="15.75" customHeight="1" x14ac:dyDescent="0.25">
      <c r="B632" s="30">
        <v>45779</v>
      </c>
      <c r="C632" s="117"/>
      <c r="D632" s="44">
        <v>6160</v>
      </c>
      <c r="E632" s="66"/>
      <c r="F632" s="66"/>
      <c r="G632" s="66"/>
      <c r="H632" s="66"/>
      <c r="I632" s="360"/>
      <c r="J632" s="44" t="s">
        <v>189</v>
      </c>
      <c r="K632" s="360"/>
      <c r="L632" s="44">
        <v>5234</v>
      </c>
      <c r="M632" s="360"/>
      <c r="N632" s="48" t="s">
        <v>189</v>
      </c>
      <c r="O632" s="116" t="s">
        <v>189</v>
      </c>
      <c r="P632" s="50" t="s">
        <v>189</v>
      </c>
      <c r="Q632" s="360"/>
      <c r="R632" s="114" t="s">
        <v>189</v>
      </c>
      <c r="S632" s="115" t="s">
        <v>189</v>
      </c>
      <c r="T632" s="115" t="s">
        <v>189</v>
      </c>
      <c r="U632" s="187" t="s">
        <v>189</v>
      </c>
      <c r="V632" s="237" t="s">
        <v>189</v>
      </c>
      <c r="W632" s="188" t="s">
        <v>189</v>
      </c>
      <c r="X632" s="194">
        <v>7454</v>
      </c>
      <c r="Y632" s="190" t="s">
        <v>189</v>
      </c>
    </row>
    <row r="633" spans="2:25" ht="15.75" customHeight="1" x14ac:dyDescent="0.25">
      <c r="B633" s="30">
        <v>45782</v>
      </c>
      <c r="C633" s="117"/>
      <c r="D633" s="44">
        <v>6149</v>
      </c>
      <c r="E633" s="66"/>
      <c r="F633" s="66"/>
      <c r="G633" s="66"/>
      <c r="H633" s="66"/>
      <c r="I633" s="360"/>
      <c r="J633" s="44" t="s">
        <v>189</v>
      </c>
      <c r="K633" s="360"/>
      <c r="L633" s="44">
        <v>5323</v>
      </c>
      <c r="M633" s="360"/>
      <c r="N633" s="48" t="s">
        <v>189</v>
      </c>
      <c r="O633" s="116" t="s">
        <v>189</v>
      </c>
      <c r="P633" s="50" t="s">
        <v>189</v>
      </c>
      <c r="Q633" s="360"/>
      <c r="R633" s="114" t="s">
        <v>189</v>
      </c>
      <c r="S633" s="115" t="s">
        <v>189</v>
      </c>
      <c r="T633" s="115" t="s">
        <v>189</v>
      </c>
      <c r="U633" s="187" t="s">
        <v>189</v>
      </c>
      <c r="V633" s="237" t="s">
        <v>189</v>
      </c>
      <c r="W633" s="188" t="s">
        <v>189</v>
      </c>
      <c r="X633" s="194">
        <v>7421</v>
      </c>
      <c r="Y633" s="190" t="s">
        <v>189</v>
      </c>
    </row>
    <row r="634" spans="2:25" ht="15.75" customHeight="1" x14ac:dyDescent="0.25">
      <c r="B634" s="30">
        <v>45784</v>
      </c>
      <c r="C634" s="117"/>
      <c r="D634" s="44">
        <v>6260</v>
      </c>
      <c r="E634" s="66"/>
      <c r="F634" s="66"/>
      <c r="G634" s="66"/>
      <c r="H634" s="66"/>
      <c r="I634" s="360"/>
      <c r="J634" s="44" t="s">
        <v>189</v>
      </c>
      <c r="K634" s="360"/>
      <c r="L634" s="44">
        <v>5568</v>
      </c>
      <c r="M634" s="360"/>
      <c r="N634" s="48" t="s">
        <v>189</v>
      </c>
      <c r="O634" s="116" t="s">
        <v>189</v>
      </c>
      <c r="P634" s="50" t="s">
        <v>189</v>
      </c>
      <c r="Q634" s="360"/>
      <c r="R634" s="114" t="s">
        <v>189</v>
      </c>
      <c r="S634" s="115" t="s">
        <v>189</v>
      </c>
      <c r="T634" s="115" t="s">
        <v>189</v>
      </c>
      <c r="U634" s="187" t="s">
        <v>189</v>
      </c>
      <c r="V634" s="237" t="s">
        <v>189</v>
      </c>
      <c r="W634" s="188" t="s">
        <v>189</v>
      </c>
      <c r="X634" s="194">
        <v>7588</v>
      </c>
      <c r="Y634" s="190" t="s">
        <v>189</v>
      </c>
    </row>
    <row r="635" spans="2:25" ht="15.75" customHeight="1" x14ac:dyDescent="0.25">
      <c r="B635" s="30">
        <v>45786</v>
      </c>
      <c r="C635" s="117"/>
      <c r="D635" s="44">
        <v>6752</v>
      </c>
      <c r="E635" s="66"/>
      <c r="F635" s="66"/>
      <c r="G635" s="66"/>
      <c r="H635" s="66"/>
      <c r="I635" s="360"/>
      <c r="J635" s="44" t="s">
        <v>189</v>
      </c>
      <c r="K635" s="360"/>
      <c r="L635" s="44">
        <v>5981</v>
      </c>
      <c r="M635" s="360"/>
      <c r="N635" s="48" t="s">
        <v>189</v>
      </c>
      <c r="O635" s="116" t="s">
        <v>189</v>
      </c>
      <c r="P635" s="50" t="s">
        <v>189</v>
      </c>
      <c r="Q635" s="360"/>
      <c r="R635" s="114" t="s">
        <v>189</v>
      </c>
      <c r="S635" s="115" t="s">
        <v>189</v>
      </c>
      <c r="T635" s="115" t="s">
        <v>189</v>
      </c>
      <c r="U635" s="187" t="s">
        <v>189</v>
      </c>
      <c r="V635" s="237" t="s">
        <v>189</v>
      </c>
      <c r="W635" s="188" t="s">
        <v>189</v>
      </c>
      <c r="X635" s="194">
        <v>7421</v>
      </c>
      <c r="Y635" s="190" t="s">
        <v>189</v>
      </c>
    </row>
    <row r="636" spans="2:25" ht="15.75" customHeight="1" x14ac:dyDescent="0.25">
      <c r="B636" s="30">
        <v>45789</v>
      </c>
      <c r="C636" s="117"/>
      <c r="D636" s="44">
        <v>6908</v>
      </c>
      <c r="E636" s="66"/>
      <c r="F636" s="66"/>
      <c r="G636" s="66"/>
      <c r="H636" s="66"/>
      <c r="I636" s="360"/>
      <c r="J636" s="44" t="s">
        <v>189</v>
      </c>
      <c r="K636" s="360"/>
      <c r="L636" s="44">
        <v>6283</v>
      </c>
      <c r="M636" s="360"/>
      <c r="N636" s="48" t="s">
        <v>189</v>
      </c>
      <c r="O636" s="116" t="s">
        <v>189</v>
      </c>
      <c r="P636" s="50" t="s">
        <v>189</v>
      </c>
      <c r="Q636" s="360"/>
      <c r="R636" s="114" t="s">
        <v>189</v>
      </c>
      <c r="S636" s="115" t="s">
        <v>189</v>
      </c>
      <c r="T636" s="115" t="s">
        <v>189</v>
      </c>
      <c r="U636" s="187" t="s">
        <v>189</v>
      </c>
      <c r="V636" s="237" t="s">
        <v>189</v>
      </c>
      <c r="W636" s="188" t="s">
        <v>189</v>
      </c>
      <c r="X636" s="194">
        <v>7443</v>
      </c>
      <c r="Y636" s="190" t="s">
        <v>189</v>
      </c>
    </row>
    <row r="637" spans="2:25" ht="15.75" customHeight="1" x14ac:dyDescent="0.25">
      <c r="B637" s="30">
        <v>45791</v>
      </c>
      <c r="C637" s="117"/>
      <c r="D637" s="44">
        <v>6216</v>
      </c>
      <c r="E637" s="66"/>
      <c r="F637" s="66"/>
      <c r="G637" s="66"/>
      <c r="H637" s="66"/>
      <c r="I637" s="360"/>
      <c r="J637" s="44" t="s">
        <v>189</v>
      </c>
      <c r="K637" s="360"/>
      <c r="L637" s="44">
        <v>5289</v>
      </c>
      <c r="M637" s="360"/>
      <c r="N637" s="48" t="s">
        <v>189</v>
      </c>
      <c r="O637" s="116" t="s">
        <v>189</v>
      </c>
      <c r="P637" s="50" t="s">
        <v>189</v>
      </c>
      <c r="Q637" s="360"/>
      <c r="R637" s="114" t="s">
        <v>189</v>
      </c>
      <c r="S637" s="115" t="s">
        <v>189</v>
      </c>
      <c r="T637" s="115" t="s">
        <v>189</v>
      </c>
      <c r="U637" s="187" t="s">
        <v>189</v>
      </c>
      <c r="V637" s="237" t="s">
        <v>189</v>
      </c>
      <c r="W637" s="188" t="s">
        <v>189</v>
      </c>
      <c r="X637" s="194">
        <v>7432</v>
      </c>
      <c r="Y637" s="190" t="s">
        <v>189</v>
      </c>
    </row>
    <row r="638" spans="2:25" ht="15.75" customHeight="1" x14ac:dyDescent="0.25">
      <c r="B638" s="30">
        <v>45793</v>
      </c>
      <c r="C638" s="117"/>
      <c r="D638" s="44">
        <v>6004</v>
      </c>
      <c r="E638" s="66"/>
      <c r="F638" s="66"/>
      <c r="G638" s="66"/>
      <c r="H638" s="66"/>
      <c r="I638" s="360"/>
      <c r="J638" s="44" t="s">
        <v>189</v>
      </c>
      <c r="K638" s="360"/>
      <c r="L638" s="44">
        <v>4768</v>
      </c>
      <c r="M638" s="360"/>
      <c r="N638" s="48" t="s">
        <v>189</v>
      </c>
      <c r="O638" s="116" t="s">
        <v>189</v>
      </c>
      <c r="P638" s="50" t="s">
        <v>189</v>
      </c>
      <c r="Q638" s="360"/>
      <c r="R638" s="114" t="s">
        <v>189</v>
      </c>
      <c r="S638" s="115" t="s">
        <v>189</v>
      </c>
      <c r="T638" s="115" t="s">
        <v>189</v>
      </c>
      <c r="U638" s="187" t="s">
        <v>189</v>
      </c>
      <c r="V638" s="237" t="s">
        <v>189</v>
      </c>
      <c r="W638" s="188" t="s">
        <v>189</v>
      </c>
      <c r="X638" s="194">
        <v>7410</v>
      </c>
      <c r="Y638" s="190" t="s">
        <v>189</v>
      </c>
    </row>
    <row r="639" spans="2:25" ht="15.75" customHeight="1" x14ac:dyDescent="0.25">
      <c r="B639" s="30">
        <v>45796</v>
      </c>
      <c r="C639" s="117"/>
      <c r="D639" s="44">
        <v>6154</v>
      </c>
      <c r="E639" s="66"/>
      <c r="F639" s="66"/>
      <c r="G639" s="66"/>
      <c r="H639" s="66"/>
      <c r="I639" s="360"/>
      <c r="J639" s="44" t="s">
        <v>189</v>
      </c>
      <c r="K639" s="360"/>
      <c r="L639" s="44">
        <v>5624</v>
      </c>
      <c r="M639" s="360"/>
      <c r="N639" s="48" t="s">
        <v>189</v>
      </c>
      <c r="O639" s="116" t="s">
        <v>189</v>
      </c>
      <c r="P639" s="50" t="s">
        <v>189</v>
      </c>
      <c r="Q639" s="360"/>
      <c r="R639" s="114" t="s">
        <v>189</v>
      </c>
      <c r="S639" s="115" t="s">
        <v>189</v>
      </c>
      <c r="T639" s="115" t="s">
        <v>189</v>
      </c>
      <c r="U639" s="187" t="s">
        <v>189</v>
      </c>
      <c r="V639" s="237" t="s">
        <v>189</v>
      </c>
      <c r="W639" s="188" t="s">
        <v>189</v>
      </c>
      <c r="X639" s="194">
        <v>7564</v>
      </c>
      <c r="Y639" s="190" t="s">
        <v>189</v>
      </c>
    </row>
    <row r="640" spans="2:25" ht="15.75" customHeight="1" x14ac:dyDescent="0.25">
      <c r="B640" s="30">
        <v>45798</v>
      </c>
      <c r="C640" s="117"/>
      <c r="D640" s="44">
        <v>7164</v>
      </c>
      <c r="E640" s="66"/>
      <c r="F640" s="66"/>
      <c r="G640" s="66"/>
      <c r="H640" s="66"/>
      <c r="I640" s="360"/>
      <c r="J640" s="44" t="s">
        <v>189</v>
      </c>
      <c r="K640" s="360"/>
      <c r="L640" s="44">
        <v>6110</v>
      </c>
      <c r="M640" s="360"/>
      <c r="N640" s="48" t="s">
        <v>189</v>
      </c>
      <c r="O640" s="116" t="s">
        <v>189</v>
      </c>
      <c r="P640" s="50" t="s">
        <v>189</v>
      </c>
      <c r="Q640" s="360"/>
      <c r="R640" s="114" t="s">
        <v>189</v>
      </c>
      <c r="S640" s="115" t="s">
        <v>189</v>
      </c>
      <c r="T640" s="115" t="s">
        <v>189</v>
      </c>
      <c r="U640" s="187" t="s">
        <v>189</v>
      </c>
      <c r="V640" s="237" t="s">
        <v>189</v>
      </c>
      <c r="W640" s="188" t="s">
        <v>189</v>
      </c>
      <c r="X640" s="194">
        <v>7387</v>
      </c>
      <c r="Y640" s="190" t="s">
        <v>189</v>
      </c>
    </row>
    <row r="641" spans="2:25" ht="15.75" customHeight="1" x14ac:dyDescent="0.25">
      <c r="B641" s="30">
        <v>45800</v>
      </c>
      <c r="C641" s="117"/>
      <c r="D641" s="44">
        <v>7031</v>
      </c>
      <c r="E641" s="66"/>
      <c r="F641" s="66"/>
      <c r="G641" s="66"/>
      <c r="H641" s="66"/>
      <c r="I641" s="360"/>
      <c r="J641" s="44" t="s">
        <v>189</v>
      </c>
      <c r="K641" s="360"/>
      <c r="L641" s="44">
        <v>5714</v>
      </c>
      <c r="M641" s="360"/>
      <c r="N641" s="48" t="s">
        <v>189</v>
      </c>
      <c r="O641" s="116" t="s">
        <v>189</v>
      </c>
      <c r="P641" s="50" t="s">
        <v>189</v>
      </c>
      <c r="Q641" s="360"/>
      <c r="R641" s="114" t="s">
        <v>189</v>
      </c>
      <c r="S641" s="115" t="s">
        <v>189</v>
      </c>
      <c r="T641" s="115" t="s">
        <v>189</v>
      </c>
      <c r="U641" s="187" t="s">
        <v>189</v>
      </c>
      <c r="V641" s="237" t="s">
        <v>189</v>
      </c>
      <c r="W641" s="188" t="s">
        <v>189</v>
      </c>
      <c r="X641" s="194">
        <v>7546</v>
      </c>
      <c r="Y641" s="190" t="s">
        <v>189</v>
      </c>
    </row>
    <row r="642" spans="2:25" ht="15.75" customHeight="1" x14ac:dyDescent="0.25">
      <c r="B642" s="30">
        <v>45803</v>
      </c>
      <c r="C642" s="117"/>
      <c r="D642" s="44">
        <v>5624</v>
      </c>
      <c r="E642" s="66"/>
      <c r="F642" s="66"/>
      <c r="G642" s="66"/>
      <c r="H642" s="66"/>
      <c r="I642" s="360"/>
      <c r="J642" s="44" t="s">
        <v>189</v>
      </c>
      <c r="K642" s="360"/>
      <c r="L642" s="44">
        <v>5033</v>
      </c>
      <c r="M642" s="360"/>
      <c r="N642" s="48" t="s">
        <v>189</v>
      </c>
      <c r="O642" s="116" t="s">
        <v>189</v>
      </c>
      <c r="P642" s="50" t="s">
        <v>189</v>
      </c>
      <c r="Q642" s="360"/>
      <c r="R642" s="114" t="s">
        <v>189</v>
      </c>
      <c r="S642" s="115" t="s">
        <v>189</v>
      </c>
      <c r="T642" s="115" t="s">
        <v>189</v>
      </c>
      <c r="U642" s="187" t="s">
        <v>189</v>
      </c>
      <c r="V642" s="237" t="s">
        <v>189</v>
      </c>
      <c r="W642" s="188" t="s">
        <v>189</v>
      </c>
      <c r="X642" s="194">
        <v>7387</v>
      </c>
      <c r="Y642" s="190" t="s">
        <v>189</v>
      </c>
    </row>
    <row r="643" spans="2:25" ht="15.75" customHeight="1" x14ac:dyDescent="0.25">
      <c r="B643" s="30">
        <v>45805</v>
      </c>
      <c r="C643" s="117"/>
      <c r="D643" s="44">
        <v>6328</v>
      </c>
      <c r="E643" s="66"/>
      <c r="F643" s="66"/>
      <c r="G643" s="66"/>
      <c r="H643" s="66"/>
      <c r="I643" s="360"/>
      <c r="J643" s="44" t="s">
        <v>189</v>
      </c>
      <c r="K643" s="360"/>
      <c r="L643" s="44">
        <v>5179</v>
      </c>
      <c r="M643" s="360"/>
      <c r="N643" s="48" t="s">
        <v>189</v>
      </c>
      <c r="O643" s="116" t="s">
        <v>189</v>
      </c>
      <c r="P643" s="50" t="s">
        <v>189</v>
      </c>
      <c r="Q643" s="360"/>
      <c r="R643" s="114" t="s">
        <v>189</v>
      </c>
      <c r="S643" s="115" t="s">
        <v>189</v>
      </c>
      <c r="T643" s="115" t="s">
        <v>189</v>
      </c>
      <c r="U643" s="187" t="s">
        <v>189</v>
      </c>
      <c r="V643" s="237" t="s">
        <v>189</v>
      </c>
      <c r="W643" s="188" t="s">
        <v>189</v>
      </c>
      <c r="X643" s="194">
        <v>7552</v>
      </c>
      <c r="Y643" s="190" t="s">
        <v>189</v>
      </c>
    </row>
    <row r="644" spans="2:25" ht="15.75" customHeight="1" x14ac:dyDescent="0.25">
      <c r="B644" s="30">
        <v>45807</v>
      </c>
      <c r="C644" s="117"/>
      <c r="D644" s="44">
        <v>6060</v>
      </c>
      <c r="E644" s="66"/>
      <c r="F644" s="66"/>
      <c r="G644" s="66"/>
      <c r="H644" s="66"/>
      <c r="I644" s="360"/>
      <c r="J644" s="44" t="s">
        <v>189</v>
      </c>
      <c r="K644" s="360"/>
      <c r="L644" s="44">
        <v>5100</v>
      </c>
      <c r="M644" s="360"/>
      <c r="N644" s="48" t="s">
        <v>189</v>
      </c>
      <c r="O644" s="116" t="s">
        <v>189</v>
      </c>
      <c r="P644" s="50" t="s">
        <v>189</v>
      </c>
      <c r="Q644" s="360"/>
      <c r="R644" s="114" t="s">
        <v>189</v>
      </c>
      <c r="S644" s="115" t="s">
        <v>189</v>
      </c>
      <c r="T644" s="115" t="s">
        <v>189</v>
      </c>
      <c r="U644" s="187" t="s">
        <v>189</v>
      </c>
      <c r="V644" s="237" t="s">
        <v>189</v>
      </c>
      <c r="W644" s="188" t="s">
        <v>189</v>
      </c>
      <c r="X644" s="194">
        <v>7368</v>
      </c>
      <c r="Y644" s="190" t="s">
        <v>189</v>
      </c>
    </row>
    <row r="645" spans="2:25" ht="15.75" customHeight="1" x14ac:dyDescent="0.25">
      <c r="B645" s="30">
        <v>45810</v>
      </c>
      <c r="C645" s="117"/>
      <c r="D645" s="44">
        <v>6756</v>
      </c>
      <c r="E645" s="66"/>
      <c r="F645" s="66"/>
      <c r="G645" s="66"/>
      <c r="H645" s="66"/>
      <c r="I645" s="360"/>
      <c r="J645" s="44" t="s">
        <v>189</v>
      </c>
      <c r="K645" s="360"/>
      <c r="L645" s="44">
        <v>5130</v>
      </c>
      <c r="M645" s="360"/>
      <c r="N645" s="48" t="s">
        <v>189</v>
      </c>
      <c r="O645" s="116" t="s">
        <v>189</v>
      </c>
      <c r="P645" s="50" t="s">
        <v>189</v>
      </c>
      <c r="Q645" s="360"/>
      <c r="R645" s="114" t="s">
        <v>189</v>
      </c>
      <c r="S645" s="115" t="s">
        <v>189</v>
      </c>
      <c r="T645" s="115" t="s">
        <v>189</v>
      </c>
      <c r="U645" s="187" t="s">
        <v>189</v>
      </c>
      <c r="V645" s="237" t="s">
        <v>189</v>
      </c>
      <c r="W645" s="188" t="s">
        <v>189</v>
      </c>
      <c r="X645" s="194">
        <v>7581</v>
      </c>
      <c r="Y645" s="190" t="s">
        <v>189</v>
      </c>
    </row>
    <row r="646" spans="2:25" ht="15.75" customHeight="1" x14ac:dyDescent="0.25">
      <c r="B646" s="30">
        <v>45812</v>
      </c>
      <c r="C646" s="117"/>
      <c r="D646" s="44">
        <v>6050</v>
      </c>
      <c r="E646" s="66"/>
      <c r="F646" s="66"/>
      <c r="G646" s="66"/>
      <c r="H646" s="66"/>
      <c r="I646" s="360"/>
      <c r="J646" s="44" t="s">
        <v>189</v>
      </c>
      <c r="K646" s="360"/>
      <c r="L646" s="44">
        <v>5158</v>
      </c>
      <c r="M646" s="360"/>
      <c r="N646" s="48" t="s">
        <v>189</v>
      </c>
      <c r="O646" s="116" t="s">
        <v>189</v>
      </c>
      <c r="P646" s="50" t="s">
        <v>189</v>
      </c>
      <c r="Q646" s="360"/>
      <c r="R646" s="114" t="s">
        <v>189</v>
      </c>
      <c r="S646" s="115" t="s">
        <v>189</v>
      </c>
      <c r="T646" s="115" t="s">
        <v>189</v>
      </c>
      <c r="U646" s="187" t="s">
        <v>189</v>
      </c>
      <c r="V646" s="237" t="s">
        <v>189</v>
      </c>
      <c r="W646" s="188" t="s">
        <v>189</v>
      </c>
      <c r="X646" s="194">
        <v>7617</v>
      </c>
      <c r="Y646" s="190" t="s">
        <v>189</v>
      </c>
    </row>
    <row r="647" spans="2:25" ht="15.75" customHeight="1" x14ac:dyDescent="0.25">
      <c r="B647" s="30">
        <v>45814</v>
      </c>
      <c r="C647" s="117"/>
      <c r="D647" s="44">
        <v>6171</v>
      </c>
      <c r="E647" s="66"/>
      <c r="F647" s="66"/>
      <c r="G647" s="66"/>
      <c r="H647" s="66"/>
      <c r="I647" s="360"/>
      <c r="J647" s="44" t="s">
        <v>189</v>
      </c>
      <c r="K647" s="360"/>
      <c r="L647" s="44">
        <v>5010</v>
      </c>
      <c r="M647" s="360"/>
      <c r="N647" s="48" t="s">
        <v>189</v>
      </c>
      <c r="O647" s="116" t="s">
        <v>189</v>
      </c>
      <c r="P647" s="50" t="s">
        <v>189</v>
      </c>
      <c r="Q647" s="360"/>
      <c r="R647" s="114" t="s">
        <v>189</v>
      </c>
      <c r="S647" s="115" t="s">
        <v>189</v>
      </c>
      <c r="T647" s="115" t="s">
        <v>189</v>
      </c>
      <c r="U647" s="187" t="s">
        <v>189</v>
      </c>
      <c r="V647" s="237" t="s">
        <v>189</v>
      </c>
      <c r="W647" s="188" t="s">
        <v>189</v>
      </c>
      <c r="X647" s="194">
        <v>7387</v>
      </c>
      <c r="Y647" s="190" t="s">
        <v>189</v>
      </c>
    </row>
    <row r="648" spans="2:25" ht="15.75" customHeight="1" x14ac:dyDescent="0.25">
      <c r="B648" s="30">
        <v>45819</v>
      </c>
      <c r="C648" s="117"/>
      <c r="D648" s="44">
        <v>6439</v>
      </c>
      <c r="E648" s="66"/>
      <c r="F648" s="66"/>
      <c r="G648" s="66"/>
      <c r="H648" s="66"/>
      <c r="I648" s="360"/>
      <c r="J648" s="44" t="s">
        <v>189</v>
      </c>
      <c r="K648" s="360"/>
      <c r="L648" s="44">
        <v>6316</v>
      </c>
      <c r="M648" s="360"/>
      <c r="N648" s="48" t="s">
        <v>189</v>
      </c>
      <c r="O648" s="116" t="s">
        <v>189</v>
      </c>
      <c r="P648" s="50" t="s">
        <v>189</v>
      </c>
      <c r="Q648" s="360"/>
      <c r="R648" s="114" t="s">
        <v>189</v>
      </c>
      <c r="S648" s="115" t="s">
        <v>189</v>
      </c>
      <c r="T648" s="115" t="s">
        <v>189</v>
      </c>
      <c r="U648" s="187" t="s">
        <v>189</v>
      </c>
      <c r="V648" s="237" t="s">
        <v>189</v>
      </c>
      <c r="W648" s="188" t="s">
        <v>189</v>
      </c>
      <c r="X648" s="194">
        <v>7365</v>
      </c>
      <c r="Y648" s="190" t="s">
        <v>189</v>
      </c>
    </row>
    <row r="649" spans="2:25" ht="15.75" customHeight="1" x14ac:dyDescent="0.25">
      <c r="B649" s="30">
        <v>45821</v>
      </c>
      <c r="C649" s="117"/>
      <c r="D649" s="44">
        <v>6852</v>
      </c>
      <c r="E649" s="66"/>
      <c r="F649" s="66"/>
      <c r="G649" s="66"/>
      <c r="H649" s="66"/>
      <c r="I649" s="360"/>
      <c r="J649" s="44" t="s">
        <v>189</v>
      </c>
      <c r="K649" s="360"/>
      <c r="L649" s="44">
        <v>6606</v>
      </c>
      <c r="M649" s="360"/>
      <c r="N649" s="48" t="s">
        <v>189</v>
      </c>
      <c r="O649" s="116" t="s">
        <v>189</v>
      </c>
      <c r="P649" s="50" t="s">
        <v>189</v>
      </c>
      <c r="Q649" s="360"/>
      <c r="R649" s="114" t="s">
        <v>189</v>
      </c>
      <c r="S649" s="115" t="s">
        <v>189</v>
      </c>
      <c r="T649" s="115" t="s">
        <v>189</v>
      </c>
      <c r="U649" s="187" t="s">
        <v>189</v>
      </c>
      <c r="V649" s="237" t="s">
        <v>189</v>
      </c>
      <c r="W649" s="188" t="s">
        <v>189</v>
      </c>
      <c r="X649" s="194">
        <v>7431</v>
      </c>
      <c r="Y649" s="190" t="s">
        <v>189</v>
      </c>
    </row>
    <row r="650" spans="2:25" ht="15.75" customHeight="1" x14ac:dyDescent="0.25">
      <c r="B650" s="30">
        <v>45824</v>
      </c>
      <c r="C650" s="117"/>
      <c r="D650" s="44">
        <v>6265</v>
      </c>
      <c r="E650" s="66"/>
      <c r="F650" s="66"/>
      <c r="G650" s="66"/>
      <c r="H650" s="66"/>
      <c r="I650" s="360"/>
      <c r="J650" s="44" t="s">
        <v>189</v>
      </c>
      <c r="K650" s="360"/>
      <c r="L650" s="44">
        <v>5573</v>
      </c>
      <c r="M650" s="360"/>
      <c r="N650" s="48" t="s">
        <v>189</v>
      </c>
      <c r="O650" s="116" t="s">
        <v>189</v>
      </c>
      <c r="P650" s="50" t="s">
        <v>189</v>
      </c>
      <c r="Q650" s="360"/>
      <c r="R650" s="114" t="s">
        <v>189</v>
      </c>
      <c r="S650" s="115" t="s">
        <v>189</v>
      </c>
      <c r="T650" s="115" t="s">
        <v>189</v>
      </c>
      <c r="U650" s="187" t="s">
        <v>189</v>
      </c>
      <c r="V650" s="237" t="s">
        <v>189</v>
      </c>
      <c r="W650" s="188" t="s">
        <v>189</v>
      </c>
      <c r="X650" s="194">
        <v>7582</v>
      </c>
      <c r="Y650" s="190" t="s">
        <v>189</v>
      </c>
    </row>
    <row r="651" spans="2:25" ht="15.75" customHeight="1" x14ac:dyDescent="0.25">
      <c r="B651" s="30">
        <v>45826</v>
      </c>
      <c r="C651" s="117"/>
      <c r="D651" s="44">
        <v>5838</v>
      </c>
      <c r="E651" s="66"/>
      <c r="F651" s="66"/>
      <c r="G651" s="66"/>
      <c r="H651" s="66"/>
      <c r="I651" s="360"/>
      <c r="J651" s="44" t="s">
        <v>189</v>
      </c>
      <c r="K651" s="360"/>
      <c r="L651" s="44">
        <v>4851</v>
      </c>
      <c r="M651" s="360"/>
      <c r="N651" s="48" t="s">
        <v>189</v>
      </c>
      <c r="O651" s="116" t="s">
        <v>189</v>
      </c>
      <c r="P651" s="50" t="s">
        <v>189</v>
      </c>
      <c r="Q651" s="360"/>
      <c r="R651" s="114" t="s">
        <v>189</v>
      </c>
      <c r="S651" s="115" t="s">
        <v>189</v>
      </c>
      <c r="T651" s="115" t="s">
        <v>189</v>
      </c>
      <c r="U651" s="187" t="s">
        <v>189</v>
      </c>
      <c r="V651" s="237" t="s">
        <v>189</v>
      </c>
      <c r="W651" s="188" t="s">
        <v>189</v>
      </c>
      <c r="X651" s="194">
        <v>6901</v>
      </c>
      <c r="Y651" s="190" t="s">
        <v>189</v>
      </c>
    </row>
    <row r="652" spans="2:25" ht="15.75" customHeight="1" x14ac:dyDescent="0.25">
      <c r="B652" s="30">
        <v>45828</v>
      </c>
      <c r="C652" s="117"/>
      <c r="D652" s="44">
        <v>6383</v>
      </c>
      <c r="E652" s="66"/>
      <c r="F652" s="66"/>
      <c r="G652" s="66"/>
      <c r="H652" s="66"/>
      <c r="I652" s="360"/>
      <c r="J652" s="44" t="s">
        <v>189</v>
      </c>
      <c r="K652" s="360"/>
      <c r="L652" s="44">
        <v>6160</v>
      </c>
      <c r="M652" s="360"/>
      <c r="N652" s="48" t="s">
        <v>189</v>
      </c>
      <c r="O652" s="116" t="s">
        <v>189</v>
      </c>
      <c r="P652" s="50" t="s">
        <v>189</v>
      </c>
      <c r="Q652" s="360"/>
      <c r="R652" s="114" t="s">
        <v>189</v>
      </c>
      <c r="S652" s="115" t="s">
        <v>189</v>
      </c>
      <c r="T652" s="115" t="s">
        <v>189</v>
      </c>
      <c r="U652" s="187" t="s">
        <v>189</v>
      </c>
      <c r="V652" s="237" t="s">
        <v>189</v>
      </c>
      <c r="W652" s="188" t="s">
        <v>189</v>
      </c>
      <c r="X652" s="194">
        <v>7421</v>
      </c>
      <c r="Y652" s="190" t="s">
        <v>189</v>
      </c>
    </row>
    <row r="653" spans="2:25" ht="15.75" customHeight="1" x14ac:dyDescent="0.25">
      <c r="B653" s="30">
        <v>45831</v>
      </c>
      <c r="C653" s="117"/>
      <c r="D653" s="44">
        <v>5693</v>
      </c>
      <c r="E653" s="66"/>
      <c r="F653" s="66"/>
      <c r="G653" s="66"/>
      <c r="H653" s="66"/>
      <c r="I653" s="360"/>
      <c r="J653" s="44" t="s">
        <v>189</v>
      </c>
      <c r="K653" s="360"/>
      <c r="L653" s="44">
        <v>4947</v>
      </c>
      <c r="M653" s="360"/>
      <c r="N653" s="48" t="s">
        <v>189</v>
      </c>
      <c r="O653" s="116" t="s">
        <v>189</v>
      </c>
      <c r="P653" s="50" t="s">
        <v>189</v>
      </c>
      <c r="Q653" s="360"/>
      <c r="R653" s="114" t="s">
        <v>189</v>
      </c>
      <c r="S653" s="115" t="s">
        <v>189</v>
      </c>
      <c r="T653" s="115" t="s">
        <v>189</v>
      </c>
      <c r="U653" s="187" t="s">
        <v>189</v>
      </c>
      <c r="V653" s="237" t="s">
        <v>189</v>
      </c>
      <c r="W653" s="188" t="s">
        <v>189</v>
      </c>
      <c r="X653" s="194">
        <v>6876</v>
      </c>
      <c r="Y653" s="190" t="s">
        <v>189</v>
      </c>
    </row>
    <row r="654" spans="2:25" ht="15.75" customHeight="1" x14ac:dyDescent="0.25">
      <c r="B654" s="30">
        <v>45833</v>
      </c>
      <c r="C654" s="117"/>
      <c r="D654" s="44">
        <v>6627</v>
      </c>
      <c r="E654" s="66"/>
      <c r="F654" s="66"/>
      <c r="G654" s="66"/>
      <c r="H654" s="66"/>
      <c r="I654" s="360"/>
      <c r="J654" s="44" t="s">
        <v>189</v>
      </c>
      <c r="K654" s="360"/>
      <c r="L654" s="44">
        <v>5473</v>
      </c>
      <c r="M654" s="360"/>
      <c r="N654" s="48" t="s">
        <v>189</v>
      </c>
      <c r="O654" s="116" t="s">
        <v>189</v>
      </c>
      <c r="P654" s="50" t="s">
        <v>189</v>
      </c>
      <c r="Q654" s="360"/>
      <c r="R654" s="114" t="s">
        <v>189</v>
      </c>
      <c r="S654" s="115" t="s">
        <v>189</v>
      </c>
      <c r="T654" s="115" t="s">
        <v>189</v>
      </c>
      <c r="U654" s="187" t="s">
        <v>189</v>
      </c>
      <c r="V654" s="237" t="s">
        <v>189</v>
      </c>
      <c r="W654" s="188" t="s">
        <v>189</v>
      </c>
      <c r="X654" s="194">
        <v>7578</v>
      </c>
      <c r="Y654" s="190" t="s">
        <v>189</v>
      </c>
    </row>
    <row r="655" spans="2:25" ht="15.75" customHeight="1" x14ac:dyDescent="0.25">
      <c r="B655" s="30">
        <v>45835</v>
      </c>
      <c r="C655" s="117"/>
      <c r="D655" s="44">
        <v>6461</v>
      </c>
      <c r="E655" s="66"/>
      <c r="F655" s="66"/>
      <c r="G655" s="66"/>
      <c r="H655" s="66"/>
      <c r="I655" s="360"/>
      <c r="J655" s="44" t="s">
        <v>189</v>
      </c>
      <c r="K655" s="360"/>
      <c r="L655" s="44">
        <v>5412</v>
      </c>
      <c r="M655" s="360"/>
      <c r="N655" s="48" t="s">
        <v>189</v>
      </c>
      <c r="O655" s="116" t="s">
        <v>189</v>
      </c>
      <c r="P655" s="50" t="s">
        <v>189</v>
      </c>
      <c r="Q655" s="360"/>
      <c r="R655" s="114" t="s">
        <v>189</v>
      </c>
      <c r="S655" s="115" t="s">
        <v>189</v>
      </c>
      <c r="T655" s="115" t="s">
        <v>189</v>
      </c>
      <c r="U655" s="187" t="s">
        <v>189</v>
      </c>
      <c r="V655" s="237" t="s">
        <v>189</v>
      </c>
      <c r="W655" s="188" t="s">
        <v>189</v>
      </c>
      <c r="X655" s="194">
        <v>7332</v>
      </c>
      <c r="Y655" s="190" t="s">
        <v>189</v>
      </c>
    </row>
    <row r="656" spans="2:25" ht="15.75" customHeight="1" x14ac:dyDescent="0.25">
      <c r="B656" s="30">
        <v>45838</v>
      </c>
      <c r="C656" s="117"/>
      <c r="D656" s="44">
        <v>5238</v>
      </c>
      <c r="E656" s="66"/>
      <c r="F656" s="66"/>
      <c r="G656" s="66"/>
      <c r="H656" s="66"/>
      <c r="I656" s="360"/>
      <c r="J656" s="44" t="s">
        <v>189</v>
      </c>
      <c r="K656" s="360"/>
      <c r="L656" s="44">
        <v>5149</v>
      </c>
      <c r="M656" s="360"/>
      <c r="N656" s="48" t="s">
        <v>189</v>
      </c>
      <c r="O656" s="116" t="s">
        <v>189</v>
      </c>
      <c r="P656" s="50" t="s">
        <v>189</v>
      </c>
      <c r="Q656" s="360"/>
      <c r="R656" s="114" t="s">
        <v>189</v>
      </c>
      <c r="S656" s="115" t="s">
        <v>189</v>
      </c>
      <c r="T656" s="115" t="s">
        <v>189</v>
      </c>
      <c r="U656" s="187" t="s">
        <v>189</v>
      </c>
      <c r="V656" s="237" t="s">
        <v>189</v>
      </c>
      <c r="W656" s="188" t="s">
        <v>189</v>
      </c>
      <c r="X656" s="194">
        <v>6785</v>
      </c>
      <c r="Y656" s="190" t="s">
        <v>189</v>
      </c>
    </row>
    <row r="657" spans="2:25" ht="15.75" customHeight="1" x14ac:dyDescent="0.25">
      <c r="B657" s="30">
        <v>45840</v>
      </c>
      <c r="C657" s="117"/>
      <c r="D657" s="44">
        <v>6338</v>
      </c>
      <c r="E657" s="66"/>
      <c r="F657" s="66"/>
      <c r="G657" s="66"/>
      <c r="H657" s="66"/>
      <c r="I657" s="360"/>
      <c r="J657" s="44" t="s">
        <v>189</v>
      </c>
      <c r="K657" s="360"/>
      <c r="L657" s="44">
        <v>5580</v>
      </c>
      <c r="M657" s="360"/>
      <c r="N657" s="48" t="s">
        <v>189</v>
      </c>
      <c r="O657" s="116" t="s">
        <v>189</v>
      </c>
      <c r="P657" s="50" t="s">
        <v>189</v>
      </c>
      <c r="Q657" s="360"/>
      <c r="R657" s="114" t="s">
        <v>189</v>
      </c>
      <c r="S657" s="115" t="s">
        <v>189</v>
      </c>
      <c r="T657" s="115" t="s">
        <v>189</v>
      </c>
      <c r="U657" s="187" t="s">
        <v>189</v>
      </c>
      <c r="V657" s="237" t="s">
        <v>189</v>
      </c>
      <c r="W657" s="188" t="s">
        <v>189</v>
      </c>
      <c r="X657" s="194">
        <v>7410</v>
      </c>
      <c r="Y657" s="190" t="s">
        <v>189</v>
      </c>
    </row>
    <row r="658" spans="2:25" ht="15.75" customHeight="1" x14ac:dyDescent="0.25">
      <c r="B658" s="30">
        <v>45842</v>
      </c>
      <c r="C658" s="117"/>
      <c r="D658" s="44">
        <v>6271</v>
      </c>
      <c r="E658" s="66"/>
      <c r="F658" s="66"/>
      <c r="G658" s="66"/>
      <c r="H658" s="66"/>
      <c r="I658" s="360"/>
      <c r="J658" s="44" t="s">
        <v>189</v>
      </c>
      <c r="K658" s="360"/>
      <c r="L658" s="44">
        <v>5513</v>
      </c>
      <c r="M658" s="360"/>
      <c r="N658" s="48" t="s">
        <v>189</v>
      </c>
      <c r="O658" s="116" t="s">
        <v>189</v>
      </c>
      <c r="P658" s="50" t="s">
        <v>189</v>
      </c>
      <c r="Q658" s="360"/>
      <c r="R658" s="114" t="s">
        <v>189</v>
      </c>
      <c r="S658" s="115" t="s">
        <v>189</v>
      </c>
      <c r="T658" s="115" t="s">
        <v>189</v>
      </c>
      <c r="U658" s="187" t="s">
        <v>189</v>
      </c>
      <c r="V658" s="237" t="s">
        <v>189</v>
      </c>
      <c r="W658" s="188" t="s">
        <v>189</v>
      </c>
      <c r="X658" s="194">
        <v>7365</v>
      </c>
      <c r="Y658" s="190" t="s">
        <v>189</v>
      </c>
    </row>
    <row r="659" spans="2:25" ht="15.75" customHeight="1" x14ac:dyDescent="0.25">
      <c r="B659" s="30">
        <v>45845</v>
      </c>
      <c r="C659" s="117"/>
      <c r="D659" s="44">
        <v>6435</v>
      </c>
      <c r="E659" s="66"/>
      <c r="F659" s="66"/>
      <c r="G659" s="66"/>
      <c r="H659" s="66"/>
      <c r="I659" s="360"/>
      <c r="J659" s="44" t="s">
        <v>189</v>
      </c>
      <c r="K659" s="360"/>
      <c r="L659" s="44">
        <v>5584</v>
      </c>
      <c r="M659" s="360"/>
      <c r="N659" s="48" t="s">
        <v>189</v>
      </c>
      <c r="O659" s="116" t="s">
        <v>189</v>
      </c>
      <c r="P659" s="50" t="s">
        <v>189</v>
      </c>
      <c r="Q659" s="360"/>
      <c r="R659" s="114" t="s">
        <v>189</v>
      </c>
      <c r="S659" s="115" t="s">
        <v>189</v>
      </c>
      <c r="T659" s="115" t="s">
        <v>189</v>
      </c>
      <c r="U659" s="187" t="s">
        <v>189</v>
      </c>
      <c r="V659" s="237" t="s">
        <v>189</v>
      </c>
      <c r="W659" s="188" t="s">
        <v>189</v>
      </c>
      <c r="X659" s="194">
        <v>7658</v>
      </c>
      <c r="Y659" s="190" t="s">
        <v>189</v>
      </c>
    </row>
    <row r="660" spans="2:25" ht="15.75" customHeight="1" x14ac:dyDescent="0.25">
      <c r="B660" s="30">
        <v>45847</v>
      </c>
      <c r="C660" s="117"/>
      <c r="D660" s="44">
        <v>5946</v>
      </c>
      <c r="E660" s="66"/>
      <c r="F660" s="66"/>
      <c r="G660" s="66"/>
      <c r="H660" s="66"/>
      <c r="I660" s="360"/>
      <c r="J660" s="44" t="s">
        <v>189</v>
      </c>
      <c r="K660" s="360"/>
      <c r="L660" s="44">
        <v>5743</v>
      </c>
      <c r="M660" s="360"/>
      <c r="N660" s="48" t="s">
        <v>189</v>
      </c>
      <c r="O660" s="116" t="s">
        <v>189</v>
      </c>
      <c r="P660" s="50" t="s">
        <v>189</v>
      </c>
      <c r="Q660" s="360"/>
      <c r="R660" s="114" t="s">
        <v>189</v>
      </c>
      <c r="S660" s="115" t="s">
        <v>189</v>
      </c>
      <c r="T660" s="115" t="s">
        <v>189</v>
      </c>
      <c r="U660" s="187" t="s">
        <v>189</v>
      </c>
      <c r="V660" s="237" t="s">
        <v>189</v>
      </c>
      <c r="W660" s="188" t="s">
        <v>189</v>
      </c>
      <c r="X660" s="194">
        <v>7547</v>
      </c>
      <c r="Y660" s="190" t="s">
        <v>189</v>
      </c>
    </row>
    <row r="661" spans="2:25" ht="15.75" customHeight="1" x14ac:dyDescent="0.25">
      <c r="B661" s="30">
        <v>45849</v>
      </c>
      <c r="C661" s="117"/>
      <c r="D661" s="44">
        <v>6769</v>
      </c>
      <c r="E661" s="66"/>
      <c r="F661" s="66"/>
      <c r="G661" s="66"/>
      <c r="H661" s="66"/>
      <c r="I661" s="360"/>
      <c r="J661" s="44" t="s">
        <v>189</v>
      </c>
      <c r="K661" s="360"/>
      <c r="L661" s="44">
        <v>5827</v>
      </c>
      <c r="M661" s="360"/>
      <c r="N661" s="48" t="s">
        <v>189</v>
      </c>
      <c r="O661" s="116" t="s">
        <v>189</v>
      </c>
      <c r="P661" s="50" t="s">
        <v>189</v>
      </c>
      <c r="Q661" s="360"/>
      <c r="R661" s="114" t="s">
        <v>189</v>
      </c>
      <c r="S661" s="115" t="s">
        <v>189</v>
      </c>
      <c r="T661" s="115" t="s">
        <v>189</v>
      </c>
      <c r="U661" s="187" t="s">
        <v>189</v>
      </c>
      <c r="V661" s="237" t="s">
        <v>189</v>
      </c>
      <c r="W661" s="188" t="s">
        <v>189</v>
      </c>
      <c r="X661" s="194">
        <v>7547</v>
      </c>
      <c r="Y661" s="190" t="s">
        <v>189</v>
      </c>
    </row>
    <row r="662" spans="2:25" ht="15.75" customHeight="1" x14ac:dyDescent="0.25">
      <c r="B662" s="30">
        <v>45852</v>
      </c>
      <c r="C662" s="117"/>
      <c r="D662" s="44">
        <v>6301</v>
      </c>
      <c r="E662" s="66"/>
      <c r="F662" s="66"/>
      <c r="G662" s="66"/>
      <c r="H662" s="66"/>
      <c r="I662" s="360"/>
      <c r="J662" s="44" t="s">
        <v>189</v>
      </c>
      <c r="K662" s="360"/>
      <c r="L662" s="44">
        <v>5772</v>
      </c>
      <c r="M662" s="360"/>
      <c r="N662" s="48" t="s">
        <v>189</v>
      </c>
      <c r="O662" s="116" t="s">
        <v>189</v>
      </c>
      <c r="P662" s="50" t="s">
        <v>189</v>
      </c>
      <c r="Q662" s="360"/>
      <c r="R662" s="114" t="s">
        <v>189</v>
      </c>
      <c r="S662" s="115" t="s">
        <v>189</v>
      </c>
      <c r="T662" s="115" t="s">
        <v>189</v>
      </c>
      <c r="U662" s="187" t="s">
        <v>189</v>
      </c>
      <c r="V662" s="237" t="s">
        <v>189</v>
      </c>
      <c r="W662" s="188" t="s">
        <v>189</v>
      </c>
      <c r="X662" s="194">
        <v>7527</v>
      </c>
      <c r="Y662" s="190" t="s">
        <v>189</v>
      </c>
    </row>
    <row r="663" spans="2:25" ht="15.75" customHeight="1" x14ac:dyDescent="0.25">
      <c r="B663" s="30">
        <v>45854</v>
      </c>
      <c r="C663" s="117"/>
      <c r="D663" s="44">
        <v>6970</v>
      </c>
      <c r="E663" s="66"/>
      <c r="F663" s="66"/>
      <c r="G663" s="66"/>
      <c r="H663" s="66"/>
      <c r="I663" s="360"/>
      <c r="J663" s="44" t="s">
        <v>189</v>
      </c>
      <c r="K663" s="360"/>
      <c r="L663" s="44">
        <v>5530</v>
      </c>
      <c r="M663" s="360"/>
      <c r="N663" s="48" t="s">
        <v>189</v>
      </c>
      <c r="O663" s="116" t="s">
        <v>189</v>
      </c>
      <c r="P663" s="50" t="s">
        <v>189</v>
      </c>
      <c r="Q663" s="360"/>
      <c r="R663" s="114" t="s">
        <v>189</v>
      </c>
      <c r="S663" s="115" t="s">
        <v>189</v>
      </c>
      <c r="T663" s="115" t="s">
        <v>189</v>
      </c>
      <c r="U663" s="187" t="s">
        <v>189</v>
      </c>
      <c r="V663" s="237" t="s">
        <v>189</v>
      </c>
      <c r="W663" s="188" t="s">
        <v>189</v>
      </c>
      <c r="X663" s="194">
        <v>7574</v>
      </c>
      <c r="Y663" s="190" t="s">
        <v>189</v>
      </c>
    </row>
    <row r="664" spans="2:25" ht="15.75" customHeight="1" x14ac:dyDescent="0.25">
      <c r="B664" s="30">
        <v>45856</v>
      </c>
      <c r="C664" s="117"/>
      <c r="D664" s="44">
        <v>6138</v>
      </c>
      <c r="E664" s="66"/>
      <c r="F664" s="66"/>
      <c r="G664" s="66"/>
      <c r="H664" s="66"/>
      <c r="I664" s="360"/>
      <c r="J664" s="44" t="s">
        <v>189</v>
      </c>
      <c r="K664" s="360"/>
      <c r="L664" s="44">
        <v>5234</v>
      </c>
      <c r="M664" s="360"/>
      <c r="N664" s="48" t="s">
        <v>189</v>
      </c>
      <c r="O664" s="116" t="s">
        <v>189</v>
      </c>
      <c r="P664" s="50" t="s">
        <v>189</v>
      </c>
      <c r="Q664" s="360"/>
      <c r="R664" s="114" t="s">
        <v>189</v>
      </c>
      <c r="S664" s="115" t="s">
        <v>189</v>
      </c>
      <c r="T664" s="115" t="s">
        <v>189</v>
      </c>
      <c r="U664" s="187" t="s">
        <v>189</v>
      </c>
      <c r="V664" s="237" t="s">
        <v>189</v>
      </c>
      <c r="W664" s="188" t="s">
        <v>189</v>
      </c>
      <c r="X664" s="194">
        <v>7400</v>
      </c>
      <c r="Y664" s="190" t="s">
        <v>189</v>
      </c>
    </row>
    <row r="665" spans="2:25" ht="15.75" customHeight="1" x14ac:dyDescent="0.25">
      <c r="B665" s="30">
        <v>45859</v>
      </c>
      <c r="C665" s="117"/>
      <c r="D665" s="44">
        <v>6082</v>
      </c>
      <c r="E665" s="66"/>
      <c r="F665" s="66"/>
      <c r="G665" s="66"/>
      <c r="H665" s="66"/>
      <c r="I665" s="360"/>
      <c r="J665" s="44" t="s">
        <v>189</v>
      </c>
      <c r="K665" s="360"/>
      <c r="L665" s="44">
        <v>6204</v>
      </c>
      <c r="M665" s="360"/>
      <c r="N665" s="48" t="s">
        <v>189</v>
      </c>
      <c r="O665" s="116" t="s">
        <v>189</v>
      </c>
      <c r="P665" s="50" t="s">
        <v>189</v>
      </c>
      <c r="Q665" s="360"/>
      <c r="R665" s="114" t="s">
        <v>189</v>
      </c>
      <c r="S665" s="115" t="s">
        <v>189</v>
      </c>
      <c r="T665" s="115" t="s">
        <v>189</v>
      </c>
      <c r="U665" s="187" t="s">
        <v>189</v>
      </c>
      <c r="V665" s="237" t="s">
        <v>189</v>
      </c>
      <c r="W665" s="188" t="s">
        <v>189</v>
      </c>
      <c r="X665" s="194">
        <v>7265</v>
      </c>
      <c r="Y665" s="190" t="s">
        <v>189</v>
      </c>
    </row>
    <row r="666" spans="2:25" ht="15.75" customHeight="1" x14ac:dyDescent="0.25">
      <c r="B666" s="30">
        <v>45861</v>
      </c>
      <c r="C666" s="117"/>
      <c r="D666" s="44">
        <v>5981</v>
      </c>
      <c r="E666" s="66"/>
      <c r="F666" s="66"/>
      <c r="G666" s="66"/>
      <c r="H666" s="66"/>
      <c r="I666" s="360"/>
      <c r="J666" s="44" t="s">
        <v>189</v>
      </c>
      <c r="K666" s="360"/>
      <c r="L666" s="44">
        <v>5792</v>
      </c>
      <c r="M666" s="360"/>
      <c r="N666" s="48" t="s">
        <v>189</v>
      </c>
      <c r="O666" s="116" t="s">
        <v>189</v>
      </c>
      <c r="P666" s="50" t="s">
        <v>189</v>
      </c>
      <c r="Q666" s="360"/>
      <c r="R666" s="114" t="s">
        <v>189</v>
      </c>
      <c r="S666" s="115" t="s">
        <v>189</v>
      </c>
      <c r="T666" s="115" t="s">
        <v>189</v>
      </c>
      <c r="U666" s="187" t="s">
        <v>189</v>
      </c>
      <c r="V666" s="237" t="s">
        <v>189</v>
      </c>
      <c r="W666" s="188" t="s">
        <v>189</v>
      </c>
      <c r="X666" s="194">
        <v>7153</v>
      </c>
      <c r="Y666" s="190" t="s">
        <v>189</v>
      </c>
    </row>
    <row r="667" spans="2:25" ht="15.75" customHeight="1" x14ac:dyDescent="0.25">
      <c r="B667" s="30">
        <v>45863</v>
      </c>
      <c r="C667" s="117"/>
      <c r="D667" s="44">
        <v>6200</v>
      </c>
      <c r="E667" s="66"/>
      <c r="F667" s="66"/>
      <c r="G667" s="66"/>
      <c r="H667" s="66"/>
      <c r="I667" s="360"/>
      <c r="J667" s="44" t="s">
        <v>189</v>
      </c>
      <c r="K667" s="360"/>
      <c r="L667" s="44">
        <v>5613</v>
      </c>
      <c r="M667" s="360"/>
      <c r="N667" s="48" t="s">
        <v>189</v>
      </c>
      <c r="O667" s="116" t="s">
        <v>189</v>
      </c>
      <c r="P667" s="50" t="s">
        <v>189</v>
      </c>
      <c r="Q667" s="360"/>
      <c r="R667" s="114" t="s">
        <v>189</v>
      </c>
      <c r="S667" s="115" t="s">
        <v>189</v>
      </c>
      <c r="T667" s="115" t="s">
        <v>189</v>
      </c>
      <c r="U667" s="187" t="s">
        <v>189</v>
      </c>
      <c r="V667" s="237" t="s">
        <v>189</v>
      </c>
      <c r="W667" s="188" t="s">
        <v>189</v>
      </c>
      <c r="X667" s="194">
        <v>5636</v>
      </c>
      <c r="Y667" s="190" t="s">
        <v>189</v>
      </c>
    </row>
    <row r="668" spans="2:25" ht="15.75" customHeight="1" x14ac:dyDescent="0.25">
      <c r="B668" s="30">
        <v>45866</v>
      </c>
      <c r="C668" s="117"/>
      <c r="D668" s="44">
        <v>5680</v>
      </c>
      <c r="E668" s="66"/>
      <c r="F668" s="66"/>
      <c r="G668" s="66"/>
      <c r="H668" s="66"/>
      <c r="I668" s="360"/>
      <c r="J668" s="44" t="s">
        <v>189</v>
      </c>
      <c r="K668" s="360"/>
      <c r="L668" s="44">
        <v>5256</v>
      </c>
      <c r="M668" s="360"/>
      <c r="N668" s="48" t="s">
        <v>189</v>
      </c>
      <c r="O668" s="116" t="s">
        <v>189</v>
      </c>
      <c r="P668" s="50" t="s">
        <v>189</v>
      </c>
      <c r="Q668" s="360"/>
      <c r="R668" s="114" t="s">
        <v>189</v>
      </c>
      <c r="S668" s="115" t="s">
        <v>189</v>
      </c>
      <c r="T668" s="115" t="s">
        <v>189</v>
      </c>
      <c r="U668" s="187" t="s">
        <v>189</v>
      </c>
      <c r="V668" s="237" t="s">
        <v>189</v>
      </c>
      <c r="W668" s="188" t="s">
        <v>189</v>
      </c>
      <c r="X668" s="194">
        <v>7276</v>
      </c>
      <c r="Y668" s="190" t="s">
        <v>189</v>
      </c>
    </row>
    <row r="669" spans="2:25" ht="15.75" customHeight="1" x14ac:dyDescent="0.25">
      <c r="B669" s="30">
        <v>45868</v>
      </c>
      <c r="C669" s="117"/>
      <c r="D669" s="44">
        <v>5127</v>
      </c>
      <c r="E669" s="66"/>
      <c r="F669" s="66"/>
      <c r="G669" s="66"/>
      <c r="H669" s="66"/>
      <c r="I669" s="360"/>
      <c r="J669" s="44" t="s">
        <v>189</v>
      </c>
      <c r="K669" s="360"/>
      <c r="L669" s="44">
        <v>4671</v>
      </c>
      <c r="M669" s="360"/>
      <c r="N669" s="48" t="s">
        <v>189</v>
      </c>
      <c r="O669" s="116" t="s">
        <v>189</v>
      </c>
      <c r="P669" s="50" t="s">
        <v>189</v>
      </c>
      <c r="Q669" s="360"/>
      <c r="R669" s="114" t="s">
        <v>189</v>
      </c>
      <c r="S669" s="115" t="s">
        <v>189</v>
      </c>
      <c r="T669" s="115" t="s">
        <v>189</v>
      </c>
      <c r="U669" s="187" t="s">
        <v>189</v>
      </c>
      <c r="V669" s="237" t="s">
        <v>189</v>
      </c>
      <c r="W669" s="188" t="s">
        <v>189</v>
      </c>
      <c r="X669" s="194">
        <v>6972</v>
      </c>
      <c r="Y669" s="190" t="s">
        <v>189</v>
      </c>
    </row>
    <row r="670" spans="2:25" ht="15.75" customHeight="1" x14ac:dyDescent="0.25">
      <c r="B670" s="30">
        <v>45870</v>
      </c>
      <c r="C670" s="117"/>
      <c r="D670" s="44">
        <v>5921</v>
      </c>
      <c r="E670" s="66"/>
      <c r="F670" s="66"/>
      <c r="G670" s="66"/>
      <c r="H670" s="66"/>
      <c r="I670" s="360"/>
      <c r="J670" s="44" t="s">
        <v>189</v>
      </c>
      <c r="K670" s="360"/>
      <c r="L670" s="44">
        <v>5089</v>
      </c>
      <c r="M670" s="360"/>
      <c r="N670" s="48" t="s">
        <v>189</v>
      </c>
      <c r="O670" s="116" t="s">
        <v>189</v>
      </c>
      <c r="P670" s="50" t="s">
        <v>189</v>
      </c>
      <c r="Q670" s="360"/>
      <c r="R670" s="114" t="s">
        <v>189</v>
      </c>
      <c r="S670" s="115" t="s">
        <v>189</v>
      </c>
      <c r="T670" s="115" t="s">
        <v>189</v>
      </c>
      <c r="U670" s="187" t="s">
        <v>189</v>
      </c>
      <c r="V670" s="237" t="s">
        <v>189</v>
      </c>
      <c r="W670" s="188" t="s">
        <v>189</v>
      </c>
      <c r="X670" s="194">
        <v>6895</v>
      </c>
      <c r="Y670" s="190" t="s">
        <v>189</v>
      </c>
    </row>
    <row r="671" spans="2:25" ht="15.75" customHeight="1" x14ac:dyDescent="0.25">
      <c r="B671" s="30">
        <v>45873</v>
      </c>
      <c r="C671" s="117"/>
      <c r="D671" s="44">
        <v>6093</v>
      </c>
      <c r="E671" s="66"/>
      <c r="F671" s="66"/>
      <c r="G671" s="66"/>
      <c r="H671" s="66"/>
      <c r="I671" s="360"/>
      <c r="J671" s="44" t="s">
        <v>189</v>
      </c>
      <c r="K671" s="360"/>
      <c r="L671" s="44">
        <v>5278</v>
      </c>
      <c r="M671" s="360"/>
      <c r="N671" s="48" t="s">
        <v>189</v>
      </c>
      <c r="O671" s="116" t="s">
        <v>189</v>
      </c>
      <c r="P671" s="50" t="s">
        <v>189</v>
      </c>
      <c r="Q671" s="360"/>
      <c r="R671" s="114" t="s">
        <v>189</v>
      </c>
      <c r="S671" s="115" t="s">
        <v>189</v>
      </c>
      <c r="T671" s="115" t="s">
        <v>189</v>
      </c>
      <c r="U671" s="187" t="s">
        <v>189</v>
      </c>
      <c r="V671" s="237" t="s">
        <v>189</v>
      </c>
      <c r="W671" s="188" t="s">
        <v>189</v>
      </c>
      <c r="X671" s="194">
        <v>7365</v>
      </c>
      <c r="Y671" s="190" t="s">
        <v>189</v>
      </c>
    </row>
    <row r="672" spans="2:25" ht="15.75" customHeight="1" x14ac:dyDescent="0.25">
      <c r="B672" s="30">
        <v>45875</v>
      </c>
      <c r="C672" s="117"/>
      <c r="D672" s="44">
        <v>6355</v>
      </c>
      <c r="E672" s="66"/>
      <c r="F672" s="66"/>
      <c r="G672" s="66"/>
      <c r="H672" s="66"/>
      <c r="I672" s="360"/>
      <c r="J672" s="44" t="s">
        <v>189</v>
      </c>
      <c r="K672" s="360"/>
      <c r="L672" s="44">
        <v>6640</v>
      </c>
      <c r="M672" s="360"/>
      <c r="N672" s="48" t="s">
        <v>189</v>
      </c>
      <c r="O672" s="116" t="s">
        <v>189</v>
      </c>
      <c r="P672" s="50" t="s">
        <v>189</v>
      </c>
      <c r="Q672" s="360"/>
      <c r="R672" s="114" t="s">
        <v>189</v>
      </c>
      <c r="S672" s="115" t="s">
        <v>189</v>
      </c>
      <c r="T672" s="115" t="s">
        <v>189</v>
      </c>
      <c r="U672" s="187" t="s">
        <v>189</v>
      </c>
      <c r="V672" s="237" t="s">
        <v>189</v>
      </c>
      <c r="W672" s="188" t="s">
        <v>189</v>
      </c>
      <c r="X672" s="194">
        <v>7332</v>
      </c>
      <c r="Y672" s="190" t="s">
        <v>189</v>
      </c>
    </row>
    <row r="673" spans="2:25" ht="15.75" customHeight="1" x14ac:dyDescent="0.25">
      <c r="B673" s="30">
        <v>45877</v>
      </c>
      <c r="C673" s="117"/>
      <c r="D673" s="44">
        <v>7102</v>
      </c>
      <c r="E673" s="66"/>
      <c r="F673" s="66"/>
      <c r="G673" s="66"/>
      <c r="H673" s="66"/>
      <c r="I673" s="360"/>
      <c r="J673" s="44" t="s">
        <v>189</v>
      </c>
      <c r="K673" s="360"/>
      <c r="L673" s="44">
        <v>5836</v>
      </c>
      <c r="M673" s="360"/>
      <c r="N673" s="48" t="s">
        <v>189</v>
      </c>
      <c r="O673" s="116" t="s">
        <v>189</v>
      </c>
      <c r="P673" s="50" t="s">
        <v>189</v>
      </c>
      <c r="Q673" s="360"/>
      <c r="R673" s="114" t="s">
        <v>189</v>
      </c>
      <c r="S673" s="115" t="s">
        <v>189</v>
      </c>
      <c r="T673" s="115" t="s">
        <v>189</v>
      </c>
      <c r="U673" s="187" t="s">
        <v>189</v>
      </c>
      <c r="V673" s="237" t="s">
        <v>189</v>
      </c>
      <c r="W673" s="188" t="s">
        <v>189</v>
      </c>
      <c r="X673" s="194">
        <v>7852</v>
      </c>
      <c r="Y673" s="190" t="s">
        <v>189</v>
      </c>
    </row>
    <row r="674" spans="2:25" ht="15.75" customHeight="1" x14ac:dyDescent="0.25">
      <c r="B674" s="30">
        <v>45880</v>
      </c>
      <c r="C674" s="117"/>
      <c r="D674" s="44">
        <v>6372</v>
      </c>
      <c r="E674" s="66"/>
      <c r="F674" s="66"/>
      <c r="G674" s="66"/>
      <c r="H674" s="66"/>
      <c r="I674" s="360"/>
      <c r="J674" s="44" t="s">
        <v>189</v>
      </c>
      <c r="K674" s="360"/>
      <c r="L674" s="44">
        <v>5501</v>
      </c>
      <c r="M674" s="360"/>
      <c r="N674" s="48" t="s">
        <v>189</v>
      </c>
      <c r="O674" s="116" t="s">
        <v>189</v>
      </c>
      <c r="P674" s="50" t="s">
        <v>189</v>
      </c>
      <c r="Q674" s="360"/>
      <c r="R674" s="114" t="s">
        <v>189</v>
      </c>
      <c r="S674" s="115" t="s">
        <v>189</v>
      </c>
      <c r="T674" s="115" t="s">
        <v>189</v>
      </c>
      <c r="U674" s="187" t="s">
        <v>189</v>
      </c>
      <c r="V674" s="237" t="s">
        <v>189</v>
      </c>
      <c r="W674" s="188" t="s">
        <v>189</v>
      </c>
      <c r="X674" s="194">
        <v>7387</v>
      </c>
      <c r="Y674" s="190" t="s">
        <v>189</v>
      </c>
    </row>
    <row r="675" spans="2:25" ht="15.75" customHeight="1" x14ac:dyDescent="0.25">
      <c r="B675" s="30">
        <v>45882</v>
      </c>
      <c r="C675" s="117"/>
      <c r="D675" s="44">
        <v>6827</v>
      </c>
      <c r="E675" s="66"/>
      <c r="F675" s="66"/>
      <c r="G675" s="66"/>
      <c r="H675" s="66"/>
      <c r="I675" s="360"/>
      <c r="J675" s="44" t="s">
        <v>189</v>
      </c>
      <c r="K675" s="360"/>
      <c r="L675" s="44">
        <v>6105</v>
      </c>
      <c r="M675" s="360"/>
      <c r="N675" s="48" t="s">
        <v>189</v>
      </c>
      <c r="O675" s="116" t="s">
        <v>189</v>
      </c>
      <c r="P675" s="50" t="s">
        <v>189</v>
      </c>
      <c r="Q675" s="360"/>
      <c r="R675" s="114" t="s">
        <v>189</v>
      </c>
      <c r="S675" s="115" t="s">
        <v>189</v>
      </c>
      <c r="T675" s="115" t="s">
        <v>189</v>
      </c>
      <c r="U675" s="187" t="s">
        <v>189</v>
      </c>
      <c r="V675" s="237" t="s">
        <v>189</v>
      </c>
      <c r="W675" s="188" t="s">
        <v>189</v>
      </c>
      <c r="X675" s="194">
        <v>7877</v>
      </c>
      <c r="Y675" s="190" t="s">
        <v>189</v>
      </c>
    </row>
    <row r="676" spans="2:25" ht="15.75" customHeight="1" x14ac:dyDescent="0.25">
      <c r="B676" s="30">
        <v>45887</v>
      </c>
      <c r="C676" s="117"/>
      <c r="D676" s="44">
        <v>6834</v>
      </c>
      <c r="E676" s="66"/>
      <c r="F676" s="66"/>
      <c r="G676" s="66"/>
      <c r="H676" s="66"/>
      <c r="I676" s="360"/>
      <c r="J676" s="44" t="s">
        <v>189</v>
      </c>
      <c r="K676" s="360"/>
      <c r="L676" s="44">
        <v>6369</v>
      </c>
      <c r="M676" s="360"/>
      <c r="N676" s="48" t="s">
        <v>189</v>
      </c>
      <c r="O676" s="116" t="s">
        <v>189</v>
      </c>
      <c r="P676" s="50" t="s">
        <v>189</v>
      </c>
      <c r="Q676" s="360"/>
      <c r="R676" s="114" t="s">
        <v>189</v>
      </c>
      <c r="S676" s="115" t="s">
        <v>189</v>
      </c>
      <c r="T676" s="115" t="s">
        <v>189</v>
      </c>
      <c r="U676" s="187" t="s">
        <v>189</v>
      </c>
      <c r="V676" s="237" t="s">
        <v>189</v>
      </c>
      <c r="W676" s="188" t="s">
        <v>189</v>
      </c>
      <c r="X676" s="194">
        <v>7702</v>
      </c>
      <c r="Y676" s="190" t="s">
        <v>189</v>
      </c>
    </row>
    <row r="677" spans="2:25" ht="15.75" customHeight="1" x14ac:dyDescent="0.25">
      <c r="B677" s="30">
        <v>45889</v>
      </c>
      <c r="C677" s="117"/>
      <c r="D677" s="44">
        <v>6865</v>
      </c>
      <c r="E677" s="66"/>
      <c r="F677" s="66"/>
      <c r="G677" s="66"/>
      <c r="H677" s="66"/>
      <c r="I677" s="360"/>
      <c r="J677" s="44" t="s">
        <v>189</v>
      </c>
      <c r="K677" s="360"/>
      <c r="L677" s="44">
        <v>6353</v>
      </c>
      <c r="M677" s="360"/>
      <c r="N677" s="48" t="s">
        <v>189</v>
      </c>
      <c r="O677" s="116" t="s">
        <v>189</v>
      </c>
      <c r="P677" s="50" t="s">
        <v>189</v>
      </c>
      <c r="Q677" s="360"/>
      <c r="R677" s="114" t="s">
        <v>189</v>
      </c>
      <c r="S677" s="115" t="s">
        <v>189</v>
      </c>
      <c r="T677" s="115" t="s">
        <v>189</v>
      </c>
      <c r="U677" s="187" t="s">
        <v>189</v>
      </c>
      <c r="V677" s="237" t="s">
        <v>189</v>
      </c>
      <c r="W677" s="188" t="s">
        <v>189</v>
      </c>
      <c r="X677" s="194">
        <v>7680</v>
      </c>
      <c r="Y677" s="190" t="s">
        <v>189</v>
      </c>
    </row>
    <row r="678" spans="2:25" ht="15.75" customHeight="1" x14ac:dyDescent="0.25">
      <c r="B678" s="30">
        <v>45891</v>
      </c>
      <c r="C678" s="117"/>
      <c r="D678" s="44">
        <v>6615</v>
      </c>
      <c r="E678" s="66"/>
      <c r="F678" s="66"/>
      <c r="G678" s="66"/>
      <c r="H678" s="66"/>
      <c r="I678" s="360"/>
      <c r="J678" s="44" t="s">
        <v>189</v>
      </c>
      <c r="K678" s="360"/>
      <c r="L678" s="44">
        <v>6153</v>
      </c>
      <c r="M678" s="360"/>
      <c r="N678" s="48" t="s">
        <v>189</v>
      </c>
      <c r="O678" s="116" t="s">
        <v>189</v>
      </c>
      <c r="P678" s="50" t="s">
        <v>189</v>
      </c>
      <c r="Q678" s="360"/>
      <c r="R678" s="114" t="s">
        <v>189</v>
      </c>
      <c r="S678" s="115" t="s">
        <v>189</v>
      </c>
      <c r="T678" s="115" t="s">
        <v>189</v>
      </c>
      <c r="U678" s="187" t="s">
        <v>189</v>
      </c>
      <c r="V678" s="237" t="s">
        <v>189</v>
      </c>
      <c r="W678" s="188" t="s">
        <v>189</v>
      </c>
      <c r="X678" s="194">
        <v>7843</v>
      </c>
      <c r="Y678" s="190" t="s">
        <v>189</v>
      </c>
    </row>
    <row r="679" spans="2:25" ht="15.75" customHeight="1" x14ac:dyDescent="0.25">
      <c r="B679" s="30">
        <v>45894</v>
      </c>
      <c r="C679" s="117"/>
      <c r="D679" s="44">
        <v>6205</v>
      </c>
      <c r="E679" s="66"/>
      <c r="F679" s="66"/>
      <c r="G679" s="66"/>
      <c r="H679" s="66"/>
      <c r="I679" s="360"/>
      <c r="J679" s="44" t="s">
        <v>189</v>
      </c>
      <c r="K679" s="360"/>
      <c r="L679" s="44">
        <v>5914</v>
      </c>
      <c r="M679" s="360"/>
      <c r="N679" s="48" t="s">
        <v>189</v>
      </c>
      <c r="O679" s="116" t="s">
        <v>189</v>
      </c>
      <c r="P679" s="50" t="s">
        <v>189</v>
      </c>
      <c r="Q679" s="360"/>
      <c r="R679" s="114" t="s">
        <v>189</v>
      </c>
      <c r="S679" s="115" t="s">
        <v>189</v>
      </c>
      <c r="T679" s="115" t="s">
        <v>189</v>
      </c>
      <c r="U679" s="187" t="s">
        <v>189</v>
      </c>
      <c r="V679" s="237" t="s">
        <v>189</v>
      </c>
      <c r="W679" s="188" t="s">
        <v>189</v>
      </c>
      <c r="X679" s="194">
        <v>7354</v>
      </c>
      <c r="Y679" s="190" t="s">
        <v>189</v>
      </c>
    </row>
    <row r="680" spans="2:25" ht="15.75" customHeight="1" x14ac:dyDescent="0.25">
      <c r="B680" s="30">
        <v>45896</v>
      </c>
      <c r="C680" s="117"/>
      <c r="D680" s="44">
        <v>6428</v>
      </c>
      <c r="E680" s="66"/>
      <c r="F680" s="66"/>
      <c r="G680" s="66"/>
      <c r="H680" s="66"/>
      <c r="I680" s="360"/>
      <c r="J680" s="44" t="s">
        <v>189</v>
      </c>
      <c r="K680" s="360"/>
      <c r="L680" s="44">
        <v>6483</v>
      </c>
      <c r="M680" s="360"/>
      <c r="N680" s="48" t="s">
        <v>189</v>
      </c>
      <c r="O680" s="116" t="s">
        <v>189</v>
      </c>
      <c r="P680" s="50" t="s">
        <v>189</v>
      </c>
      <c r="Q680" s="360"/>
      <c r="R680" s="114" t="s">
        <v>189</v>
      </c>
      <c r="S680" s="115" t="s">
        <v>189</v>
      </c>
      <c r="T680" s="115" t="s">
        <v>189</v>
      </c>
      <c r="U680" s="187" t="s">
        <v>189</v>
      </c>
      <c r="V680" s="237" t="s">
        <v>189</v>
      </c>
      <c r="W680" s="188" t="s">
        <v>189</v>
      </c>
      <c r="X680" s="194">
        <v>7343</v>
      </c>
      <c r="Y680" s="190" t="s">
        <v>189</v>
      </c>
    </row>
    <row r="681" spans="2:25" ht="15.75" customHeight="1" x14ac:dyDescent="0.25">
      <c r="B681" s="30">
        <v>45898</v>
      </c>
      <c r="C681" s="117"/>
      <c r="D681" s="44">
        <v>6768</v>
      </c>
      <c r="E681" s="66"/>
      <c r="F681" s="66"/>
      <c r="G681" s="66"/>
      <c r="H681" s="66"/>
      <c r="I681" s="360"/>
      <c r="J681" s="44" t="s">
        <v>189</v>
      </c>
      <c r="K681" s="360"/>
      <c r="L681" s="44">
        <v>5715</v>
      </c>
      <c r="M681" s="360"/>
      <c r="N681" s="48" t="s">
        <v>189</v>
      </c>
      <c r="O681" s="116" t="s">
        <v>189</v>
      </c>
      <c r="P681" s="50" t="s">
        <v>189</v>
      </c>
      <c r="Q681" s="360"/>
      <c r="R681" s="114" t="s">
        <v>189</v>
      </c>
      <c r="S681" s="115" t="s">
        <v>189</v>
      </c>
      <c r="T681" s="115" t="s">
        <v>189</v>
      </c>
      <c r="U681" s="187" t="s">
        <v>189</v>
      </c>
      <c r="V681" s="237" t="s">
        <v>189</v>
      </c>
      <c r="W681" s="188" t="s">
        <v>189</v>
      </c>
      <c r="X681" s="194">
        <v>7858</v>
      </c>
      <c r="Y681" s="190" t="s">
        <v>189</v>
      </c>
    </row>
    <row r="682" spans="2:25" ht="15.75" customHeight="1" x14ac:dyDescent="0.25">
      <c r="B682" s="30">
        <v>45901</v>
      </c>
      <c r="C682" s="117"/>
      <c r="D682" s="44">
        <v>6327</v>
      </c>
      <c r="E682" s="66"/>
      <c r="F682" s="66"/>
      <c r="G682" s="66"/>
      <c r="H682" s="66"/>
      <c r="I682" s="360"/>
      <c r="J682" s="44" t="s">
        <v>189</v>
      </c>
      <c r="K682" s="360"/>
      <c r="L682" s="44">
        <v>5636</v>
      </c>
      <c r="M682" s="360"/>
      <c r="N682" s="48" t="s">
        <v>189</v>
      </c>
      <c r="O682" s="116" t="s">
        <v>189</v>
      </c>
      <c r="P682" s="50" t="s">
        <v>189</v>
      </c>
      <c r="Q682" s="360"/>
      <c r="R682" s="114" t="s">
        <v>189</v>
      </c>
      <c r="S682" s="115" t="s">
        <v>189</v>
      </c>
      <c r="T682" s="115" t="s">
        <v>189</v>
      </c>
      <c r="U682" s="187" t="s">
        <v>189</v>
      </c>
      <c r="V682" s="237" t="s">
        <v>189</v>
      </c>
      <c r="W682" s="188" t="s">
        <v>189</v>
      </c>
      <c r="X682" s="194">
        <v>7376</v>
      </c>
      <c r="Y682" s="190" t="s">
        <v>189</v>
      </c>
    </row>
    <row r="683" spans="2:25" ht="15.75" customHeight="1" x14ac:dyDescent="0.25">
      <c r="B683" s="30">
        <v>45903</v>
      </c>
      <c r="C683" s="117"/>
      <c r="D683" s="44">
        <v>6383</v>
      </c>
      <c r="E683" s="66"/>
      <c r="F683" s="66"/>
      <c r="G683" s="66"/>
      <c r="H683" s="66"/>
      <c r="I683" s="360"/>
      <c r="J683" s="44" t="s">
        <v>189</v>
      </c>
      <c r="K683" s="360"/>
      <c r="L683" s="44">
        <v>5803</v>
      </c>
      <c r="M683" s="360"/>
      <c r="N683" s="48" t="s">
        <v>189</v>
      </c>
      <c r="O683" s="116" t="s">
        <v>189</v>
      </c>
      <c r="P683" s="50" t="s">
        <v>189</v>
      </c>
      <c r="Q683" s="360"/>
      <c r="R683" s="114" t="s">
        <v>189</v>
      </c>
      <c r="S683" s="115" t="s">
        <v>189</v>
      </c>
      <c r="T683" s="115" t="s">
        <v>189</v>
      </c>
      <c r="U683" s="187" t="s">
        <v>189</v>
      </c>
      <c r="V683" s="237" t="s">
        <v>189</v>
      </c>
      <c r="W683" s="188" t="s">
        <v>189</v>
      </c>
      <c r="X683" s="194">
        <v>7876</v>
      </c>
      <c r="Y683" s="190" t="s">
        <v>189</v>
      </c>
    </row>
    <row r="684" spans="2:25" ht="15.75" customHeight="1" x14ac:dyDescent="0.25">
      <c r="B684" s="30">
        <v>45905</v>
      </c>
      <c r="C684" s="117"/>
      <c r="D684" s="44">
        <v>7210</v>
      </c>
      <c r="E684" s="66"/>
      <c r="F684" s="66"/>
      <c r="G684" s="66"/>
      <c r="H684" s="66"/>
      <c r="I684" s="360"/>
      <c r="J684" s="44" t="s">
        <v>189</v>
      </c>
      <c r="K684" s="360"/>
      <c r="L684" s="44">
        <v>6095</v>
      </c>
      <c r="M684" s="360"/>
      <c r="N684" s="48" t="s">
        <v>189</v>
      </c>
      <c r="O684" s="116" t="s">
        <v>189</v>
      </c>
      <c r="P684" s="50" t="s">
        <v>189</v>
      </c>
      <c r="Q684" s="360"/>
      <c r="R684" s="114" t="s">
        <v>189</v>
      </c>
      <c r="S684" s="115" t="s">
        <v>189</v>
      </c>
      <c r="T684" s="115" t="s">
        <v>189</v>
      </c>
      <c r="U684" s="187" t="s">
        <v>189</v>
      </c>
      <c r="V684" s="237" t="s">
        <v>189</v>
      </c>
      <c r="W684" s="188" t="s">
        <v>189</v>
      </c>
      <c r="X684" s="194">
        <v>7679</v>
      </c>
      <c r="Y684" s="190" t="s">
        <v>189</v>
      </c>
    </row>
    <row r="685" spans="2:25" ht="15.75" customHeight="1" x14ac:dyDescent="0.25">
      <c r="B685" s="30">
        <v>45910</v>
      </c>
      <c r="C685" s="117"/>
      <c r="D685" s="44">
        <v>6979</v>
      </c>
      <c r="E685" s="66"/>
      <c r="F685" s="66"/>
      <c r="G685" s="66"/>
      <c r="H685" s="66"/>
      <c r="I685" s="360"/>
      <c r="J685" s="44" t="s">
        <v>189</v>
      </c>
      <c r="K685" s="360"/>
      <c r="L685" s="44">
        <v>5941</v>
      </c>
      <c r="M685" s="360"/>
      <c r="N685" s="48" t="s">
        <v>189</v>
      </c>
      <c r="O685" s="116" t="s">
        <v>189</v>
      </c>
      <c r="P685" s="50" t="s">
        <v>189</v>
      </c>
      <c r="Q685" s="360"/>
      <c r="R685" s="114" t="s">
        <v>189</v>
      </c>
      <c r="S685" s="115" t="s">
        <v>189</v>
      </c>
      <c r="T685" s="115" t="s">
        <v>189</v>
      </c>
      <c r="U685" s="187" t="s">
        <v>189</v>
      </c>
      <c r="V685" s="237" t="s">
        <v>189</v>
      </c>
      <c r="W685" s="188" t="s">
        <v>189</v>
      </c>
      <c r="X685" s="194">
        <v>7858</v>
      </c>
      <c r="Y685" s="190" t="s">
        <v>189</v>
      </c>
    </row>
    <row r="686" spans="2:25" ht="15.75" customHeight="1" x14ac:dyDescent="0.25">
      <c r="B686" s="30">
        <v>45912</v>
      </c>
      <c r="C686" s="117"/>
      <c r="D686" s="44">
        <v>6719</v>
      </c>
      <c r="E686" s="66"/>
      <c r="F686" s="66"/>
      <c r="G686" s="66"/>
      <c r="H686" s="66"/>
      <c r="I686" s="360"/>
      <c r="J686" s="44" t="s">
        <v>189</v>
      </c>
      <c r="K686" s="360"/>
      <c r="L686" s="44">
        <v>5834</v>
      </c>
      <c r="M686" s="360"/>
      <c r="N686" s="48" t="s">
        <v>189</v>
      </c>
      <c r="O686" s="116" t="s">
        <v>189</v>
      </c>
      <c r="P686" s="50" t="s">
        <v>189</v>
      </c>
      <c r="Q686" s="360"/>
      <c r="R686" s="114" t="s">
        <v>189</v>
      </c>
      <c r="S686" s="115" t="s">
        <v>189</v>
      </c>
      <c r="T686" s="115" t="s">
        <v>189</v>
      </c>
      <c r="U686" s="187" t="s">
        <v>189</v>
      </c>
      <c r="V686" s="237" t="s">
        <v>189</v>
      </c>
      <c r="W686" s="188" t="s">
        <v>189</v>
      </c>
      <c r="X686" s="194">
        <v>7929</v>
      </c>
      <c r="Y686" s="190" t="s">
        <v>189</v>
      </c>
    </row>
    <row r="687" spans="2:25" ht="15.75" customHeight="1" x14ac:dyDescent="0.25">
      <c r="B687" s="30">
        <v>45917</v>
      </c>
      <c r="C687" s="117"/>
      <c r="D687" s="44">
        <v>7623</v>
      </c>
      <c r="E687" s="66"/>
      <c r="F687" s="66"/>
      <c r="G687" s="66"/>
      <c r="H687" s="66"/>
      <c r="I687" s="360"/>
      <c r="J687" s="44" t="s">
        <v>189</v>
      </c>
      <c r="K687" s="360"/>
      <c r="L687" s="44">
        <v>7750</v>
      </c>
      <c r="M687" s="360"/>
      <c r="N687" s="48" t="s">
        <v>189</v>
      </c>
      <c r="O687" s="116" t="s">
        <v>189</v>
      </c>
      <c r="P687" s="50" t="s">
        <v>189</v>
      </c>
      <c r="Q687" s="360"/>
      <c r="R687" s="114" t="s">
        <v>189</v>
      </c>
      <c r="S687" s="115" t="s">
        <v>189</v>
      </c>
      <c r="T687" s="115" t="s">
        <v>189</v>
      </c>
      <c r="U687" s="187" t="s">
        <v>189</v>
      </c>
      <c r="V687" s="237" t="s">
        <v>189</v>
      </c>
      <c r="W687" s="188" t="s">
        <v>189</v>
      </c>
      <c r="X687" s="194">
        <v>8019</v>
      </c>
      <c r="Y687" s="190" t="s">
        <v>189</v>
      </c>
    </row>
    <row r="688" spans="2:25" ht="15.75" customHeight="1" x14ac:dyDescent="0.25">
      <c r="B688" s="30">
        <v>45919</v>
      </c>
      <c r="C688" s="117"/>
      <c r="D688" s="44">
        <v>7143</v>
      </c>
      <c r="E688" s="66"/>
      <c r="F688" s="66"/>
      <c r="G688" s="66"/>
      <c r="H688" s="66"/>
      <c r="I688" s="360"/>
      <c r="J688" s="44" t="s">
        <v>189</v>
      </c>
      <c r="K688" s="360"/>
      <c r="L688" s="44">
        <v>6937</v>
      </c>
      <c r="M688" s="360"/>
      <c r="N688" s="48" t="s">
        <v>189</v>
      </c>
      <c r="O688" s="116" t="s">
        <v>189</v>
      </c>
      <c r="P688" s="50" t="s">
        <v>189</v>
      </c>
      <c r="Q688" s="360"/>
      <c r="R688" s="114" t="s">
        <v>189</v>
      </c>
      <c r="S688" s="115" t="s">
        <v>189</v>
      </c>
      <c r="T688" s="115" t="s">
        <v>189</v>
      </c>
      <c r="U688" s="187" t="s">
        <v>189</v>
      </c>
      <c r="V688" s="237" t="s">
        <v>189</v>
      </c>
      <c r="W688" s="188" t="s">
        <v>189</v>
      </c>
      <c r="X688" s="194">
        <v>7948</v>
      </c>
      <c r="Y688" s="190" t="s">
        <v>189</v>
      </c>
    </row>
    <row r="689" spans="2:25" ht="15.75" customHeight="1" x14ac:dyDescent="0.25">
      <c r="B689" s="30">
        <v>45922</v>
      </c>
      <c r="C689" s="117"/>
      <c r="D689" s="44">
        <v>6538</v>
      </c>
      <c r="E689" s="66"/>
      <c r="F689" s="66"/>
      <c r="G689" s="66"/>
      <c r="H689" s="66"/>
      <c r="I689" s="360"/>
      <c r="J689" s="44" t="s">
        <v>189</v>
      </c>
      <c r="K689" s="360"/>
      <c r="L689" s="44">
        <v>5657</v>
      </c>
      <c r="M689" s="360"/>
      <c r="N689" s="48" t="s">
        <v>189</v>
      </c>
      <c r="O689" s="116" t="s">
        <v>189</v>
      </c>
      <c r="P689" s="50" t="s">
        <v>189</v>
      </c>
      <c r="Q689" s="360"/>
      <c r="R689" s="114" t="s">
        <v>189</v>
      </c>
      <c r="S689" s="115" t="s">
        <v>189</v>
      </c>
      <c r="T689" s="115" t="s">
        <v>189</v>
      </c>
      <c r="U689" s="187" t="s">
        <v>189</v>
      </c>
      <c r="V689" s="237" t="s">
        <v>189</v>
      </c>
      <c r="W689" s="188" t="s">
        <v>189</v>
      </c>
      <c r="X689" s="194">
        <v>7819</v>
      </c>
      <c r="Y689" s="190" t="s">
        <v>189</v>
      </c>
    </row>
    <row r="690" spans="2:25" ht="15.75" customHeight="1" x14ac:dyDescent="0.25">
      <c r="B690" s="30">
        <v>45924</v>
      </c>
      <c r="C690" s="117"/>
      <c r="D690" s="44">
        <v>6608</v>
      </c>
      <c r="E690" s="66"/>
      <c r="F690" s="66"/>
      <c r="G690" s="66"/>
      <c r="H690" s="66"/>
      <c r="I690" s="360"/>
      <c r="J690" s="44" t="s">
        <v>189</v>
      </c>
      <c r="K690" s="360"/>
      <c r="L690" s="44">
        <v>5636</v>
      </c>
      <c r="M690" s="360"/>
      <c r="N690" s="48" t="s">
        <v>189</v>
      </c>
      <c r="O690" s="116" t="s">
        <v>189</v>
      </c>
      <c r="P690" s="50" t="s">
        <v>189</v>
      </c>
      <c r="Q690" s="360"/>
      <c r="R690" s="114" t="s">
        <v>189</v>
      </c>
      <c r="S690" s="115" t="s">
        <v>189</v>
      </c>
      <c r="T690" s="115" t="s">
        <v>189</v>
      </c>
      <c r="U690" s="187" t="s">
        <v>189</v>
      </c>
      <c r="V690" s="237" t="s">
        <v>189</v>
      </c>
      <c r="W690" s="188" t="s">
        <v>189</v>
      </c>
      <c r="X690" s="194">
        <v>7857</v>
      </c>
      <c r="Y690" s="190" t="s">
        <v>189</v>
      </c>
    </row>
    <row r="691" spans="2:25" ht="15.75" customHeight="1" x14ac:dyDescent="0.25">
      <c r="B691" s="30">
        <v>45926</v>
      </c>
      <c r="C691" s="117"/>
      <c r="D691" s="44">
        <v>7033</v>
      </c>
      <c r="E691" s="66"/>
      <c r="F691" s="66"/>
      <c r="G691" s="66"/>
      <c r="H691" s="66"/>
      <c r="I691" s="360"/>
      <c r="J691" s="44" t="s">
        <v>189</v>
      </c>
      <c r="K691" s="360"/>
      <c r="L691" s="44">
        <v>7026</v>
      </c>
      <c r="M691" s="360"/>
      <c r="N691" s="48" t="s">
        <v>189</v>
      </c>
      <c r="O691" s="116" t="s">
        <v>189</v>
      </c>
      <c r="P691" s="50" t="s">
        <v>189</v>
      </c>
      <c r="Q691" s="360"/>
      <c r="R691" s="114" t="s">
        <v>189</v>
      </c>
      <c r="S691" s="115" t="s">
        <v>189</v>
      </c>
      <c r="T691" s="115" t="s">
        <v>189</v>
      </c>
      <c r="U691" s="187" t="s">
        <v>189</v>
      </c>
      <c r="V691" s="237" t="s">
        <v>189</v>
      </c>
      <c r="W691" s="188" t="s">
        <v>189</v>
      </c>
      <c r="X691" s="194">
        <v>8128</v>
      </c>
      <c r="Y691" s="190" t="s">
        <v>189</v>
      </c>
    </row>
    <row r="692" spans="2:25" ht="15.75" customHeight="1" x14ac:dyDescent="0.25">
      <c r="B692" s="30">
        <v>45929</v>
      </c>
      <c r="C692" s="117"/>
      <c r="D692" s="44">
        <v>6376</v>
      </c>
      <c r="E692" s="66"/>
      <c r="F692" s="66"/>
      <c r="G692" s="66"/>
      <c r="H692" s="66"/>
      <c r="I692" s="360"/>
      <c r="J692" s="44" t="s">
        <v>189</v>
      </c>
      <c r="K692" s="360"/>
      <c r="L692" s="44">
        <v>5761</v>
      </c>
      <c r="M692" s="360"/>
      <c r="N692" s="48" t="s">
        <v>189</v>
      </c>
      <c r="O692" s="116" t="s">
        <v>189</v>
      </c>
      <c r="P692" s="50" t="s">
        <v>189</v>
      </c>
      <c r="Q692" s="360"/>
      <c r="R692" s="114" t="s">
        <v>189</v>
      </c>
      <c r="S692" s="115" t="s">
        <v>189</v>
      </c>
      <c r="T692" s="115" t="s">
        <v>189</v>
      </c>
      <c r="U692" s="187" t="s">
        <v>189</v>
      </c>
      <c r="V692" s="237" t="s">
        <v>189</v>
      </c>
      <c r="W692" s="188" t="s">
        <v>189</v>
      </c>
      <c r="X692" s="194">
        <v>7843</v>
      </c>
      <c r="Y692" s="190" t="s">
        <v>189</v>
      </c>
    </row>
    <row r="693" spans="2:25" ht="15.75" customHeight="1" x14ac:dyDescent="0.25">
      <c r="B693" s="30">
        <v>45931</v>
      </c>
      <c r="C693" s="117"/>
      <c r="D693" s="44">
        <v>5402</v>
      </c>
      <c r="E693" s="66"/>
      <c r="F693" s="66"/>
      <c r="G693" s="66"/>
      <c r="H693" s="66"/>
      <c r="I693" s="360"/>
      <c r="J693" s="44" t="s">
        <v>189</v>
      </c>
      <c r="K693" s="360"/>
      <c r="L693" s="48" t="s">
        <v>189</v>
      </c>
      <c r="M693" s="360"/>
      <c r="N693" s="48" t="s">
        <v>189</v>
      </c>
      <c r="O693" s="116" t="s">
        <v>189</v>
      </c>
      <c r="P693" s="50" t="s">
        <v>189</v>
      </c>
      <c r="Q693" s="360"/>
      <c r="R693" s="114" t="s">
        <v>189</v>
      </c>
      <c r="S693" s="115" t="s">
        <v>189</v>
      </c>
      <c r="T693" s="115" t="s">
        <v>189</v>
      </c>
      <c r="U693" s="187" t="s">
        <v>189</v>
      </c>
      <c r="V693" s="237" t="s">
        <v>189</v>
      </c>
      <c r="W693" s="188" t="s">
        <v>189</v>
      </c>
      <c r="X693" s="194">
        <v>7720</v>
      </c>
      <c r="Y693" s="190" t="s">
        <v>189</v>
      </c>
    </row>
    <row r="694" spans="2:25" ht="15.75" customHeight="1" x14ac:dyDescent="0.25">
      <c r="B694" s="30">
        <v>45933</v>
      </c>
      <c r="C694" s="117"/>
      <c r="D694" s="44">
        <v>6662</v>
      </c>
      <c r="E694" s="66"/>
      <c r="F694" s="66"/>
      <c r="G694" s="66"/>
      <c r="H694" s="66"/>
      <c r="I694" s="360"/>
      <c r="J694" s="44">
        <v>7588</v>
      </c>
      <c r="K694" s="360"/>
      <c r="L694" s="44">
        <v>5914</v>
      </c>
      <c r="M694" s="360"/>
      <c r="N694" s="48" t="s">
        <v>189</v>
      </c>
      <c r="O694" s="116" t="s">
        <v>189</v>
      </c>
      <c r="P694" s="50" t="s">
        <v>189</v>
      </c>
      <c r="Q694" s="360"/>
      <c r="R694" s="114" t="s">
        <v>189</v>
      </c>
      <c r="S694" s="115" t="s">
        <v>189</v>
      </c>
      <c r="T694" s="115" t="s">
        <v>189</v>
      </c>
      <c r="U694" s="187" t="s">
        <v>189</v>
      </c>
      <c r="V694" s="237" t="s">
        <v>189</v>
      </c>
      <c r="W694" s="188" t="s">
        <v>189</v>
      </c>
      <c r="X694" s="194">
        <v>6249</v>
      </c>
      <c r="Y694" s="190" t="s">
        <v>189</v>
      </c>
    </row>
    <row r="695" spans="2:25" ht="15.75" customHeight="1" x14ac:dyDescent="0.25">
      <c r="B695" s="30">
        <v>45936</v>
      </c>
      <c r="C695" s="117"/>
      <c r="D695" s="44" t="s">
        <v>189</v>
      </c>
      <c r="E695" s="66"/>
      <c r="F695" s="66"/>
      <c r="G695" s="66"/>
      <c r="H695" s="66"/>
      <c r="I695" s="360"/>
      <c r="J695" s="44">
        <v>7733</v>
      </c>
      <c r="K695" s="360"/>
      <c r="L695" s="44">
        <v>7800</v>
      </c>
      <c r="M695" s="360"/>
      <c r="N695" s="48" t="s">
        <v>189</v>
      </c>
      <c r="O695" s="116" t="s">
        <v>189</v>
      </c>
      <c r="P695" s="50" t="s">
        <v>189</v>
      </c>
      <c r="Q695" s="360"/>
      <c r="R695" s="114" t="s">
        <v>189</v>
      </c>
      <c r="S695" s="115" t="s">
        <v>189</v>
      </c>
      <c r="T695" s="115" t="s">
        <v>189</v>
      </c>
      <c r="U695" s="187" t="s">
        <v>189</v>
      </c>
      <c r="V695" s="237" t="s">
        <v>189</v>
      </c>
      <c r="W695" s="188" t="s">
        <v>189</v>
      </c>
      <c r="X695" s="194">
        <v>8314</v>
      </c>
      <c r="Y695" s="190" t="s">
        <v>189</v>
      </c>
    </row>
    <row r="696" spans="2:25" ht="15.75" customHeight="1" x14ac:dyDescent="0.25">
      <c r="B696" s="30">
        <v>45938</v>
      </c>
      <c r="C696" s="117"/>
      <c r="D696" s="44">
        <v>7011</v>
      </c>
      <c r="E696" s="66"/>
      <c r="F696" s="66"/>
      <c r="G696" s="66"/>
      <c r="H696" s="66"/>
      <c r="I696" s="360"/>
      <c r="J696" s="44">
        <v>7608</v>
      </c>
      <c r="K696" s="360"/>
      <c r="L696" s="44">
        <v>5157</v>
      </c>
      <c r="M696" s="360"/>
      <c r="N696" s="48" t="s">
        <v>189</v>
      </c>
      <c r="O696" s="116" t="s">
        <v>189</v>
      </c>
      <c r="P696" s="50" t="s">
        <v>189</v>
      </c>
      <c r="Q696" s="360"/>
      <c r="R696" s="114" t="s">
        <v>189</v>
      </c>
      <c r="S696" s="115" t="s">
        <v>189</v>
      </c>
      <c r="T696" s="115" t="s">
        <v>189</v>
      </c>
      <c r="U696" s="187" t="s">
        <v>189</v>
      </c>
      <c r="V696" s="237" t="s">
        <v>189</v>
      </c>
      <c r="W696" s="188" t="s">
        <v>189</v>
      </c>
      <c r="X696" s="194">
        <v>7545</v>
      </c>
      <c r="Y696" s="190" t="s">
        <v>189</v>
      </c>
    </row>
    <row r="697" spans="2:25" ht="15.75" customHeight="1" x14ac:dyDescent="0.25">
      <c r="B697" s="30">
        <v>45943</v>
      </c>
      <c r="C697" s="117"/>
      <c r="D697" s="44">
        <v>4562</v>
      </c>
      <c r="E697" s="66"/>
      <c r="F697" s="66"/>
      <c r="G697" s="66"/>
      <c r="H697" s="66"/>
      <c r="I697" s="360"/>
      <c r="J697" s="44" t="s">
        <v>189</v>
      </c>
      <c r="K697" s="360"/>
      <c r="L697" s="44" t="s">
        <v>189</v>
      </c>
      <c r="M697" s="360"/>
      <c r="N697" s="48" t="s">
        <v>189</v>
      </c>
      <c r="O697" s="116" t="s">
        <v>189</v>
      </c>
      <c r="P697" s="50" t="s">
        <v>189</v>
      </c>
      <c r="Q697" s="360"/>
      <c r="R697" s="114" t="s">
        <v>189</v>
      </c>
      <c r="S697" s="115" t="s">
        <v>189</v>
      </c>
      <c r="T697" s="115" t="s">
        <v>189</v>
      </c>
      <c r="U697" s="187" t="s">
        <v>189</v>
      </c>
      <c r="V697" s="237" t="s">
        <v>189</v>
      </c>
      <c r="W697" s="188" t="s">
        <v>189</v>
      </c>
      <c r="X697" s="194" t="s">
        <v>189</v>
      </c>
      <c r="Y697" s="190" t="s">
        <v>189</v>
      </c>
    </row>
    <row r="698" spans="2:25" ht="15.75" customHeight="1" x14ac:dyDescent="0.25">
      <c r="B698" s="30">
        <v>45945</v>
      </c>
      <c r="C698" s="117"/>
      <c r="D698" s="44">
        <v>4861</v>
      </c>
      <c r="E698" s="66"/>
      <c r="F698" s="66"/>
      <c r="G698" s="66"/>
      <c r="H698" s="66"/>
      <c r="I698" s="360"/>
      <c r="J698" s="44" t="s">
        <v>189</v>
      </c>
      <c r="K698" s="360"/>
      <c r="L698" s="44" t="s">
        <v>189</v>
      </c>
      <c r="M698" s="360"/>
      <c r="N698" s="48" t="s">
        <v>189</v>
      </c>
      <c r="O698" s="116" t="s">
        <v>189</v>
      </c>
      <c r="P698" s="50" t="s">
        <v>189</v>
      </c>
      <c r="Q698" s="360"/>
      <c r="R698" s="114" t="s">
        <v>189</v>
      </c>
      <c r="S698" s="115" t="s">
        <v>189</v>
      </c>
      <c r="T698" s="115" t="s">
        <v>189</v>
      </c>
      <c r="U698" s="187" t="s">
        <v>189</v>
      </c>
      <c r="V698" s="237" t="s">
        <v>189</v>
      </c>
      <c r="W698" s="188" t="s">
        <v>189</v>
      </c>
      <c r="X698" s="194">
        <v>9037</v>
      </c>
      <c r="Y698" s="190" t="s">
        <v>189</v>
      </c>
    </row>
    <row r="699" spans="2:25" ht="15.75" customHeight="1" x14ac:dyDescent="0.25">
      <c r="B699" s="30">
        <v>45947</v>
      </c>
      <c r="C699" s="117"/>
      <c r="D699" s="44">
        <v>6127</v>
      </c>
      <c r="E699" s="66"/>
      <c r="F699" s="66"/>
      <c r="G699" s="66"/>
      <c r="H699" s="66"/>
      <c r="I699" s="360"/>
      <c r="J699" s="44" t="s">
        <v>189</v>
      </c>
      <c r="K699" s="360"/>
      <c r="L699" s="44" t="s">
        <v>189</v>
      </c>
      <c r="M699" s="360"/>
      <c r="N699" s="48" t="s">
        <v>189</v>
      </c>
      <c r="O699" s="116" t="s">
        <v>189</v>
      </c>
      <c r="P699" s="50" t="s">
        <v>189</v>
      </c>
      <c r="Q699" s="360"/>
      <c r="R699" s="114" t="s">
        <v>189</v>
      </c>
      <c r="S699" s="115" t="s">
        <v>189</v>
      </c>
      <c r="T699" s="115" t="s">
        <v>189</v>
      </c>
      <c r="U699" s="187" t="s">
        <v>189</v>
      </c>
      <c r="V699" s="237" t="s">
        <v>189</v>
      </c>
      <c r="W699" s="188" t="s">
        <v>189</v>
      </c>
      <c r="X699" s="194">
        <v>10385</v>
      </c>
      <c r="Y699" s="190" t="s">
        <v>189</v>
      </c>
    </row>
  </sheetData>
  <mergeCells count="1">
    <mergeCell ref="C3:Y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Y700"/>
  <sheetViews>
    <sheetView zoomScale="85" zoomScaleNormal="85" workbookViewId="0">
      <pane ySplit="7" topLeftCell="A676" activePane="bottomLeft" state="frozen"/>
      <selection pane="bottomLeft" activeCell="P700" sqref="P700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4" width="17.140625" customWidth="1"/>
    <col min="5" max="5" width="18.42578125" customWidth="1"/>
    <col min="6" max="8" width="17.140625" customWidth="1"/>
    <col min="9" max="9" width="20.5703125" customWidth="1"/>
    <col min="10" max="10" width="17.140625" customWidth="1"/>
    <col min="11" max="11" width="19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9" t="s">
        <v>26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5" spans="2:25" x14ac:dyDescent="0.25">
      <c r="B5" s="1" t="s">
        <v>6</v>
      </c>
      <c r="C5" s="24" t="s">
        <v>25</v>
      </c>
      <c r="D5" s="6" t="s">
        <v>25</v>
      </c>
      <c r="E5" s="8" t="s">
        <v>25</v>
      </c>
      <c r="F5" s="12" t="s">
        <v>25</v>
      </c>
      <c r="G5" s="16" t="s">
        <v>25</v>
      </c>
      <c r="H5" s="20" t="s">
        <v>25</v>
      </c>
      <c r="I5" s="20" t="s">
        <v>25</v>
      </c>
      <c r="J5" s="187" t="s">
        <v>25</v>
      </c>
      <c r="K5" s="163" t="s">
        <v>25</v>
      </c>
      <c r="L5" s="193" t="s">
        <v>25</v>
      </c>
      <c r="M5" s="194" t="s">
        <v>25</v>
      </c>
      <c r="N5" s="192" t="s">
        <v>25</v>
      </c>
      <c r="P5" s="51" t="s">
        <v>25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ht="9.75" customHeight="1" x14ac:dyDescent="0.25">
      <c r="B8" s="3"/>
      <c r="C8" s="25"/>
      <c r="D8" s="4"/>
      <c r="E8" s="9"/>
      <c r="F8" s="13"/>
      <c r="G8" s="17"/>
      <c r="H8" s="21"/>
      <c r="I8" s="21"/>
      <c r="J8" s="182"/>
      <c r="K8" s="158"/>
      <c r="L8" s="184"/>
      <c r="M8" s="185"/>
      <c r="N8" s="186"/>
      <c r="P8" s="53"/>
    </row>
    <row r="9" spans="2:25" x14ac:dyDescent="0.25">
      <c r="B9" s="30">
        <v>43707</v>
      </c>
      <c r="C9" s="31" t="s">
        <v>49</v>
      </c>
      <c r="D9" s="49" t="s">
        <v>27</v>
      </c>
      <c r="E9" s="49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182"/>
      <c r="K9" s="158"/>
      <c r="L9" s="184"/>
      <c r="M9" s="185"/>
      <c r="N9" s="186"/>
      <c r="P9" s="53"/>
      <c r="Y9" s="38"/>
    </row>
    <row r="10" spans="2:25" x14ac:dyDescent="0.25">
      <c r="B10" s="30">
        <v>43714</v>
      </c>
      <c r="C10" s="31" t="s">
        <v>49</v>
      </c>
      <c r="D10" s="49" t="s">
        <v>27</v>
      </c>
      <c r="E10" s="49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182"/>
      <c r="K10" s="158"/>
      <c r="L10" s="184"/>
      <c r="M10" s="185"/>
      <c r="N10" s="186"/>
      <c r="P10" s="53"/>
      <c r="Y10" s="38"/>
    </row>
    <row r="11" spans="2:25" x14ac:dyDescent="0.25">
      <c r="B11" s="30">
        <v>43728</v>
      </c>
      <c r="C11" s="31" t="s">
        <v>49</v>
      </c>
      <c r="D11" s="49" t="s">
        <v>27</v>
      </c>
      <c r="E11" s="49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182"/>
      <c r="K11" s="158"/>
      <c r="L11" s="184"/>
      <c r="M11" s="185"/>
      <c r="N11" s="186"/>
      <c r="P11" s="53"/>
      <c r="Y11" s="38"/>
    </row>
    <row r="12" spans="2:25" x14ac:dyDescent="0.25">
      <c r="B12" s="30">
        <v>43734</v>
      </c>
      <c r="C12" s="37">
        <v>3013</v>
      </c>
      <c r="D12" s="49" t="s">
        <v>27</v>
      </c>
      <c r="E12" s="49" t="s">
        <v>27</v>
      </c>
      <c r="F12" s="49" t="s">
        <v>27</v>
      </c>
      <c r="G12" s="49" t="s">
        <v>27</v>
      </c>
      <c r="H12" s="49" t="s">
        <v>27</v>
      </c>
      <c r="I12" s="49" t="s">
        <v>27</v>
      </c>
      <c r="J12" s="182"/>
      <c r="K12" s="158"/>
      <c r="L12" s="184"/>
      <c r="M12" s="185"/>
      <c r="N12" s="186"/>
      <c r="P12" s="53">
        <f t="shared" ref="P12:P17" si="0">C12</f>
        <v>3013</v>
      </c>
      <c r="Q12" t="s">
        <v>50</v>
      </c>
      <c r="Y12" s="38"/>
    </row>
    <row r="13" spans="2:25" x14ac:dyDescent="0.25">
      <c r="B13" s="30">
        <v>43740</v>
      </c>
      <c r="C13" s="37">
        <v>2631</v>
      </c>
      <c r="D13" s="49" t="s">
        <v>27</v>
      </c>
      <c r="E13" s="49" t="s">
        <v>27</v>
      </c>
      <c r="F13" s="49" t="s">
        <v>27</v>
      </c>
      <c r="G13" s="49" t="s">
        <v>27</v>
      </c>
      <c r="H13" s="49" t="s">
        <v>27</v>
      </c>
      <c r="I13" s="49" t="s">
        <v>27</v>
      </c>
      <c r="J13" s="182"/>
      <c r="K13" s="158"/>
      <c r="L13" s="184"/>
      <c r="M13" s="185"/>
      <c r="N13" s="186"/>
      <c r="P13" s="53">
        <f t="shared" si="0"/>
        <v>2631</v>
      </c>
      <c r="Q13" t="s">
        <v>51</v>
      </c>
      <c r="Y13" s="38"/>
    </row>
    <row r="14" spans="2:25" x14ac:dyDescent="0.25">
      <c r="B14" s="30">
        <v>43747</v>
      </c>
      <c r="C14" s="37">
        <v>2096</v>
      </c>
      <c r="D14" s="49" t="s">
        <v>27</v>
      </c>
      <c r="E14" s="49" t="s">
        <v>27</v>
      </c>
      <c r="F14" s="49" t="s">
        <v>27</v>
      </c>
      <c r="G14" s="49" t="s">
        <v>27</v>
      </c>
      <c r="H14" s="49" t="s">
        <v>27</v>
      </c>
      <c r="I14" s="49" t="s">
        <v>27</v>
      </c>
      <c r="J14" s="182"/>
      <c r="K14" s="158"/>
      <c r="L14" s="184"/>
      <c r="M14" s="185"/>
      <c r="N14" s="186"/>
      <c r="P14" s="53">
        <f t="shared" si="0"/>
        <v>2096</v>
      </c>
      <c r="Q14" t="s">
        <v>52</v>
      </c>
      <c r="Y14" s="38"/>
    </row>
    <row r="15" spans="2:25" x14ac:dyDescent="0.25">
      <c r="B15" s="30">
        <v>43754</v>
      </c>
      <c r="C15" s="37">
        <v>2845.3420799999994</v>
      </c>
      <c r="D15" s="49" t="s">
        <v>27</v>
      </c>
      <c r="E15" s="49" t="s">
        <v>27</v>
      </c>
      <c r="F15" s="49" t="s">
        <v>27</v>
      </c>
      <c r="G15" s="49" t="s">
        <v>27</v>
      </c>
      <c r="H15" s="49" t="s">
        <v>27</v>
      </c>
      <c r="I15" s="49" t="s">
        <v>27</v>
      </c>
      <c r="J15" s="182"/>
      <c r="K15" s="158"/>
      <c r="L15" s="184"/>
      <c r="M15" s="185"/>
      <c r="N15" s="186"/>
      <c r="P15" s="53">
        <f t="shared" si="0"/>
        <v>2845.3420799999994</v>
      </c>
      <c r="Y15" s="38"/>
    </row>
    <row r="16" spans="2:25" x14ac:dyDescent="0.25">
      <c r="B16" s="30">
        <v>43761</v>
      </c>
      <c r="C16" s="37">
        <v>1330</v>
      </c>
      <c r="D16" s="49" t="s">
        <v>27</v>
      </c>
      <c r="E16" s="49" t="s">
        <v>27</v>
      </c>
      <c r="F16" s="49" t="s">
        <v>27</v>
      </c>
      <c r="G16" s="49" t="s">
        <v>27</v>
      </c>
      <c r="H16" s="49" t="s">
        <v>27</v>
      </c>
      <c r="I16" s="49" t="s">
        <v>27</v>
      </c>
      <c r="J16" s="182"/>
      <c r="K16" s="158"/>
      <c r="L16" s="184"/>
      <c r="M16" s="185"/>
      <c r="N16" s="186"/>
      <c r="P16" s="53">
        <f t="shared" si="0"/>
        <v>1330</v>
      </c>
      <c r="Q16" t="s">
        <v>53</v>
      </c>
      <c r="Y16" s="38"/>
    </row>
    <row r="17" spans="2:25" x14ac:dyDescent="0.25">
      <c r="B17" s="30">
        <v>43768</v>
      </c>
      <c r="C17" s="37">
        <v>2088</v>
      </c>
      <c r="D17" s="49" t="s">
        <v>27</v>
      </c>
      <c r="E17" s="49" t="s">
        <v>27</v>
      </c>
      <c r="F17" s="49" t="s">
        <v>27</v>
      </c>
      <c r="G17" s="49" t="s">
        <v>27</v>
      </c>
      <c r="H17" s="49" t="s">
        <v>27</v>
      </c>
      <c r="I17" s="49" t="s">
        <v>27</v>
      </c>
      <c r="J17" s="182"/>
      <c r="K17" s="158"/>
      <c r="L17" s="184"/>
      <c r="M17" s="185"/>
      <c r="N17" s="186"/>
      <c r="P17" s="53">
        <f t="shared" si="0"/>
        <v>2088</v>
      </c>
      <c r="Q17" t="s">
        <v>54</v>
      </c>
      <c r="Y17" s="38"/>
    </row>
    <row r="18" spans="2:25" x14ac:dyDescent="0.25">
      <c r="B18" s="30">
        <v>43769</v>
      </c>
      <c r="C18" s="37">
        <v>4063.1310719999997</v>
      </c>
      <c r="D18" s="32">
        <v>2164.978368</v>
      </c>
      <c r="E18" s="33">
        <v>106.86815999999999</v>
      </c>
      <c r="F18" s="34" t="s">
        <v>41</v>
      </c>
      <c r="G18" s="35" t="s">
        <v>46</v>
      </c>
      <c r="H18" s="22" t="s">
        <v>24</v>
      </c>
      <c r="I18" s="36">
        <v>364.68230399999999</v>
      </c>
      <c r="J18" s="182"/>
      <c r="K18" s="158"/>
      <c r="L18" s="184"/>
      <c r="M18" s="185"/>
      <c r="N18" s="186"/>
      <c r="P18" s="53">
        <f>C18+D18+E18+I18</f>
        <v>6699.6599040000001</v>
      </c>
      <c r="Q18" t="s">
        <v>40</v>
      </c>
      <c r="Y18" s="38"/>
    </row>
    <row r="19" spans="2:25" x14ac:dyDescent="0.25">
      <c r="B19" s="30">
        <v>43775</v>
      </c>
      <c r="C19" s="37">
        <v>2208.6691200000005</v>
      </c>
      <c r="D19" s="49" t="s">
        <v>27</v>
      </c>
      <c r="E19" s="49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182"/>
      <c r="K19" s="158"/>
      <c r="L19" s="184"/>
      <c r="M19" s="185"/>
      <c r="N19" s="186"/>
      <c r="P19" s="53">
        <f>C19</f>
        <v>2208.6691200000005</v>
      </c>
      <c r="Y19" s="38"/>
    </row>
    <row r="20" spans="2:25" x14ac:dyDescent="0.25">
      <c r="B20" s="30">
        <v>43780</v>
      </c>
      <c r="C20" s="37">
        <v>3173.4633600000002</v>
      </c>
      <c r="D20" s="32">
        <v>1090.4146560000002</v>
      </c>
      <c r="E20" s="33">
        <v>3.5691840000000004</v>
      </c>
      <c r="F20" s="34" t="s">
        <v>41</v>
      </c>
      <c r="G20" s="45">
        <v>0</v>
      </c>
      <c r="H20" s="36">
        <v>0</v>
      </c>
      <c r="I20" s="36">
        <v>0</v>
      </c>
      <c r="J20" s="182"/>
      <c r="K20" s="158"/>
      <c r="L20" s="184"/>
      <c r="M20" s="185"/>
      <c r="N20" s="186"/>
      <c r="P20" s="53">
        <f>C20+D20+E20+G20+H20+I20</f>
        <v>4267.4472000000005</v>
      </c>
      <c r="Y20" s="38"/>
    </row>
    <row r="21" spans="2:25" x14ac:dyDescent="0.25">
      <c r="B21" s="30">
        <v>43788</v>
      </c>
      <c r="C21" s="37">
        <v>3142.4319360000009</v>
      </c>
      <c r="D21" s="32">
        <v>1270.802304</v>
      </c>
      <c r="E21" s="50">
        <v>0</v>
      </c>
      <c r="F21" s="34" t="s">
        <v>41</v>
      </c>
      <c r="G21" s="18" t="s">
        <v>46</v>
      </c>
      <c r="H21" s="36">
        <v>0.13651200000000002</v>
      </c>
      <c r="I21" s="36">
        <v>193.16275200000001</v>
      </c>
      <c r="J21" s="182"/>
      <c r="K21" s="158"/>
      <c r="L21" s="184"/>
      <c r="M21" s="185"/>
      <c r="N21" s="186"/>
      <c r="P21" s="53">
        <f>C21+D21+E21+H21+I21</f>
        <v>4606.5335040000009</v>
      </c>
      <c r="Y21" s="38"/>
    </row>
    <row r="22" spans="2:25" x14ac:dyDescent="0.25">
      <c r="B22" s="30">
        <v>43795</v>
      </c>
      <c r="C22" s="37">
        <v>3348.880416</v>
      </c>
      <c r="D22" s="32">
        <v>964.48060800000007</v>
      </c>
      <c r="E22" s="50">
        <v>0</v>
      </c>
      <c r="F22" s="34" t="s">
        <v>41</v>
      </c>
      <c r="G22" s="45">
        <v>0</v>
      </c>
      <c r="H22" s="36">
        <v>0.13651200000000002</v>
      </c>
      <c r="I22" s="36">
        <v>140.98751999999999</v>
      </c>
      <c r="J22" s="182"/>
      <c r="K22" s="158"/>
      <c r="L22" s="184"/>
      <c r="M22" s="185"/>
      <c r="N22" s="186"/>
      <c r="P22" s="53">
        <f>C22+D22+E22+G22+H22+I22</f>
        <v>4454.4850559999995</v>
      </c>
      <c r="Y22" s="38"/>
    </row>
    <row r="23" spans="2:25" x14ac:dyDescent="0.25">
      <c r="B23" s="30">
        <v>43804</v>
      </c>
      <c r="C23" s="37">
        <v>5427</v>
      </c>
      <c r="D23" s="32">
        <v>10899.484416000001</v>
      </c>
      <c r="E23" s="10" t="s">
        <v>47</v>
      </c>
      <c r="F23" s="34" t="s">
        <v>41</v>
      </c>
      <c r="G23" s="18" t="s">
        <v>24</v>
      </c>
      <c r="H23" s="22" t="s">
        <v>46</v>
      </c>
      <c r="I23" s="36" t="s">
        <v>41</v>
      </c>
      <c r="J23" s="182"/>
      <c r="K23" s="158"/>
      <c r="L23" s="184"/>
      <c r="M23" s="185"/>
      <c r="N23" s="186"/>
      <c r="P23" s="53">
        <f>C23+D23</f>
        <v>16326.484416000001</v>
      </c>
      <c r="Q23" t="s">
        <v>55</v>
      </c>
      <c r="Y23" s="38"/>
    </row>
    <row r="24" spans="2:25" x14ac:dyDescent="0.25">
      <c r="B24" s="30">
        <v>43809</v>
      </c>
      <c r="C24" s="37">
        <v>7433.1950400000005</v>
      </c>
      <c r="D24" s="32">
        <v>5634.8006400000004</v>
      </c>
      <c r="E24" s="33">
        <v>132.63263999999998</v>
      </c>
      <c r="F24" s="34" t="s">
        <v>41</v>
      </c>
      <c r="G24" s="45">
        <v>0</v>
      </c>
      <c r="H24" s="22" t="s">
        <v>46</v>
      </c>
      <c r="I24" s="36" t="s">
        <v>41</v>
      </c>
      <c r="J24" s="182"/>
      <c r="K24" s="158"/>
      <c r="L24" s="184"/>
      <c r="M24" s="185"/>
      <c r="N24" s="186"/>
      <c r="P24" s="53">
        <f>C24+D24+E24+G24</f>
        <v>13200.62832</v>
      </c>
      <c r="Y24" s="38"/>
    </row>
    <row r="25" spans="2:25" x14ac:dyDescent="0.25">
      <c r="B25" s="30">
        <v>43816</v>
      </c>
      <c r="C25" s="37">
        <v>6536.1254399999998</v>
      </c>
      <c r="D25" s="32">
        <v>7072.2063359999993</v>
      </c>
      <c r="E25" s="33">
        <v>27.788831999999999</v>
      </c>
      <c r="F25" s="34" t="s">
        <v>41</v>
      </c>
      <c r="G25" s="45">
        <v>0</v>
      </c>
      <c r="H25" s="36">
        <v>0.13651200000000002</v>
      </c>
      <c r="I25" s="36">
        <v>279.89452799999998</v>
      </c>
      <c r="J25" s="182"/>
      <c r="K25" s="158"/>
      <c r="L25" s="184"/>
      <c r="M25" s="185"/>
      <c r="N25" s="186"/>
      <c r="P25" s="53">
        <f>C25+D25+E25+G25+H25+I25</f>
        <v>13916.151647999999</v>
      </c>
      <c r="Y25" s="38"/>
    </row>
    <row r="26" spans="2:25" x14ac:dyDescent="0.25">
      <c r="B26" s="30">
        <v>43822</v>
      </c>
      <c r="C26" s="37">
        <v>6080.3592191999996</v>
      </c>
      <c r="D26" s="32">
        <v>3231.0245519999999</v>
      </c>
      <c r="E26" s="10" t="s">
        <v>46</v>
      </c>
      <c r="F26" s="34" t="s">
        <v>41</v>
      </c>
      <c r="G26" s="45">
        <v>0</v>
      </c>
      <c r="H26" s="36">
        <v>0.13651200000000002</v>
      </c>
      <c r="I26" s="36">
        <v>181.81324800000002</v>
      </c>
      <c r="J26" s="182"/>
      <c r="K26" s="158"/>
      <c r="L26" s="184"/>
      <c r="M26" s="185"/>
      <c r="N26" s="186"/>
      <c r="P26" s="53">
        <f>C26+D26+G26+H26+I26</f>
        <v>9493.3335311999981</v>
      </c>
      <c r="Y26" s="38"/>
    </row>
    <row r="27" spans="2:25" x14ac:dyDescent="0.25">
      <c r="B27" s="30">
        <v>43829</v>
      </c>
      <c r="C27" s="37">
        <v>4714.89984</v>
      </c>
      <c r="D27" s="32">
        <v>1963.8929520000002</v>
      </c>
      <c r="E27" s="33">
        <v>0</v>
      </c>
      <c r="F27" s="34" t="s">
        <v>41</v>
      </c>
      <c r="G27" s="45">
        <v>0</v>
      </c>
      <c r="H27" s="36">
        <v>0.13651200000000002</v>
      </c>
      <c r="I27" s="36">
        <v>208.65600000000001</v>
      </c>
      <c r="J27" s="182"/>
      <c r="K27" s="158"/>
      <c r="L27" s="184"/>
      <c r="M27" s="185"/>
      <c r="N27" s="186"/>
      <c r="P27" s="53">
        <f>C27+D27+E27+G27+H27+I27</f>
        <v>6887.5853040000002</v>
      </c>
      <c r="Y27" s="38"/>
    </row>
    <row r="28" spans="2:25" x14ac:dyDescent="0.25">
      <c r="B28" s="30">
        <v>43837</v>
      </c>
      <c r="C28" s="37">
        <v>3891.3509376000002</v>
      </c>
      <c r="D28" s="32">
        <v>2066.8374720000002</v>
      </c>
      <c r="E28" s="33">
        <v>0</v>
      </c>
      <c r="F28" s="34" t="s">
        <v>41</v>
      </c>
      <c r="G28" s="45">
        <v>0</v>
      </c>
      <c r="H28" s="36">
        <v>0.13651200000000002</v>
      </c>
      <c r="I28" s="36">
        <v>199.78358400000002</v>
      </c>
      <c r="J28" s="182"/>
      <c r="K28" s="158"/>
      <c r="L28" s="184"/>
      <c r="M28" s="185"/>
      <c r="N28" s="186"/>
      <c r="P28" s="53">
        <f>C28+D28+E28+G28+H28+I28</f>
        <v>6158.1085056000002</v>
      </c>
      <c r="Y28" s="38"/>
    </row>
    <row r="29" spans="2:25" x14ac:dyDescent="0.25">
      <c r="B29" s="30">
        <v>43844</v>
      </c>
      <c r="C29" s="37">
        <v>3721.7266559999998</v>
      </c>
      <c r="D29" s="32">
        <v>2179.4572800000001</v>
      </c>
      <c r="E29" s="33">
        <v>0</v>
      </c>
      <c r="F29" s="34" t="s">
        <v>41</v>
      </c>
      <c r="G29" s="45">
        <v>0</v>
      </c>
      <c r="H29" s="36">
        <v>0.13651200000000002</v>
      </c>
      <c r="I29" s="36">
        <v>562.48300800000004</v>
      </c>
      <c r="J29" s="182"/>
      <c r="K29" s="158"/>
      <c r="L29" s="184"/>
      <c r="M29" s="185"/>
      <c r="N29" s="186"/>
      <c r="P29" s="53">
        <f>C29+D29+E29+G29+H29+I29</f>
        <v>6463.8034559999996</v>
      </c>
      <c r="Y29" s="38"/>
    </row>
    <row r="30" spans="2:25" x14ac:dyDescent="0.25">
      <c r="B30" s="30">
        <v>43852</v>
      </c>
      <c r="C30" s="37">
        <v>10519.165440000001</v>
      </c>
      <c r="D30" s="32">
        <v>7086.465792</v>
      </c>
      <c r="E30" s="33">
        <v>972.57888000000003</v>
      </c>
      <c r="F30" s="34" t="s">
        <v>41</v>
      </c>
      <c r="G30" s="45">
        <v>0</v>
      </c>
      <c r="H30" s="36">
        <v>3.9154751999999995</v>
      </c>
      <c r="I30" s="36" t="s">
        <v>41</v>
      </c>
      <c r="J30" s="182"/>
      <c r="K30" s="158"/>
      <c r="L30" s="184"/>
      <c r="M30" s="185"/>
      <c r="N30" s="186"/>
      <c r="P30" s="53">
        <f>C30+D30+E30+G30+H30</f>
        <v>18582.1255872</v>
      </c>
      <c r="Y30" s="38"/>
    </row>
    <row r="31" spans="2:25" x14ac:dyDescent="0.25">
      <c r="B31" s="30">
        <v>43858</v>
      </c>
      <c r="C31" s="37">
        <v>9509.4518400000015</v>
      </c>
      <c r="D31" s="32">
        <v>6554.5001280000015</v>
      </c>
      <c r="E31" s="33">
        <v>55.233791999999994</v>
      </c>
      <c r="F31" s="34" t="s">
        <v>41</v>
      </c>
      <c r="G31" s="45">
        <v>0</v>
      </c>
      <c r="H31" s="36">
        <v>2.2982399999999998</v>
      </c>
      <c r="I31" s="36">
        <v>415.13299199999994</v>
      </c>
      <c r="J31" s="182"/>
      <c r="K31" s="158"/>
      <c r="L31" s="184"/>
      <c r="M31" s="185"/>
      <c r="N31" s="186"/>
      <c r="P31" s="53">
        <f>C31+D31+E31+G31+H31+I31</f>
        <v>16536.616992000003</v>
      </c>
      <c r="Y31" s="38"/>
    </row>
    <row r="32" spans="2:25" x14ac:dyDescent="0.25">
      <c r="B32" s="30">
        <v>43865</v>
      </c>
      <c r="C32" s="37">
        <v>6254.7966719999986</v>
      </c>
      <c r="D32" s="32">
        <v>4852.8849600000003</v>
      </c>
      <c r="E32" s="33">
        <v>13.49568</v>
      </c>
      <c r="F32" s="34" t="s">
        <v>41</v>
      </c>
      <c r="G32" s="45">
        <v>0</v>
      </c>
      <c r="H32" s="36">
        <v>0.95385599999999982</v>
      </c>
      <c r="I32" s="36">
        <v>293.44291199999998</v>
      </c>
      <c r="J32" s="182"/>
      <c r="K32" s="158"/>
      <c r="L32" s="184"/>
      <c r="M32" s="185"/>
      <c r="N32" s="186"/>
      <c r="P32" s="53">
        <f>C32+D32+E32+G32+H32+I32</f>
        <v>11415.57408</v>
      </c>
      <c r="Y32" s="38"/>
    </row>
    <row r="33" spans="2:25" x14ac:dyDescent="0.25">
      <c r="B33" s="30">
        <v>43872</v>
      </c>
      <c r="C33" s="37">
        <v>4571.347968</v>
      </c>
      <c r="D33" s="32">
        <v>3321.8104319999993</v>
      </c>
      <c r="E33" s="10" t="s">
        <v>46</v>
      </c>
      <c r="F33" s="34" t="s">
        <v>41</v>
      </c>
      <c r="G33" s="45">
        <v>0</v>
      </c>
      <c r="H33" s="36">
        <v>0.13651200000000002</v>
      </c>
      <c r="I33" s="36">
        <v>231.48287999999997</v>
      </c>
      <c r="J33" s="182"/>
      <c r="K33" s="158"/>
      <c r="L33" s="184"/>
      <c r="M33" s="185"/>
      <c r="N33" s="186"/>
      <c r="P33" s="53">
        <f>C33+D33+G33+H33+I33</f>
        <v>8124.777791999999</v>
      </c>
      <c r="Y33" s="38"/>
    </row>
    <row r="34" spans="2:25" x14ac:dyDescent="0.25">
      <c r="B34" s="30">
        <v>43879</v>
      </c>
      <c r="C34" s="37">
        <v>4625.2408320000004</v>
      </c>
      <c r="D34" s="32">
        <v>2765.3633279999995</v>
      </c>
      <c r="E34" s="10" t="s">
        <v>46</v>
      </c>
      <c r="F34" s="34" t="s">
        <v>41</v>
      </c>
      <c r="G34" s="45">
        <v>0</v>
      </c>
      <c r="H34" s="36">
        <v>0.13651200000000002</v>
      </c>
      <c r="I34" s="36">
        <v>280.20729600000004</v>
      </c>
      <c r="J34" s="182"/>
      <c r="K34" s="158"/>
      <c r="L34" s="184"/>
      <c r="M34" s="185"/>
      <c r="N34" s="186"/>
      <c r="P34" s="53">
        <f t="shared" ref="P34:P45" si="1">C34+D34+G34+H34+I34</f>
        <v>7670.9479680000004</v>
      </c>
      <c r="Y34" s="38"/>
    </row>
    <row r="35" spans="2:25" x14ac:dyDescent="0.25">
      <c r="B35" s="30">
        <v>43886</v>
      </c>
      <c r="C35" s="37">
        <v>5338.0892160000003</v>
      </c>
      <c r="D35" s="32">
        <v>3188.7181440000004</v>
      </c>
      <c r="E35" s="10" t="s">
        <v>46</v>
      </c>
      <c r="F35" s="34" t="s">
        <v>41</v>
      </c>
      <c r="G35" s="45">
        <v>0</v>
      </c>
      <c r="H35" s="36">
        <v>0.13651200000000002</v>
      </c>
      <c r="I35" s="36">
        <v>410.70585599999998</v>
      </c>
      <c r="J35" s="182"/>
      <c r="K35" s="158"/>
      <c r="L35" s="184"/>
      <c r="M35" s="185"/>
      <c r="N35" s="186"/>
      <c r="P35" s="53">
        <f t="shared" si="1"/>
        <v>8937.6497280000003</v>
      </c>
      <c r="Y35" s="38"/>
    </row>
    <row r="36" spans="2:25" x14ac:dyDescent="0.25">
      <c r="B36" s="30">
        <v>43893</v>
      </c>
      <c r="C36" s="37">
        <v>3093.0638399999998</v>
      </c>
      <c r="D36" s="32">
        <v>2184.4892159999999</v>
      </c>
      <c r="E36" s="10" t="s">
        <v>46</v>
      </c>
      <c r="F36" s="34" t="s">
        <v>41</v>
      </c>
      <c r="G36" s="45">
        <v>0</v>
      </c>
      <c r="H36" s="36">
        <v>0.13651200000000002</v>
      </c>
      <c r="I36" s="36">
        <v>199.694592</v>
      </c>
      <c r="J36" s="182"/>
      <c r="K36" s="158"/>
      <c r="L36" s="184"/>
      <c r="M36" s="185"/>
      <c r="N36" s="186"/>
      <c r="P36" s="53">
        <f t="shared" si="1"/>
        <v>5477.3841599999996</v>
      </c>
      <c r="Y36" s="38"/>
    </row>
    <row r="37" spans="2:25" x14ac:dyDescent="0.25">
      <c r="B37" s="30">
        <v>43900</v>
      </c>
      <c r="C37" s="37">
        <v>3796.1913600000003</v>
      </c>
      <c r="D37" s="32">
        <v>1588.0181760000003</v>
      </c>
      <c r="E37" s="10" t="s">
        <v>46</v>
      </c>
      <c r="F37" s="34" t="s">
        <v>41</v>
      </c>
      <c r="G37" s="45">
        <v>0</v>
      </c>
      <c r="H37" s="36">
        <v>0.13651200000000002</v>
      </c>
      <c r="I37" s="36">
        <v>113.84064000000002</v>
      </c>
      <c r="J37" s="182"/>
      <c r="K37" s="158"/>
      <c r="L37" s="184"/>
      <c r="M37" s="185"/>
      <c r="N37" s="186"/>
      <c r="P37" s="53">
        <f t="shared" si="1"/>
        <v>5498.1866880000007</v>
      </c>
      <c r="Y37" s="38"/>
    </row>
    <row r="38" spans="2:25" x14ac:dyDescent="0.25">
      <c r="B38" s="30">
        <v>43907</v>
      </c>
      <c r="C38" s="37">
        <v>2931.9744959999998</v>
      </c>
      <c r="D38" s="32">
        <v>1192.5066240000001</v>
      </c>
      <c r="E38" s="10" t="s">
        <v>46</v>
      </c>
      <c r="F38" s="34" t="s">
        <v>41</v>
      </c>
      <c r="G38" s="45">
        <v>0</v>
      </c>
      <c r="H38" s="36">
        <v>0.13651200000000002</v>
      </c>
      <c r="I38" s="36">
        <v>52.671167999999994</v>
      </c>
      <c r="J38" s="182"/>
      <c r="K38" s="158"/>
      <c r="L38" s="184"/>
      <c r="M38" s="185"/>
      <c r="N38" s="186"/>
      <c r="P38" s="53">
        <f t="shared" si="1"/>
        <v>4177.2888000000003</v>
      </c>
      <c r="Y38" s="38"/>
    </row>
    <row r="39" spans="2:25" x14ac:dyDescent="0.25">
      <c r="B39" s="30">
        <v>43916</v>
      </c>
      <c r="C39" s="37">
        <v>12572</v>
      </c>
      <c r="D39" s="32">
        <v>10378.018727999999</v>
      </c>
      <c r="E39" s="10" t="s">
        <v>41</v>
      </c>
      <c r="F39" s="34" t="s">
        <v>41</v>
      </c>
      <c r="G39" s="18" t="s">
        <v>24</v>
      </c>
      <c r="H39" s="36">
        <v>8.5131648000000002</v>
      </c>
      <c r="I39" s="36" t="s">
        <v>41</v>
      </c>
      <c r="J39" s="182"/>
      <c r="K39" s="158"/>
      <c r="L39" s="184"/>
      <c r="M39" s="185"/>
      <c r="N39" s="186"/>
      <c r="P39" s="53">
        <f>C39+D39+H39</f>
        <v>22958.531892799998</v>
      </c>
      <c r="Q39" t="s">
        <v>56</v>
      </c>
      <c r="Y39" s="38"/>
    </row>
    <row r="40" spans="2:25" x14ac:dyDescent="0.25">
      <c r="B40" s="30">
        <v>43921</v>
      </c>
      <c r="C40" s="37">
        <v>13897</v>
      </c>
      <c r="D40" s="32">
        <v>8969.0112000000008</v>
      </c>
      <c r="E40" s="10" t="s">
        <v>41</v>
      </c>
      <c r="F40" s="34" t="s">
        <v>41</v>
      </c>
      <c r="G40" s="18" t="s">
        <v>24</v>
      </c>
      <c r="H40" s="36">
        <v>11.287295999999998</v>
      </c>
      <c r="I40" s="36">
        <v>302.281632</v>
      </c>
      <c r="J40" s="182"/>
      <c r="K40" s="158"/>
      <c r="L40" s="184"/>
      <c r="M40" s="185"/>
      <c r="N40" s="186"/>
      <c r="P40" s="53">
        <f>C40+D40+H40+I40</f>
        <v>23179.580127999998</v>
      </c>
      <c r="Q40" t="s">
        <v>57</v>
      </c>
      <c r="Y40" s="38"/>
    </row>
    <row r="41" spans="2:25" x14ac:dyDescent="0.25">
      <c r="B41" s="30">
        <v>43928</v>
      </c>
      <c r="C41" s="37">
        <v>10110.117600000001</v>
      </c>
      <c r="D41" s="32">
        <v>4158.2419199999995</v>
      </c>
      <c r="E41" s="33">
        <v>0</v>
      </c>
      <c r="F41" s="34" t="s">
        <v>41</v>
      </c>
      <c r="G41" s="45">
        <v>0</v>
      </c>
      <c r="H41" s="36">
        <v>2.2353407999999999</v>
      </c>
      <c r="I41" s="36">
        <v>217.28839679999999</v>
      </c>
      <c r="J41" s="182"/>
      <c r="K41" s="158"/>
      <c r="L41" s="184"/>
      <c r="M41" s="185"/>
      <c r="N41" s="186"/>
      <c r="P41" s="53">
        <f t="shared" si="1"/>
        <v>14487.883257600002</v>
      </c>
      <c r="Y41" s="38"/>
    </row>
    <row r="42" spans="2:25" x14ac:dyDescent="0.25">
      <c r="B42" s="30">
        <v>43935</v>
      </c>
      <c r="C42" s="37">
        <v>7205.5526399999981</v>
      </c>
      <c r="D42" s="32">
        <v>3454.7143680000004</v>
      </c>
      <c r="E42" s="33">
        <v>0</v>
      </c>
      <c r="F42" s="34" t="s">
        <v>41</v>
      </c>
      <c r="G42" s="45">
        <v>0</v>
      </c>
      <c r="H42" s="36">
        <v>3.7217663999999999</v>
      </c>
      <c r="I42" s="36">
        <v>310.95273599999996</v>
      </c>
      <c r="J42" s="182"/>
      <c r="K42" s="158"/>
      <c r="L42" s="184"/>
      <c r="M42" s="185"/>
      <c r="N42" s="186"/>
      <c r="P42" s="53">
        <f t="shared" si="1"/>
        <v>10974.941510399998</v>
      </c>
      <c r="Y42" s="38"/>
    </row>
    <row r="43" spans="2:25" x14ac:dyDescent="0.25">
      <c r="B43" s="30">
        <v>43942</v>
      </c>
      <c r="C43" s="37">
        <v>7650.0288</v>
      </c>
      <c r="D43" s="32">
        <v>4546.5235199999997</v>
      </c>
      <c r="E43" s="33">
        <v>0</v>
      </c>
      <c r="F43" s="34" t="s">
        <v>41</v>
      </c>
      <c r="G43" s="45">
        <v>0</v>
      </c>
      <c r="H43" s="36">
        <v>8.2943999999999996</v>
      </c>
      <c r="I43" s="36">
        <v>336.841632</v>
      </c>
      <c r="J43" s="182"/>
      <c r="K43" s="158"/>
      <c r="L43" s="184"/>
      <c r="M43" s="185"/>
      <c r="N43" s="186"/>
      <c r="P43" s="53">
        <f t="shared" si="1"/>
        <v>12541.688351999999</v>
      </c>
      <c r="Y43" s="38"/>
    </row>
    <row r="44" spans="2:25" x14ac:dyDescent="0.25">
      <c r="B44" s="30">
        <v>43949</v>
      </c>
      <c r="C44" s="37">
        <v>5978.9456639999999</v>
      </c>
      <c r="D44" s="32">
        <v>3691.1030399999995</v>
      </c>
      <c r="E44" s="33">
        <v>0.15102719999999997</v>
      </c>
      <c r="F44" s="34" t="s">
        <v>41</v>
      </c>
      <c r="G44" s="45">
        <v>0</v>
      </c>
      <c r="H44" s="36">
        <v>4.1040000000000001</v>
      </c>
      <c r="I44" s="36">
        <v>605.83161599999994</v>
      </c>
      <c r="J44" s="182"/>
      <c r="K44" s="158"/>
      <c r="L44" s="184"/>
      <c r="M44" s="185"/>
      <c r="N44" s="186"/>
      <c r="P44" s="53">
        <f t="shared" si="1"/>
        <v>10279.984319999998</v>
      </c>
      <c r="Y44" s="38"/>
    </row>
    <row r="45" spans="2:25" x14ac:dyDescent="0.25">
      <c r="B45" s="30">
        <v>43956</v>
      </c>
      <c r="C45" s="37">
        <v>5172.8906880000004</v>
      </c>
      <c r="D45" s="32">
        <v>2167.9557119999999</v>
      </c>
      <c r="E45" s="33">
        <v>0</v>
      </c>
      <c r="F45" s="34" t="s">
        <v>41</v>
      </c>
      <c r="G45" s="45">
        <v>0</v>
      </c>
      <c r="H45" s="36">
        <v>0.81215999999999999</v>
      </c>
      <c r="I45" s="36">
        <v>385.37856000000011</v>
      </c>
      <c r="J45" s="182"/>
      <c r="K45" s="158"/>
      <c r="L45" s="184"/>
      <c r="M45" s="185"/>
      <c r="N45" s="186"/>
      <c r="P45" s="53">
        <f t="shared" si="1"/>
        <v>7727.0371200000009</v>
      </c>
      <c r="Y45" s="38"/>
    </row>
    <row r="46" spans="2:25" x14ac:dyDescent="0.25">
      <c r="B46" s="30">
        <v>43963</v>
      </c>
      <c r="C46" s="37">
        <v>5877.1353600000002</v>
      </c>
      <c r="D46" s="32">
        <v>1708.3483200000001</v>
      </c>
      <c r="E46" s="33">
        <v>0</v>
      </c>
      <c r="F46" s="34" t="s">
        <v>41</v>
      </c>
      <c r="G46" s="45">
        <v>0</v>
      </c>
      <c r="H46" s="36">
        <v>0.222912</v>
      </c>
      <c r="I46" s="36">
        <v>109.48607999999999</v>
      </c>
      <c r="J46" s="182"/>
      <c r="K46" s="158"/>
      <c r="L46" s="184"/>
      <c r="M46" s="185"/>
      <c r="N46" s="186"/>
      <c r="P46" s="53">
        <f>C46+D46+E46+G46+H46+I46</f>
        <v>7695.1926720000001</v>
      </c>
      <c r="Y46" s="38"/>
    </row>
    <row r="47" spans="2:25" x14ac:dyDescent="0.25">
      <c r="B47" s="30">
        <v>43970</v>
      </c>
      <c r="C47" s="37">
        <v>4116.37248</v>
      </c>
      <c r="D47" s="32">
        <v>1497.0977279999997</v>
      </c>
      <c r="E47" s="33">
        <v>0</v>
      </c>
      <c r="F47" s="34" t="s">
        <v>41</v>
      </c>
      <c r="G47" s="45">
        <v>0</v>
      </c>
      <c r="H47" s="36">
        <v>0</v>
      </c>
      <c r="I47" s="36">
        <v>219.9744</v>
      </c>
      <c r="J47" s="182"/>
      <c r="K47" s="158"/>
      <c r="L47" s="184"/>
      <c r="M47" s="185"/>
      <c r="N47" s="186"/>
      <c r="P47" s="53">
        <f>C47+D47+E47+G47+H47+I47</f>
        <v>5833.4446079999998</v>
      </c>
      <c r="Y47" s="38"/>
    </row>
    <row r="48" spans="2:25" x14ac:dyDescent="0.25">
      <c r="B48" s="30">
        <v>43977</v>
      </c>
      <c r="C48" s="37">
        <v>4124.9969279999996</v>
      </c>
      <c r="D48" s="32">
        <v>1296.13824</v>
      </c>
      <c r="E48" s="33">
        <v>0</v>
      </c>
      <c r="F48" s="34" t="s">
        <v>41</v>
      </c>
      <c r="G48" s="45">
        <v>0</v>
      </c>
      <c r="H48" s="36">
        <v>0</v>
      </c>
      <c r="I48" s="36">
        <v>249.22598400000004</v>
      </c>
      <c r="J48" s="182"/>
      <c r="K48" s="158"/>
      <c r="L48" s="184"/>
      <c r="M48" s="185"/>
      <c r="N48" s="186"/>
      <c r="P48" s="53">
        <v>5670.3611519999995</v>
      </c>
      <c r="Y48" s="38"/>
    </row>
    <row r="49" spans="2:25" x14ac:dyDescent="0.25">
      <c r="B49" s="30">
        <v>43983</v>
      </c>
      <c r="C49" s="37">
        <v>3297.9934080000003</v>
      </c>
      <c r="D49" s="32">
        <v>1002.0931199999999</v>
      </c>
      <c r="E49" s="33">
        <v>0</v>
      </c>
      <c r="F49" s="34" t="s">
        <v>41</v>
      </c>
      <c r="G49" s="45">
        <v>0</v>
      </c>
      <c r="H49" s="36">
        <v>0</v>
      </c>
      <c r="I49" s="36">
        <v>203.94892800000002</v>
      </c>
      <c r="J49" s="182"/>
      <c r="K49" s="158"/>
      <c r="L49" s="184"/>
      <c r="M49" s="185"/>
      <c r="N49" s="186"/>
      <c r="P49" s="53">
        <v>4504.0354559999996</v>
      </c>
      <c r="Y49" s="38"/>
    </row>
    <row r="50" spans="2:25" x14ac:dyDescent="0.25">
      <c r="B50" s="30">
        <v>43991</v>
      </c>
      <c r="C50" s="37">
        <v>4127.5871999999999</v>
      </c>
      <c r="D50" s="32">
        <v>2158.2288000000003</v>
      </c>
      <c r="E50" s="33" t="s">
        <v>46</v>
      </c>
      <c r="F50" s="34" t="s">
        <v>41</v>
      </c>
      <c r="G50" s="45">
        <v>0</v>
      </c>
      <c r="H50" s="36">
        <v>0.25919999999999999</v>
      </c>
      <c r="I50" s="36">
        <v>537.974784</v>
      </c>
      <c r="J50" s="182"/>
      <c r="K50" s="158"/>
      <c r="L50" s="184"/>
      <c r="M50" s="185"/>
      <c r="N50" s="186"/>
      <c r="P50" s="53">
        <v>6824.0499840000011</v>
      </c>
      <c r="Q50" t="s">
        <v>59</v>
      </c>
      <c r="Y50" s="38"/>
    </row>
    <row r="51" spans="2:25" x14ac:dyDescent="0.25">
      <c r="B51" s="30">
        <v>43998</v>
      </c>
      <c r="C51" s="37">
        <v>5205.8280960000002</v>
      </c>
      <c r="D51" s="32">
        <v>851.75193599999989</v>
      </c>
      <c r="E51" s="33">
        <v>0</v>
      </c>
      <c r="F51" s="34" t="s">
        <v>41</v>
      </c>
      <c r="G51" s="45">
        <v>0</v>
      </c>
      <c r="H51" s="36">
        <v>0</v>
      </c>
      <c r="I51" s="36">
        <v>449.79839999999996</v>
      </c>
      <c r="J51" s="182"/>
      <c r="K51" s="158"/>
      <c r="L51" s="184"/>
      <c r="M51" s="185"/>
      <c r="N51" s="186"/>
      <c r="P51" s="53">
        <v>6507.3784319999995</v>
      </c>
      <c r="Y51" s="38"/>
    </row>
    <row r="52" spans="2:25" x14ac:dyDescent="0.25">
      <c r="B52" s="30">
        <v>44004</v>
      </c>
      <c r="C52" s="37">
        <v>3453.0312959999992</v>
      </c>
      <c r="D52" s="32">
        <v>581.78303999999991</v>
      </c>
      <c r="E52" s="33">
        <v>0</v>
      </c>
      <c r="F52" s="34">
        <v>0</v>
      </c>
      <c r="G52" s="45">
        <v>0</v>
      </c>
      <c r="H52" s="36">
        <v>0</v>
      </c>
      <c r="I52" s="36">
        <v>203</v>
      </c>
      <c r="J52" s="182"/>
      <c r="K52" s="158"/>
      <c r="L52" s="184"/>
      <c r="M52" s="185"/>
      <c r="N52" s="186"/>
      <c r="P52" s="53">
        <v>4238</v>
      </c>
      <c r="Y52" s="38"/>
    </row>
    <row r="53" spans="2:25" x14ac:dyDescent="0.25">
      <c r="B53" s="30">
        <v>44012</v>
      </c>
      <c r="C53" s="37">
        <v>2413.9883519999998</v>
      </c>
      <c r="D53" s="32">
        <v>529.29676799999993</v>
      </c>
      <c r="E53" s="33">
        <v>0</v>
      </c>
      <c r="F53" s="34">
        <v>0</v>
      </c>
      <c r="G53" s="45">
        <v>0</v>
      </c>
      <c r="H53" s="36">
        <v>0</v>
      </c>
      <c r="I53" s="36">
        <v>157.571136</v>
      </c>
      <c r="J53" s="182"/>
      <c r="K53" s="158"/>
      <c r="L53" s="184"/>
      <c r="M53" s="185"/>
      <c r="N53" s="186"/>
      <c r="P53" s="53">
        <v>3100.8562559999996</v>
      </c>
      <c r="Y53" s="38"/>
    </row>
    <row r="54" spans="2:25" x14ac:dyDescent="0.25">
      <c r="B54" s="30">
        <v>44019</v>
      </c>
      <c r="C54" s="37">
        <v>1871.0818559999998</v>
      </c>
      <c r="D54" s="32">
        <v>551.94047999999998</v>
      </c>
      <c r="E54" s="33">
        <v>0</v>
      </c>
      <c r="F54" s="34">
        <v>0</v>
      </c>
      <c r="G54" s="45">
        <v>0</v>
      </c>
      <c r="H54" s="36">
        <v>0</v>
      </c>
      <c r="I54" s="36">
        <v>133.28236799999999</v>
      </c>
      <c r="J54" s="182"/>
      <c r="K54" s="158"/>
      <c r="L54" s="184"/>
      <c r="M54" s="185"/>
      <c r="N54" s="186"/>
      <c r="P54" s="53">
        <v>2556.3047040000001</v>
      </c>
      <c r="Y54" s="38"/>
    </row>
    <row r="55" spans="2:25" x14ac:dyDescent="0.25">
      <c r="B55" s="30">
        <v>44026</v>
      </c>
      <c r="C55" s="37">
        <v>2519.8905599999998</v>
      </c>
      <c r="D55" s="32">
        <v>463.33036800000002</v>
      </c>
      <c r="E55" s="33">
        <v>0</v>
      </c>
      <c r="F55" s="34">
        <v>0</v>
      </c>
      <c r="G55" s="45">
        <v>0</v>
      </c>
      <c r="H55" s="36">
        <v>0</v>
      </c>
      <c r="I55" s="36">
        <v>232.145568</v>
      </c>
      <c r="J55" s="182"/>
      <c r="K55" s="158"/>
      <c r="L55" s="184"/>
      <c r="M55" s="185"/>
      <c r="N55" s="186"/>
      <c r="P55" s="53">
        <v>3215.3664959999996</v>
      </c>
      <c r="Q55" t="s">
        <v>60</v>
      </c>
      <c r="Y55" s="38"/>
    </row>
    <row r="56" spans="2:25" x14ac:dyDescent="0.25">
      <c r="B56" s="30">
        <v>44033</v>
      </c>
      <c r="C56" s="37">
        <v>2625.3089279999999</v>
      </c>
      <c r="D56" s="32">
        <v>323.07983999999999</v>
      </c>
      <c r="E56" s="33">
        <v>0</v>
      </c>
      <c r="F56" s="34">
        <v>0</v>
      </c>
      <c r="G56" s="45">
        <v>0</v>
      </c>
      <c r="H56" s="36">
        <v>0</v>
      </c>
      <c r="I56" s="36">
        <v>120.95308799999999</v>
      </c>
      <c r="J56" s="182"/>
      <c r="K56" s="158"/>
      <c r="L56" s="184"/>
      <c r="M56" s="185"/>
      <c r="N56" s="186"/>
      <c r="P56" s="53">
        <v>3069.341856</v>
      </c>
      <c r="Y56" s="38"/>
    </row>
    <row r="57" spans="2:25" x14ac:dyDescent="0.25">
      <c r="B57" s="30">
        <v>44040</v>
      </c>
      <c r="C57" s="37" t="s">
        <v>46</v>
      </c>
      <c r="D57" s="32">
        <v>260.14435200000003</v>
      </c>
      <c r="E57" s="33">
        <v>0</v>
      </c>
      <c r="F57" s="34">
        <v>0</v>
      </c>
      <c r="G57" s="45">
        <v>0</v>
      </c>
      <c r="H57" s="36">
        <v>0</v>
      </c>
      <c r="I57" s="36">
        <v>126.28224</v>
      </c>
      <c r="J57" s="182"/>
      <c r="K57" s="158"/>
      <c r="L57" s="184"/>
      <c r="M57" s="185"/>
      <c r="N57" s="186"/>
      <c r="P57" s="53">
        <v>386.42659200000003</v>
      </c>
      <c r="Y57" s="38"/>
    </row>
    <row r="58" spans="2:25" x14ac:dyDescent="0.25">
      <c r="B58" s="30">
        <v>44047</v>
      </c>
      <c r="C58" s="37">
        <v>757.040256</v>
      </c>
      <c r="D58" s="32">
        <v>313.97241599999995</v>
      </c>
      <c r="E58" s="33">
        <v>0</v>
      </c>
      <c r="F58" s="34">
        <v>0</v>
      </c>
      <c r="G58" s="45">
        <v>0</v>
      </c>
      <c r="H58" s="36">
        <v>0</v>
      </c>
      <c r="I58" s="36">
        <v>126.99763199999998</v>
      </c>
      <c r="J58" s="182"/>
      <c r="K58" s="158"/>
      <c r="L58" s="184"/>
      <c r="M58" s="185"/>
      <c r="N58" s="186"/>
      <c r="P58" s="53">
        <v>1198.0103039999999</v>
      </c>
      <c r="Y58" s="38"/>
    </row>
    <row r="59" spans="2:25" x14ac:dyDescent="0.25">
      <c r="B59" s="30">
        <v>44054</v>
      </c>
      <c r="C59" s="37">
        <v>4160.5228800000004</v>
      </c>
      <c r="D59" s="32">
        <v>386.90265600000004</v>
      </c>
      <c r="E59" s="33">
        <v>0</v>
      </c>
      <c r="F59" s="34">
        <v>0</v>
      </c>
      <c r="G59" s="45">
        <v>0</v>
      </c>
      <c r="H59" s="36">
        <v>0</v>
      </c>
      <c r="I59" s="36">
        <v>97.042751999999993</v>
      </c>
      <c r="J59" s="182"/>
      <c r="K59" s="158"/>
      <c r="L59" s="184"/>
      <c r="M59" s="185"/>
      <c r="N59" s="186"/>
      <c r="P59" s="53">
        <v>4644.4682880000009</v>
      </c>
      <c r="Y59" s="38"/>
    </row>
    <row r="60" spans="2:25" x14ac:dyDescent="0.25">
      <c r="B60" s="30">
        <v>44061</v>
      </c>
      <c r="C60" s="37">
        <v>2793.7224000000001</v>
      </c>
      <c r="D60" s="32">
        <v>295.67462399999999</v>
      </c>
      <c r="E60" s="33">
        <v>0</v>
      </c>
      <c r="F60" s="34">
        <v>0</v>
      </c>
      <c r="G60" s="45">
        <v>0</v>
      </c>
      <c r="H60" s="36">
        <v>0</v>
      </c>
      <c r="I60" s="36">
        <v>51.190272000000007</v>
      </c>
      <c r="J60" s="182"/>
      <c r="K60" s="158"/>
      <c r="L60" s="184"/>
      <c r="M60" s="185"/>
      <c r="N60" s="186"/>
      <c r="P60" s="53">
        <v>3140.5872959999997</v>
      </c>
      <c r="Y60" s="38"/>
    </row>
    <row r="61" spans="2:25" x14ac:dyDescent="0.25">
      <c r="B61" s="30">
        <v>44068</v>
      </c>
      <c r="C61" s="37">
        <v>1317.34944</v>
      </c>
      <c r="D61" s="32">
        <v>152.775936</v>
      </c>
      <c r="E61" s="33">
        <v>0</v>
      </c>
      <c r="F61" s="34">
        <v>0</v>
      </c>
      <c r="G61" s="45">
        <v>0</v>
      </c>
      <c r="H61" s="36">
        <v>0</v>
      </c>
      <c r="I61" s="36">
        <v>146.74089599999999</v>
      </c>
      <c r="J61" s="182"/>
      <c r="K61" s="158"/>
      <c r="L61" s="184"/>
      <c r="M61" s="185"/>
      <c r="N61" s="186"/>
      <c r="P61" s="53">
        <v>1616.866272</v>
      </c>
      <c r="Y61" s="38"/>
    </row>
    <row r="62" spans="2:25" x14ac:dyDescent="0.25">
      <c r="B62" s="30">
        <v>44075</v>
      </c>
      <c r="C62" s="37">
        <v>1560.3019199999999</v>
      </c>
      <c r="D62" s="32">
        <v>177.00249600000001</v>
      </c>
      <c r="E62" s="33">
        <v>0</v>
      </c>
      <c r="F62" s="34">
        <v>0</v>
      </c>
      <c r="G62" s="45">
        <v>0</v>
      </c>
      <c r="H62" s="36">
        <v>0</v>
      </c>
      <c r="I62" s="36">
        <v>167.05353600000001</v>
      </c>
      <c r="J62" s="182"/>
      <c r="K62" s="158"/>
      <c r="L62" s="184"/>
      <c r="M62" s="185"/>
      <c r="N62" s="186"/>
      <c r="P62" s="53">
        <v>1904.3579519999998</v>
      </c>
      <c r="Y62" s="38"/>
    </row>
    <row r="63" spans="2:25" x14ac:dyDescent="0.25">
      <c r="B63" s="30">
        <v>44082</v>
      </c>
      <c r="C63" s="37">
        <v>4259.043936</v>
      </c>
      <c r="D63" s="32">
        <v>157.918464</v>
      </c>
      <c r="E63" s="33">
        <v>0</v>
      </c>
      <c r="F63" s="34">
        <v>0</v>
      </c>
      <c r="G63" s="45">
        <v>0</v>
      </c>
      <c r="H63" s="36">
        <v>0</v>
      </c>
      <c r="I63" s="36">
        <v>119.42726399999998</v>
      </c>
      <c r="J63" s="182"/>
      <c r="K63" s="158"/>
      <c r="L63" s="184"/>
      <c r="M63" s="185"/>
      <c r="N63" s="186"/>
      <c r="P63" s="53">
        <v>4536.3896640000003</v>
      </c>
      <c r="Y63" s="38"/>
    </row>
    <row r="64" spans="2:25" x14ac:dyDescent="0.25">
      <c r="B64" s="30">
        <v>44089</v>
      </c>
      <c r="C64" s="37">
        <v>620.00639999999999</v>
      </c>
      <c r="D64" s="32">
        <v>187.98911999999999</v>
      </c>
      <c r="E64" s="33">
        <v>0</v>
      </c>
      <c r="F64" s="34">
        <v>0</v>
      </c>
      <c r="G64" s="45">
        <v>0</v>
      </c>
      <c r="H64" s="36">
        <v>0</v>
      </c>
      <c r="I64" s="36">
        <v>161.288928</v>
      </c>
      <c r="J64" s="182"/>
      <c r="K64" s="158"/>
      <c r="L64" s="184"/>
      <c r="M64" s="185"/>
      <c r="N64" s="186"/>
      <c r="P64" s="53">
        <v>969.28444799999988</v>
      </c>
      <c r="Y64" s="38"/>
    </row>
    <row r="65" spans="2:25" x14ac:dyDescent="0.25">
      <c r="B65" s="30">
        <v>44096</v>
      </c>
      <c r="C65" s="37">
        <v>4409.1069119999993</v>
      </c>
      <c r="D65" s="32">
        <v>122.25772799999999</v>
      </c>
      <c r="E65" s="33">
        <v>0</v>
      </c>
      <c r="F65" s="34">
        <v>0</v>
      </c>
      <c r="G65" s="45">
        <v>0</v>
      </c>
      <c r="H65" s="36">
        <v>0</v>
      </c>
      <c r="I65" s="36">
        <v>145.53907199999998</v>
      </c>
      <c r="J65" s="182"/>
      <c r="K65" s="158"/>
      <c r="L65" s="184"/>
      <c r="M65" s="185"/>
      <c r="N65" s="186"/>
      <c r="P65" s="53">
        <v>4676.9037119999984</v>
      </c>
      <c r="Y65" s="38"/>
    </row>
    <row r="66" spans="2:25" x14ac:dyDescent="0.25">
      <c r="B66" s="30">
        <v>44103</v>
      </c>
      <c r="C66" s="37">
        <v>644.36601600000006</v>
      </c>
      <c r="D66" s="32">
        <v>96.997824000000023</v>
      </c>
      <c r="E66" s="33">
        <v>0</v>
      </c>
      <c r="F66" s="34">
        <v>0</v>
      </c>
      <c r="G66" s="45">
        <v>0</v>
      </c>
      <c r="H66" s="36">
        <v>0</v>
      </c>
      <c r="I66" s="36">
        <v>152.07436800000002</v>
      </c>
      <c r="J66" s="182"/>
      <c r="K66" s="158"/>
      <c r="L66" s="184"/>
      <c r="M66" s="185"/>
      <c r="N66" s="186"/>
      <c r="P66" s="53">
        <v>893.43820800000015</v>
      </c>
      <c r="Y66" s="38"/>
    </row>
    <row r="67" spans="2:25" x14ac:dyDescent="0.25">
      <c r="B67" s="30">
        <v>44110</v>
      </c>
      <c r="C67" s="37">
        <v>3993.8892480000004</v>
      </c>
      <c r="D67" s="32">
        <v>30.420576000000004</v>
      </c>
      <c r="E67" s="33">
        <v>0</v>
      </c>
      <c r="F67" s="34">
        <v>0</v>
      </c>
      <c r="G67" s="45">
        <v>0</v>
      </c>
      <c r="H67" s="36">
        <v>0</v>
      </c>
      <c r="I67" s="36">
        <v>147.58329599999999</v>
      </c>
      <c r="J67" s="182"/>
      <c r="K67" s="158"/>
      <c r="L67" s="184"/>
      <c r="M67" s="185"/>
      <c r="N67" s="186"/>
      <c r="P67" s="53">
        <v>4171.8931200000006</v>
      </c>
      <c r="Y67" s="38"/>
    </row>
    <row r="68" spans="2:25" x14ac:dyDescent="0.25">
      <c r="B68" s="30">
        <v>44117</v>
      </c>
      <c r="C68" s="37">
        <v>3344.8723199999995</v>
      </c>
      <c r="D68" s="32">
        <v>39.862368000000004</v>
      </c>
      <c r="E68" s="33">
        <v>0</v>
      </c>
      <c r="F68" s="34">
        <v>0</v>
      </c>
      <c r="G68" s="45">
        <v>0</v>
      </c>
      <c r="H68" s="36">
        <v>0</v>
      </c>
      <c r="I68" s="36">
        <v>138.80505600000001</v>
      </c>
      <c r="J68" s="182"/>
      <c r="K68" s="158"/>
      <c r="L68" s="184"/>
      <c r="M68" s="185"/>
      <c r="N68" s="186"/>
      <c r="P68" s="53">
        <v>3523.5397439999997</v>
      </c>
      <c r="Y68" s="38"/>
    </row>
    <row r="69" spans="2:25" x14ac:dyDescent="0.25">
      <c r="B69" s="30">
        <v>44124</v>
      </c>
      <c r="C69" s="37">
        <v>3205.0529280000005</v>
      </c>
      <c r="D69" s="32">
        <v>0</v>
      </c>
      <c r="E69" s="33">
        <v>0</v>
      </c>
      <c r="F69" s="34">
        <v>0</v>
      </c>
      <c r="G69" s="45">
        <v>0</v>
      </c>
      <c r="H69" s="36">
        <v>0</v>
      </c>
      <c r="I69" s="36">
        <v>195.22944000000001</v>
      </c>
      <c r="J69" s="182"/>
      <c r="K69" s="158"/>
      <c r="L69" s="184"/>
      <c r="M69" s="185"/>
      <c r="N69" s="186"/>
      <c r="P69" s="53">
        <v>3400.2823680000006</v>
      </c>
      <c r="Y69" s="38"/>
    </row>
    <row r="70" spans="2:25" x14ac:dyDescent="0.25">
      <c r="B70" s="30">
        <v>44131</v>
      </c>
      <c r="C70" s="37">
        <v>4375.3884479999997</v>
      </c>
      <c r="D70" s="32">
        <v>0</v>
      </c>
      <c r="E70" s="33">
        <v>0</v>
      </c>
      <c r="F70" s="34">
        <v>0</v>
      </c>
      <c r="G70" s="45">
        <v>0</v>
      </c>
      <c r="H70" s="36">
        <v>0</v>
      </c>
      <c r="I70" s="36">
        <v>212.28480000000002</v>
      </c>
      <c r="J70" s="182"/>
      <c r="K70" s="158"/>
      <c r="L70" s="184"/>
      <c r="M70" s="185"/>
      <c r="N70" s="186"/>
      <c r="P70" s="53">
        <v>4587.6732480000001</v>
      </c>
      <c r="Y70" s="38"/>
    </row>
    <row r="71" spans="2:25" x14ac:dyDescent="0.25">
      <c r="B71" s="30">
        <v>44138</v>
      </c>
      <c r="C71" s="37">
        <v>2690.3491200000003</v>
      </c>
      <c r="D71" s="32" t="s">
        <v>27</v>
      </c>
      <c r="E71" s="33">
        <v>0</v>
      </c>
      <c r="F71" s="34">
        <v>0</v>
      </c>
      <c r="G71" s="45">
        <v>0</v>
      </c>
      <c r="H71" s="36">
        <v>0</v>
      </c>
      <c r="I71" s="36">
        <v>191.75788800000001</v>
      </c>
      <c r="J71" s="182"/>
      <c r="K71" s="158"/>
      <c r="L71" s="184"/>
      <c r="M71" s="185"/>
      <c r="N71" s="186"/>
      <c r="P71" s="53">
        <v>2882.1070080000004</v>
      </c>
      <c r="Y71" s="38"/>
    </row>
    <row r="72" spans="2:25" x14ac:dyDescent="0.25">
      <c r="B72" s="30">
        <v>44145</v>
      </c>
      <c r="C72" s="44">
        <v>2592.4527359999997</v>
      </c>
      <c r="D72" s="109"/>
      <c r="E72" s="49"/>
      <c r="F72" s="49"/>
      <c r="G72" s="49"/>
      <c r="H72" s="49"/>
      <c r="I72" s="110">
        <v>173.7936</v>
      </c>
      <c r="J72" s="182"/>
      <c r="K72" s="158"/>
      <c r="L72" s="184"/>
      <c r="M72" s="185"/>
      <c r="N72" s="186"/>
      <c r="P72" s="53">
        <v>2766.2463359999997</v>
      </c>
      <c r="Y72" s="38"/>
    </row>
    <row r="73" spans="2:25" x14ac:dyDescent="0.25">
      <c r="B73" s="30">
        <v>44152</v>
      </c>
      <c r="C73" s="37">
        <v>4052.2152960000003</v>
      </c>
      <c r="D73" s="32"/>
      <c r="E73" s="49"/>
      <c r="F73" s="49"/>
      <c r="G73" s="49"/>
      <c r="H73" s="49"/>
      <c r="I73" s="36">
        <v>243.12959999999998</v>
      </c>
      <c r="J73" s="182"/>
      <c r="K73" s="158"/>
      <c r="L73" s="184"/>
      <c r="M73" s="185"/>
      <c r="N73" s="186"/>
      <c r="P73" s="53">
        <v>4295.3448960000005</v>
      </c>
      <c r="Y73" s="38"/>
    </row>
    <row r="74" spans="2:25" x14ac:dyDescent="0.25">
      <c r="B74" s="30">
        <v>44159</v>
      </c>
      <c r="C74" s="44">
        <v>4521.0398399999995</v>
      </c>
      <c r="D74" s="109">
        <v>79.715232</v>
      </c>
      <c r="E74" s="49" t="s">
        <v>27</v>
      </c>
      <c r="F74" s="49" t="s">
        <v>27</v>
      </c>
      <c r="G74" s="49" t="s">
        <v>27</v>
      </c>
      <c r="H74" s="49" t="s">
        <v>27</v>
      </c>
      <c r="I74" s="110">
        <v>181.117728</v>
      </c>
      <c r="J74" s="182"/>
      <c r="K74" s="158"/>
      <c r="L74" s="184"/>
      <c r="M74" s="185"/>
      <c r="N74" s="186"/>
      <c r="P74" s="53">
        <v>4781.8727999999992</v>
      </c>
      <c r="Y74" s="38"/>
    </row>
    <row r="75" spans="2:25" x14ac:dyDescent="0.25">
      <c r="B75" s="30">
        <v>44166</v>
      </c>
      <c r="C75" s="44">
        <v>3369.2803199999998</v>
      </c>
      <c r="D75" s="109"/>
      <c r="E75" s="50">
        <v>0</v>
      </c>
      <c r="F75" s="49"/>
      <c r="G75" s="45">
        <v>0</v>
      </c>
      <c r="H75" s="110">
        <v>0</v>
      </c>
      <c r="I75" s="110">
        <v>257.93251199999997</v>
      </c>
      <c r="J75" s="182"/>
      <c r="K75" s="158"/>
      <c r="L75" s="184"/>
      <c r="M75" s="185"/>
      <c r="N75" s="186"/>
      <c r="P75" s="53">
        <v>3627.2128320000002</v>
      </c>
      <c r="Y75" s="38"/>
    </row>
    <row r="76" spans="2:25" x14ac:dyDescent="0.25">
      <c r="B76" s="30">
        <v>44173</v>
      </c>
      <c r="C76" s="44">
        <v>2946.4128000000001</v>
      </c>
      <c r="D76" s="116"/>
      <c r="E76" s="50">
        <v>0</v>
      </c>
      <c r="F76" s="49"/>
      <c r="G76" s="45">
        <v>0</v>
      </c>
      <c r="H76" s="110">
        <v>0</v>
      </c>
      <c r="I76" s="115">
        <v>44.318015999999993</v>
      </c>
      <c r="J76" s="182"/>
      <c r="K76" s="158"/>
      <c r="L76" s="184"/>
      <c r="M76" s="185"/>
      <c r="N76" s="186"/>
      <c r="P76" s="53">
        <v>2990.7308160000002</v>
      </c>
      <c r="Y76" s="38"/>
    </row>
    <row r="77" spans="2:25" x14ac:dyDescent="0.25">
      <c r="B77" s="30">
        <v>44180</v>
      </c>
      <c r="C77" s="44">
        <v>3063.0156480000001</v>
      </c>
      <c r="D77" s="116"/>
      <c r="E77" s="50">
        <v>0</v>
      </c>
      <c r="F77" s="49"/>
      <c r="G77" s="45">
        <v>0</v>
      </c>
      <c r="H77" s="110">
        <v>0</v>
      </c>
      <c r="I77" s="110">
        <v>173.32358400000001</v>
      </c>
      <c r="J77" s="182"/>
      <c r="K77" s="158"/>
      <c r="L77" s="184"/>
      <c r="M77" s="185"/>
      <c r="N77" s="186"/>
      <c r="P77" s="53">
        <v>3236.3392320000003</v>
      </c>
      <c r="Y77" s="38"/>
    </row>
    <row r="78" spans="2:25" x14ac:dyDescent="0.25">
      <c r="B78" s="30">
        <v>44187</v>
      </c>
      <c r="C78" s="44">
        <v>2819.27952</v>
      </c>
      <c r="D78" s="116" t="s">
        <v>27</v>
      </c>
      <c r="E78" s="50">
        <v>0</v>
      </c>
      <c r="F78" s="49"/>
      <c r="G78" s="45">
        <v>0</v>
      </c>
      <c r="H78" s="110">
        <v>0</v>
      </c>
      <c r="I78" s="110">
        <v>143.79551999999998</v>
      </c>
      <c r="J78" s="182"/>
      <c r="K78" s="158"/>
      <c r="L78" s="184"/>
      <c r="M78" s="185"/>
      <c r="N78" s="186"/>
      <c r="P78" s="53">
        <v>2963.0750400000002</v>
      </c>
      <c r="Y78" s="38"/>
    </row>
    <row r="79" spans="2:25" x14ac:dyDescent="0.25">
      <c r="B79" s="30">
        <v>44194</v>
      </c>
      <c r="C79" s="44">
        <v>3405.0447359999998</v>
      </c>
      <c r="D79" s="109">
        <v>158.15001599999999</v>
      </c>
      <c r="E79" s="50">
        <v>0</v>
      </c>
      <c r="F79" s="49" t="s">
        <v>27</v>
      </c>
      <c r="G79" s="45">
        <v>0</v>
      </c>
      <c r="H79" s="110">
        <v>0</v>
      </c>
      <c r="I79" s="110">
        <v>174.633408</v>
      </c>
      <c r="J79" s="182"/>
      <c r="K79" s="158"/>
      <c r="L79" s="184"/>
      <c r="M79" s="185"/>
      <c r="N79" s="186"/>
      <c r="P79" s="53">
        <v>3579.678144</v>
      </c>
      <c r="Y79" s="38"/>
    </row>
    <row r="80" spans="2:25" x14ac:dyDescent="0.25">
      <c r="B80" s="30">
        <v>44201</v>
      </c>
      <c r="C80" s="44">
        <v>1366.9750079999999</v>
      </c>
      <c r="D80" s="116"/>
      <c r="E80" s="50">
        <v>0</v>
      </c>
      <c r="F80" s="49"/>
      <c r="G80" s="45">
        <v>0</v>
      </c>
      <c r="H80" s="110">
        <v>0</v>
      </c>
      <c r="I80" s="110">
        <v>209.74464</v>
      </c>
      <c r="J80" s="182"/>
      <c r="K80" s="158"/>
      <c r="L80" s="184"/>
      <c r="M80" s="185"/>
      <c r="N80" s="186"/>
      <c r="P80" s="53">
        <v>1576.719648</v>
      </c>
      <c r="Y80" s="38"/>
    </row>
    <row r="81" spans="2:25" x14ac:dyDescent="0.25">
      <c r="B81" s="30">
        <v>44208</v>
      </c>
      <c r="C81" s="44">
        <v>3092.2007039999999</v>
      </c>
      <c r="D81" s="109">
        <v>505.84780799999999</v>
      </c>
      <c r="E81" s="50">
        <v>0</v>
      </c>
      <c r="F81" s="119">
        <v>0</v>
      </c>
      <c r="G81" s="45">
        <v>0</v>
      </c>
      <c r="H81" s="110">
        <v>6.0203520000000008</v>
      </c>
      <c r="I81" s="110">
        <v>469.81555200000003</v>
      </c>
      <c r="J81" s="182"/>
      <c r="K81" s="158"/>
      <c r="L81" s="184"/>
      <c r="M81" s="185"/>
      <c r="N81" s="186"/>
      <c r="P81" s="53">
        <v>4073.8844159999999</v>
      </c>
      <c r="Y81" s="38"/>
    </row>
    <row r="82" spans="2:25" x14ac:dyDescent="0.25">
      <c r="B82" s="30">
        <v>44215</v>
      </c>
      <c r="C82" s="37">
        <v>5295.0620159999999</v>
      </c>
      <c r="D82" s="32">
        <v>410.51404799999995</v>
      </c>
      <c r="E82" s="33">
        <v>0</v>
      </c>
      <c r="F82" s="49" t="s">
        <v>27</v>
      </c>
      <c r="G82" s="45">
        <v>0</v>
      </c>
      <c r="H82" s="36">
        <v>3.2987519999999995</v>
      </c>
      <c r="I82" s="36">
        <v>307.93478399999998</v>
      </c>
      <c r="J82" s="182"/>
      <c r="K82" s="158"/>
      <c r="L82" s="184"/>
      <c r="M82" s="185"/>
      <c r="N82" s="186"/>
      <c r="P82" s="53">
        <v>6016.8095999999996</v>
      </c>
      <c r="Y82" s="38"/>
    </row>
    <row r="83" spans="2:25" x14ac:dyDescent="0.25">
      <c r="B83" s="30">
        <v>44222</v>
      </c>
      <c r="C83" s="44">
        <v>425.751552</v>
      </c>
      <c r="D83" s="109">
        <v>250.470144</v>
      </c>
      <c r="E83" s="50">
        <v>0</v>
      </c>
      <c r="F83" s="123"/>
      <c r="G83" s="45">
        <v>0</v>
      </c>
      <c r="H83" s="110">
        <v>2.3302079999999998</v>
      </c>
      <c r="I83" s="110">
        <v>165.27456000000001</v>
      </c>
      <c r="J83" s="182"/>
      <c r="K83" s="158"/>
      <c r="L83" s="184"/>
      <c r="M83" s="185"/>
      <c r="N83" s="186"/>
      <c r="O83" s="29"/>
      <c r="P83" s="124">
        <v>843.82646399999999</v>
      </c>
      <c r="Y83" s="38"/>
    </row>
    <row r="84" spans="2:25" x14ac:dyDescent="0.25">
      <c r="B84" s="30">
        <v>44229</v>
      </c>
      <c r="C84" s="44">
        <v>794.91456000000005</v>
      </c>
      <c r="D84" s="109">
        <v>97.923168000000004</v>
      </c>
      <c r="E84" s="50">
        <v>0</v>
      </c>
      <c r="F84" s="123"/>
      <c r="G84" s="45">
        <v>0</v>
      </c>
      <c r="H84" s="110">
        <v>0</v>
      </c>
      <c r="I84" s="110">
        <v>197.32377600000001</v>
      </c>
      <c r="J84" s="182"/>
      <c r="K84" s="158"/>
      <c r="L84" s="184"/>
      <c r="M84" s="185"/>
      <c r="N84" s="186"/>
      <c r="O84" s="29"/>
      <c r="P84" s="124">
        <v>1090.1615039999999</v>
      </c>
      <c r="Y84" s="38"/>
    </row>
    <row r="85" spans="2:25" x14ac:dyDescent="0.25">
      <c r="B85" s="30">
        <v>44236</v>
      </c>
      <c r="C85" s="37">
        <v>1107.0457919999999</v>
      </c>
      <c r="D85" s="109">
        <v>126.42048</v>
      </c>
      <c r="E85" s="50">
        <v>0</v>
      </c>
      <c r="F85" s="49"/>
      <c r="G85" s="45">
        <v>0</v>
      </c>
      <c r="H85" s="110">
        <v>0</v>
      </c>
      <c r="I85" s="110">
        <v>229.191552</v>
      </c>
      <c r="J85" s="182"/>
      <c r="K85" s="158"/>
      <c r="L85" s="184"/>
      <c r="M85" s="185"/>
      <c r="N85" s="186"/>
      <c r="P85" s="53">
        <v>1462.6578239999999</v>
      </c>
      <c r="Y85" s="38"/>
    </row>
    <row r="86" spans="2:25" x14ac:dyDescent="0.25">
      <c r="B86" s="30">
        <v>44243</v>
      </c>
      <c r="C86" s="44">
        <v>1271.2412159999999</v>
      </c>
      <c r="D86" s="109">
        <v>35.749727999999998</v>
      </c>
      <c r="E86" s="50">
        <v>0</v>
      </c>
      <c r="F86" s="123"/>
      <c r="G86" s="45">
        <v>0</v>
      </c>
      <c r="H86" s="110">
        <v>0</v>
      </c>
      <c r="I86" s="110">
        <v>142.4736</v>
      </c>
      <c r="J86" s="182"/>
      <c r="K86" s="158"/>
      <c r="L86" s="184"/>
      <c r="M86" s="185"/>
      <c r="N86" s="186"/>
      <c r="P86" s="53">
        <v>1449.4645439999999</v>
      </c>
      <c r="Y86" s="38"/>
    </row>
    <row r="87" spans="2:25" x14ac:dyDescent="0.25">
      <c r="B87" s="30">
        <v>44250</v>
      </c>
      <c r="C87" s="44">
        <v>1078.7333759999999</v>
      </c>
      <c r="D87" s="109">
        <v>33.931871999999998</v>
      </c>
      <c r="E87" s="50">
        <v>0</v>
      </c>
      <c r="F87" s="123"/>
      <c r="G87" s="45">
        <v>0</v>
      </c>
      <c r="H87" s="110">
        <v>0</v>
      </c>
      <c r="I87" s="110">
        <v>84.589920000000006</v>
      </c>
      <c r="J87" s="182"/>
      <c r="K87" s="158"/>
      <c r="L87" s="184"/>
      <c r="M87" s="185"/>
      <c r="N87" s="186"/>
      <c r="O87" s="126"/>
      <c r="P87" s="53">
        <v>1197.2551679999999</v>
      </c>
      <c r="Y87" s="38"/>
    </row>
    <row r="88" spans="2:25" x14ac:dyDescent="0.25">
      <c r="B88" s="30">
        <v>44257</v>
      </c>
      <c r="C88" s="44">
        <v>3256.9067520000003</v>
      </c>
      <c r="D88" s="109" t="s">
        <v>27</v>
      </c>
      <c r="E88" s="50">
        <v>0</v>
      </c>
      <c r="F88" s="123"/>
      <c r="G88" s="45">
        <v>0</v>
      </c>
      <c r="H88" s="110">
        <v>0</v>
      </c>
      <c r="I88" s="110">
        <v>190.91462400000003</v>
      </c>
      <c r="J88" s="182"/>
      <c r="K88" s="158"/>
      <c r="L88" s="184"/>
      <c r="M88" s="185"/>
      <c r="N88" s="186"/>
      <c r="O88" s="126"/>
      <c r="P88" s="53">
        <v>3447.8213760000003</v>
      </c>
      <c r="Y88" s="38"/>
    </row>
    <row r="89" spans="2:25" x14ac:dyDescent="0.25">
      <c r="B89" s="30">
        <v>44264</v>
      </c>
      <c r="C89" s="44">
        <v>6832.5465599999998</v>
      </c>
      <c r="D89" s="109">
        <v>5830.9735680000003</v>
      </c>
      <c r="E89" s="50">
        <v>0</v>
      </c>
      <c r="F89" s="119">
        <v>0</v>
      </c>
      <c r="G89" s="45">
        <v>0</v>
      </c>
      <c r="H89" s="110">
        <v>0.73388160000000002</v>
      </c>
      <c r="I89" s="110">
        <v>612.85248000000001</v>
      </c>
      <c r="J89" s="182"/>
      <c r="K89" s="158"/>
      <c r="L89" s="184"/>
      <c r="M89" s="185"/>
      <c r="N89" s="186"/>
      <c r="O89" s="126"/>
      <c r="P89" s="53">
        <v>13277.106489600001</v>
      </c>
      <c r="Y89" s="38"/>
    </row>
    <row r="90" spans="2:25" x14ac:dyDescent="0.25">
      <c r="B90" s="30">
        <v>44271</v>
      </c>
      <c r="C90" s="44">
        <v>4371.9626879999996</v>
      </c>
      <c r="D90" s="109">
        <v>1612.12032</v>
      </c>
      <c r="E90" s="50">
        <v>0</v>
      </c>
      <c r="F90" s="119">
        <v>0</v>
      </c>
      <c r="G90" s="45">
        <v>0</v>
      </c>
      <c r="H90" s="110" t="s">
        <v>46</v>
      </c>
      <c r="I90" s="110">
        <v>179.18495999999999</v>
      </c>
      <c r="J90" s="182"/>
      <c r="K90" s="158"/>
      <c r="L90" s="184"/>
      <c r="M90" s="185"/>
      <c r="N90" s="186"/>
      <c r="O90" s="126"/>
      <c r="P90" s="53">
        <v>6163.2679680000001</v>
      </c>
      <c r="Y90" s="38"/>
    </row>
    <row r="91" spans="2:25" x14ac:dyDescent="0.25">
      <c r="B91" s="30">
        <v>44278</v>
      </c>
      <c r="C91" s="44">
        <v>6114.4528319999999</v>
      </c>
      <c r="D91" s="109">
        <v>2214.2574719999998</v>
      </c>
      <c r="E91" s="50">
        <v>0</v>
      </c>
      <c r="F91" s="119">
        <v>0</v>
      </c>
      <c r="G91" s="45">
        <v>0</v>
      </c>
      <c r="H91" s="110" t="s">
        <v>46</v>
      </c>
      <c r="I91" s="110">
        <v>313.64236799999998</v>
      </c>
      <c r="J91" s="182"/>
      <c r="K91" s="158"/>
      <c r="L91" s="184"/>
      <c r="M91" s="185"/>
      <c r="N91" s="186"/>
      <c r="O91" s="126"/>
      <c r="P91" s="53">
        <v>8642.3526720000009</v>
      </c>
      <c r="Y91" s="38"/>
    </row>
    <row r="92" spans="2:25" x14ac:dyDescent="0.25">
      <c r="B92" s="30">
        <v>44285</v>
      </c>
      <c r="C92" s="44">
        <v>6011.8329599999997</v>
      </c>
      <c r="D92" s="109">
        <v>1378.70208</v>
      </c>
      <c r="E92" s="50">
        <v>0</v>
      </c>
      <c r="F92" s="123"/>
      <c r="G92" s="45">
        <v>0</v>
      </c>
      <c r="H92" s="110">
        <v>0</v>
      </c>
      <c r="I92" s="110">
        <v>170.49830399999999</v>
      </c>
      <c r="J92" s="182"/>
      <c r="K92" s="158"/>
      <c r="L92" s="184"/>
      <c r="M92" s="185"/>
      <c r="N92" s="186"/>
      <c r="O92" s="126"/>
      <c r="P92" s="53">
        <v>7561.0333440000004</v>
      </c>
      <c r="Y92" s="38"/>
    </row>
    <row r="93" spans="2:25" x14ac:dyDescent="0.25">
      <c r="B93" s="30">
        <v>44293</v>
      </c>
      <c r="C93" s="44">
        <v>5783.7352320000009</v>
      </c>
      <c r="D93" s="109">
        <v>921.57004800000004</v>
      </c>
      <c r="E93" s="50">
        <v>0</v>
      </c>
      <c r="F93" s="123"/>
      <c r="G93" s="45">
        <v>0</v>
      </c>
      <c r="H93" s="110">
        <v>0</v>
      </c>
      <c r="I93" s="110">
        <v>45.287424000000001</v>
      </c>
      <c r="J93" s="182"/>
      <c r="K93" s="158"/>
      <c r="L93" s="184"/>
      <c r="M93" s="185"/>
      <c r="N93" s="186"/>
      <c r="O93" s="126"/>
      <c r="P93" s="53">
        <v>6750.5927040000006</v>
      </c>
      <c r="Y93" s="38"/>
    </row>
    <row r="94" spans="2:25" x14ac:dyDescent="0.25">
      <c r="B94" s="30">
        <v>44299</v>
      </c>
      <c r="C94" s="44">
        <v>4928.8547520000002</v>
      </c>
      <c r="D94" s="109">
        <v>671.69087999999999</v>
      </c>
      <c r="E94" s="50">
        <v>0</v>
      </c>
      <c r="F94" s="123"/>
      <c r="G94" s="45">
        <v>0</v>
      </c>
      <c r="H94" s="110">
        <v>0</v>
      </c>
      <c r="I94" s="110">
        <v>146.562048</v>
      </c>
      <c r="J94" s="182"/>
      <c r="K94" s="158"/>
      <c r="L94" s="184"/>
      <c r="M94" s="185"/>
      <c r="N94" s="186"/>
      <c r="O94" s="126"/>
      <c r="P94" s="53">
        <v>5747.1076800000001</v>
      </c>
      <c r="Y94" s="38"/>
    </row>
    <row r="95" spans="2:25" x14ac:dyDescent="0.25">
      <c r="B95" s="30">
        <v>44306</v>
      </c>
      <c r="C95" s="44">
        <v>4990.2281280000007</v>
      </c>
      <c r="D95" s="109">
        <v>1889.3502719999999</v>
      </c>
      <c r="E95" s="50">
        <v>0</v>
      </c>
      <c r="F95" s="123"/>
      <c r="G95" s="45">
        <v>0</v>
      </c>
      <c r="H95" s="110">
        <v>0</v>
      </c>
      <c r="I95" s="110">
        <v>136.85759999999999</v>
      </c>
      <c r="J95" s="182"/>
      <c r="K95" s="158"/>
      <c r="L95" s="184"/>
      <c r="M95" s="185"/>
      <c r="N95" s="186"/>
      <c r="O95" s="126"/>
      <c r="P95" s="53">
        <v>7016.4360000000006</v>
      </c>
      <c r="Y95" s="38"/>
    </row>
    <row r="96" spans="2:25" x14ac:dyDescent="0.25">
      <c r="B96" s="30">
        <v>44313</v>
      </c>
      <c r="C96" s="127">
        <v>4804.6746240000002</v>
      </c>
      <c r="D96" s="128">
        <v>1932.499296</v>
      </c>
      <c r="E96" s="129">
        <v>0</v>
      </c>
      <c r="F96" s="130"/>
      <c r="G96" s="131">
        <v>0</v>
      </c>
      <c r="H96" s="132">
        <v>0</v>
      </c>
      <c r="I96" s="132">
        <v>117.127296</v>
      </c>
      <c r="J96" s="182"/>
      <c r="K96" s="158"/>
      <c r="L96" s="184"/>
      <c r="M96" s="185"/>
      <c r="N96" s="186"/>
      <c r="P96" s="53">
        <v>6854.3012159999998</v>
      </c>
      <c r="Y96" s="38"/>
    </row>
    <row r="97" spans="2:25" x14ac:dyDescent="0.25">
      <c r="B97" s="30">
        <v>44320</v>
      </c>
      <c r="C97" s="127">
        <v>4515.6095999999998</v>
      </c>
      <c r="D97" s="128">
        <v>949.47897599999999</v>
      </c>
      <c r="E97" s="129">
        <v>0</v>
      </c>
      <c r="F97" s="49"/>
      <c r="G97" s="45">
        <v>0</v>
      </c>
      <c r="H97" s="133">
        <v>0.43450559999999999</v>
      </c>
      <c r="I97" s="132">
        <v>103.66963200000001</v>
      </c>
      <c r="J97" s="182"/>
      <c r="K97" s="158"/>
      <c r="L97" s="184"/>
      <c r="M97" s="185"/>
      <c r="N97" s="186"/>
      <c r="P97" s="53">
        <v>5568.7582080000002</v>
      </c>
      <c r="Y97" s="38"/>
    </row>
    <row r="98" spans="2:25" x14ac:dyDescent="0.25">
      <c r="B98" s="30">
        <v>44327</v>
      </c>
      <c r="C98" s="127">
        <v>3258.4852799999999</v>
      </c>
      <c r="D98" s="32">
        <v>615.15417599999989</v>
      </c>
      <c r="E98" s="33">
        <v>0</v>
      </c>
      <c r="F98" s="49"/>
      <c r="G98" s="45">
        <v>0</v>
      </c>
      <c r="H98" s="36">
        <v>0</v>
      </c>
      <c r="I98" s="36">
        <v>37.949472</v>
      </c>
      <c r="J98" s="182"/>
      <c r="K98" s="158"/>
      <c r="L98" s="184"/>
      <c r="M98" s="185"/>
      <c r="N98" s="186"/>
      <c r="P98" s="53">
        <v>3911.5889279999997</v>
      </c>
      <c r="Y98" s="38"/>
    </row>
    <row r="99" spans="2:25" x14ac:dyDescent="0.25">
      <c r="B99" s="30">
        <v>44334</v>
      </c>
      <c r="C99" s="127">
        <v>3148.4376000000002</v>
      </c>
      <c r="D99" s="128">
        <v>567.27215999999999</v>
      </c>
      <c r="E99" s="129">
        <v>0</v>
      </c>
      <c r="F99" s="49"/>
      <c r="G99" s="45">
        <v>0</v>
      </c>
      <c r="H99" s="110">
        <v>0</v>
      </c>
      <c r="I99" s="132">
        <v>7.9488000000000003</v>
      </c>
      <c r="J99" s="182"/>
      <c r="K99" s="158"/>
      <c r="L99" s="184"/>
      <c r="M99" s="185"/>
      <c r="N99" s="186"/>
      <c r="P99" s="53">
        <v>3723.6585600000003</v>
      </c>
      <c r="Y99" s="38"/>
    </row>
    <row r="100" spans="2:25" x14ac:dyDescent="0.25">
      <c r="B100" s="30">
        <v>44341</v>
      </c>
      <c r="C100" s="127">
        <v>8628.3541440000008</v>
      </c>
      <c r="D100" s="128">
        <v>1895.4898559999999</v>
      </c>
      <c r="E100" s="129">
        <v>0</v>
      </c>
      <c r="F100" s="49"/>
      <c r="G100" s="45">
        <v>0</v>
      </c>
      <c r="H100" s="133">
        <v>1.3238208</v>
      </c>
      <c r="I100" s="132">
        <v>226.54944</v>
      </c>
      <c r="J100" s="182"/>
      <c r="K100" s="158"/>
      <c r="L100" s="184"/>
      <c r="M100" s="185"/>
      <c r="N100" s="186"/>
      <c r="P100" s="53">
        <v>10751.7172608</v>
      </c>
      <c r="Y100" s="38"/>
    </row>
    <row r="101" spans="2:25" x14ac:dyDescent="0.25">
      <c r="B101" s="30">
        <v>44348</v>
      </c>
      <c r="C101" s="127">
        <v>8678.6493119999996</v>
      </c>
      <c r="D101" s="128">
        <v>1183.2065279999999</v>
      </c>
      <c r="E101" s="129">
        <v>758.30515200000002</v>
      </c>
      <c r="F101" s="49"/>
      <c r="G101" s="45">
        <v>0</v>
      </c>
      <c r="H101" s="133">
        <v>6.6832992000000004</v>
      </c>
      <c r="I101" s="132">
        <v>176.02928639999999</v>
      </c>
      <c r="J101" s="182"/>
      <c r="K101" s="158"/>
      <c r="L101" s="184"/>
      <c r="M101" s="185"/>
      <c r="N101" s="186"/>
      <c r="P101" s="53">
        <v>10802.873577599999</v>
      </c>
      <c r="Y101" s="38"/>
    </row>
    <row r="102" spans="2:25" x14ac:dyDescent="0.25">
      <c r="B102" s="30">
        <v>44354</v>
      </c>
      <c r="C102" s="127">
        <v>6094</v>
      </c>
      <c r="D102" s="32">
        <v>1173</v>
      </c>
      <c r="E102" s="33">
        <v>441</v>
      </c>
      <c r="F102" s="49"/>
      <c r="G102" s="45">
        <v>0</v>
      </c>
      <c r="H102" s="36">
        <v>0</v>
      </c>
      <c r="I102" s="36">
        <v>134</v>
      </c>
      <c r="J102" s="182"/>
      <c r="K102" s="158"/>
      <c r="L102" s="184"/>
      <c r="M102" s="185"/>
      <c r="N102" s="186"/>
      <c r="P102" s="53">
        <v>7843</v>
      </c>
      <c r="Y102" s="38"/>
    </row>
    <row r="103" spans="2:25" x14ac:dyDescent="0.25">
      <c r="B103" s="30">
        <v>44361</v>
      </c>
      <c r="C103" s="127">
        <v>4762</v>
      </c>
      <c r="D103" s="32">
        <v>531</v>
      </c>
      <c r="E103" s="33">
        <v>52</v>
      </c>
      <c r="F103" s="49"/>
      <c r="G103" s="45">
        <v>0</v>
      </c>
      <c r="H103" s="135">
        <v>0.19</v>
      </c>
      <c r="I103" s="36">
        <v>21</v>
      </c>
      <c r="J103" s="182"/>
      <c r="K103" s="158"/>
      <c r="L103" s="184"/>
      <c r="M103" s="185"/>
      <c r="N103" s="186"/>
      <c r="P103" s="53">
        <v>5367.0387000000001</v>
      </c>
      <c r="Y103" s="38"/>
    </row>
    <row r="104" spans="2:25" x14ac:dyDescent="0.25">
      <c r="B104" s="30">
        <v>44368</v>
      </c>
      <c r="C104" s="127">
        <v>1622.080512</v>
      </c>
      <c r="D104" s="128">
        <v>520.93324800000005</v>
      </c>
      <c r="E104" s="129">
        <v>4.4972928000000003</v>
      </c>
      <c r="F104" s="49"/>
      <c r="G104" s="45">
        <v>0</v>
      </c>
      <c r="H104" s="110">
        <v>0</v>
      </c>
      <c r="I104" s="132">
        <v>36.590400000000002</v>
      </c>
      <c r="J104" s="182"/>
      <c r="K104" s="158"/>
      <c r="L104" s="184"/>
      <c r="M104" s="185"/>
      <c r="N104" s="186"/>
      <c r="P104" s="53">
        <v>2184.1015000000002</v>
      </c>
      <c r="Y104" s="38"/>
    </row>
    <row r="105" spans="2:25" x14ac:dyDescent="0.25">
      <c r="B105" s="30">
        <v>44375</v>
      </c>
      <c r="C105" s="127">
        <v>2379.6383040000001</v>
      </c>
      <c r="D105" s="128">
        <v>334.86566400000004</v>
      </c>
      <c r="E105" s="136">
        <v>0.36837503999999999</v>
      </c>
      <c r="F105" s="49"/>
      <c r="G105" s="45">
        <v>0</v>
      </c>
      <c r="H105" s="110">
        <v>0</v>
      </c>
      <c r="I105" s="132">
        <v>48.843648000000002</v>
      </c>
      <c r="J105" s="182"/>
      <c r="K105" s="158"/>
      <c r="L105" s="184"/>
      <c r="M105" s="185"/>
      <c r="N105" s="186"/>
      <c r="P105" s="53">
        <v>2763.7159910400001</v>
      </c>
      <c r="Y105" s="38"/>
    </row>
    <row r="106" spans="2:25" x14ac:dyDescent="0.25">
      <c r="B106" s="30">
        <v>44382</v>
      </c>
      <c r="C106" s="127">
        <v>3870</v>
      </c>
      <c r="D106" s="32">
        <v>211</v>
      </c>
      <c r="E106" s="138">
        <v>0.51</v>
      </c>
      <c r="F106" s="49"/>
      <c r="G106" s="45">
        <v>0</v>
      </c>
      <c r="H106" s="110">
        <v>0</v>
      </c>
      <c r="I106" s="36">
        <v>12</v>
      </c>
      <c r="J106" s="182"/>
      <c r="K106" s="158"/>
      <c r="L106" s="184"/>
      <c r="M106" s="185"/>
      <c r="N106" s="186"/>
      <c r="P106" s="53">
        <v>4093</v>
      </c>
      <c r="Y106" s="38"/>
    </row>
    <row r="107" spans="2:25" x14ac:dyDescent="0.25">
      <c r="B107" s="30">
        <v>44389</v>
      </c>
      <c r="C107" s="127">
        <v>3947</v>
      </c>
      <c r="D107" s="32">
        <v>166</v>
      </c>
      <c r="E107" s="138">
        <v>0.56999999999999995</v>
      </c>
      <c r="F107" s="49"/>
      <c r="G107" s="45">
        <v>0</v>
      </c>
      <c r="H107" s="110">
        <v>0</v>
      </c>
      <c r="I107" s="36">
        <v>23</v>
      </c>
      <c r="J107" s="182"/>
      <c r="K107" s="158"/>
      <c r="L107" s="184"/>
      <c r="M107" s="185"/>
      <c r="N107" s="186"/>
      <c r="P107" s="53">
        <v>4136</v>
      </c>
      <c r="Y107" s="38"/>
    </row>
    <row r="108" spans="2:25" x14ac:dyDescent="0.25">
      <c r="B108" s="30">
        <v>44396</v>
      </c>
      <c r="C108" s="127">
        <v>2269</v>
      </c>
      <c r="D108" s="32">
        <v>39</v>
      </c>
      <c r="E108" s="138">
        <v>1.24</v>
      </c>
      <c r="F108" s="49"/>
      <c r="G108" s="45">
        <v>0</v>
      </c>
      <c r="H108" s="110">
        <v>0</v>
      </c>
      <c r="I108" s="36">
        <v>28</v>
      </c>
      <c r="J108" s="182"/>
      <c r="K108" s="158"/>
      <c r="L108" s="184"/>
      <c r="M108" s="185"/>
      <c r="N108" s="186"/>
      <c r="P108" s="53">
        <v>2337</v>
      </c>
      <c r="Y108" s="38"/>
    </row>
    <row r="109" spans="2:25" x14ac:dyDescent="0.25">
      <c r="B109" s="30">
        <v>44403</v>
      </c>
      <c r="C109" s="127">
        <v>1817.8896959999997</v>
      </c>
      <c r="D109" s="128">
        <v>1.01952</v>
      </c>
      <c r="E109" s="136">
        <v>0.70709760000000021</v>
      </c>
      <c r="F109" s="49"/>
      <c r="G109" s="45">
        <v>0</v>
      </c>
      <c r="H109" s="110">
        <v>0</v>
      </c>
      <c r="I109" s="132">
        <v>20.062080000000002</v>
      </c>
      <c r="J109" s="182"/>
      <c r="K109" s="158"/>
      <c r="L109" s="184"/>
      <c r="M109" s="185"/>
      <c r="N109" s="186"/>
      <c r="P109" s="53">
        <v>1839.6783935999997</v>
      </c>
      <c r="Y109" s="38"/>
    </row>
    <row r="110" spans="2:25" x14ac:dyDescent="0.25">
      <c r="B110" s="30">
        <v>44410</v>
      </c>
      <c r="C110" s="127">
        <v>2070.9276479999999</v>
      </c>
      <c r="D110" s="2"/>
      <c r="E110" s="113">
        <v>1.9020960000000002</v>
      </c>
      <c r="F110" s="49"/>
      <c r="G110" s="45">
        <v>0</v>
      </c>
      <c r="H110" s="110">
        <v>0</v>
      </c>
      <c r="I110" s="110">
        <v>105.75360000000001</v>
      </c>
      <c r="J110" s="182"/>
      <c r="K110" s="158"/>
      <c r="L110" s="184"/>
      <c r="M110" s="185"/>
      <c r="N110" s="186"/>
      <c r="P110" s="53">
        <v>2178.5833439999997</v>
      </c>
      <c r="Y110" s="38"/>
    </row>
    <row r="111" spans="2:25" x14ac:dyDescent="0.25">
      <c r="B111" s="30">
        <v>44417</v>
      </c>
      <c r="C111" s="127">
        <v>1142</v>
      </c>
      <c r="D111" s="2"/>
      <c r="E111" s="50"/>
      <c r="F111" s="49"/>
      <c r="G111" s="45">
        <v>0</v>
      </c>
      <c r="H111" s="110">
        <v>0</v>
      </c>
      <c r="I111" s="110">
        <v>30</v>
      </c>
      <c r="J111" s="182"/>
      <c r="K111" s="158"/>
      <c r="L111" s="184"/>
      <c r="M111" s="185"/>
      <c r="N111" s="186"/>
      <c r="P111" s="53">
        <v>1172</v>
      </c>
      <c r="Y111" s="38"/>
    </row>
    <row r="112" spans="2:25" x14ac:dyDescent="0.25">
      <c r="B112" s="30">
        <v>44424</v>
      </c>
      <c r="C112" s="127">
        <v>1443</v>
      </c>
      <c r="D112" s="2"/>
      <c r="E112" s="50"/>
      <c r="F112" s="49"/>
      <c r="G112" s="45">
        <v>0</v>
      </c>
      <c r="H112" s="110">
        <v>0</v>
      </c>
      <c r="I112" s="110">
        <v>6</v>
      </c>
      <c r="J112" s="182"/>
      <c r="K112" s="158"/>
      <c r="L112" s="184"/>
      <c r="M112" s="185"/>
      <c r="N112" s="186"/>
      <c r="P112" s="53">
        <v>1449</v>
      </c>
      <c r="Y112" s="38"/>
    </row>
    <row r="113" spans="2:25" x14ac:dyDescent="0.25">
      <c r="B113" s="30">
        <v>44431</v>
      </c>
      <c r="C113" s="127">
        <v>1041</v>
      </c>
      <c r="D113" s="2"/>
      <c r="E113" s="50"/>
      <c r="F113" s="49"/>
      <c r="G113" s="45">
        <v>0</v>
      </c>
      <c r="H113" s="110">
        <v>0</v>
      </c>
      <c r="I113" s="110">
        <v>8</v>
      </c>
      <c r="J113" s="182"/>
      <c r="K113" s="158"/>
      <c r="L113" s="184"/>
      <c r="M113" s="185"/>
      <c r="N113" s="186"/>
      <c r="P113" s="53">
        <v>1049</v>
      </c>
      <c r="Y113" s="38"/>
    </row>
    <row r="114" spans="2:25" x14ac:dyDescent="0.25">
      <c r="B114" s="30">
        <v>44432</v>
      </c>
      <c r="C114" s="127">
        <v>942</v>
      </c>
      <c r="D114" s="2"/>
      <c r="E114" s="10"/>
      <c r="F114" s="49"/>
      <c r="G114" s="18"/>
      <c r="H114" s="110"/>
      <c r="I114" s="22"/>
      <c r="J114" s="182"/>
      <c r="K114" s="158"/>
      <c r="L114" s="184"/>
      <c r="M114" s="185"/>
      <c r="N114" s="186"/>
      <c r="P114" s="53">
        <v>942</v>
      </c>
      <c r="Y114" s="38"/>
    </row>
    <row r="115" spans="2:25" x14ac:dyDescent="0.25">
      <c r="B115" s="30">
        <v>44433</v>
      </c>
      <c r="C115" s="127">
        <v>988</v>
      </c>
      <c r="D115" s="2"/>
      <c r="E115" s="10"/>
      <c r="F115" s="49"/>
      <c r="G115" s="18"/>
      <c r="H115" s="110"/>
      <c r="I115" s="22"/>
      <c r="J115" s="182"/>
      <c r="K115" s="158"/>
      <c r="L115" s="184"/>
      <c r="M115" s="185"/>
      <c r="N115" s="186"/>
      <c r="P115" s="53">
        <v>988</v>
      </c>
      <c r="Y115" s="38"/>
    </row>
    <row r="116" spans="2:25" x14ac:dyDescent="0.25">
      <c r="B116" s="30">
        <v>44434</v>
      </c>
      <c r="C116" s="127">
        <v>537</v>
      </c>
      <c r="D116" s="2"/>
      <c r="E116" s="10"/>
      <c r="F116" s="49"/>
      <c r="G116" s="18"/>
      <c r="H116" s="110"/>
      <c r="I116" s="22"/>
      <c r="J116" s="182"/>
      <c r="K116" s="158"/>
      <c r="L116" s="184"/>
      <c r="M116" s="185"/>
      <c r="N116" s="186"/>
      <c r="P116" s="53">
        <v>537</v>
      </c>
      <c r="Y116" s="38"/>
    </row>
    <row r="117" spans="2:25" x14ac:dyDescent="0.25">
      <c r="B117" s="30">
        <v>44435</v>
      </c>
      <c r="C117" s="127">
        <v>687</v>
      </c>
      <c r="D117" s="2"/>
      <c r="E117" s="10"/>
      <c r="F117" s="49"/>
      <c r="G117" s="18"/>
      <c r="H117" s="110"/>
      <c r="I117" s="22"/>
      <c r="J117" s="182"/>
      <c r="K117" s="158"/>
      <c r="L117" s="184"/>
      <c r="M117" s="185"/>
      <c r="N117" s="186"/>
      <c r="P117" s="53">
        <v>687</v>
      </c>
      <c r="Y117" s="38"/>
    </row>
    <row r="118" spans="2:25" x14ac:dyDescent="0.25">
      <c r="B118" s="30">
        <v>44436</v>
      </c>
      <c r="C118" s="127">
        <v>1069</v>
      </c>
      <c r="D118" s="2"/>
      <c r="E118" s="10"/>
      <c r="F118" s="49"/>
      <c r="G118" s="18"/>
      <c r="H118" s="110"/>
      <c r="I118" s="22"/>
      <c r="J118" s="182"/>
      <c r="K118" s="158"/>
      <c r="L118" s="184"/>
      <c r="M118" s="185"/>
      <c r="N118" s="186"/>
      <c r="P118" s="53">
        <v>1069</v>
      </c>
      <c r="Y118" s="38"/>
    </row>
    <row r="119" spans="2:25" x14ac:dyDescent="0.25">
      <c r="B119" s="30">
        <v>44437</v>
      </c>
      <c r="C119" s="127">
        <v>606</v>
      </c>
      <c r="D119" s="2"/>
      <c r="E119" s="10"/>
      <c r="F119" s="49"/>
      <c r="G119" s="18"/>
      <c r="H119" s="110"/>
      <c r="I119" s="22"/>
      <c r="J119" s="182"/>
      <c r="K119" s="158"/>
      <c r="L119" s="184"/>
      <c r="M119" s="185"/>
      <c r="N119" s="186"/>
      <c r="P119" s="53">
        <v>606</v>
      </c>
      <c r="Y119" s="38"/>
    </row>
    <row r="120" spans="2:25" x14ac:dyDescent="0.25">
      <c r="B120" s="30">
        <v>44438</v>
      </c>
      <c r="C120" s="127">
        <v>608</v>
      </c>
      <c r="D120" s="2"/>
      <c r="E120" s="10"/>
      <c r="F120" s="49"/>
      <c r="G120" s="18">
        <v>0</v>
      </c>
      <c r="H120" s="110"/>
      <c r="I120" s="22">
        <v>11</v>
      </c>
      <c r="J120" s="182"/>
      <c r="K120" s="158"/>
      <c r="L120" s="184"/>
      <c r="M120" s="185"/>
      <c r="N120" s="186"/>
      <c r="P120" s="53">
        <v>619</v>
      </c>
      <c r="Y120" s="38"/>
    </row>
    <row r="121" spans="2:25" x14ac:dyDescent="0.25">
      <c r="B121" s="30">
        <v>44439</v>
      </c>
      <c r="C121" s="127">
        <v>781</v>
      </c>
      <c r="D121" s="2"/>
      <c r="E121" s="10"/>
      <c r="F121" s="49"/>
      <c r="G121" s="18"/>
      <c r="H121" s="110"/>
      <c r="I121" s="22"/>
      <c r="J121" s="182"/>
      <c r="K121" s="158"/>
      <c r="L121" s="184"/>
      <c r="M121" s="185"/>
      <c r="N121" s="186"/>
      <c r="P121" s="53">
        <v>781</v>
      </c>
      <c r="Y121" s="38"/>
    </row>
    <row r="122" spans="2:25" x14ac:dyDescent="0.25">
      <c r="B122" s="30">
        <v>44440</v>
      </c>
      <c r="C122" s="127">
        <v>717</v>
      </c>
      <c r="D122" s="2"/>
      <c r="E122" s="10"/>
      <c r="F122" s="49"/>
      <c r="G122" s="18"/>
      <c r="H122" s="110"/>
      <c r="I122" s="22"/>
      <c r="J122" s="182"/>
      <c r="K122" s="158"/>
      <c r="L122" s="184"/>
      <c r="M122" s="185"/>
      <c r="N122" s="186"/>
      <c r="P122" s="53">
        <v>717</v>
      </c>
      <c r="Y122" s="38"/>
    </row>
    <row r="123" spans="2:25" x14ac:dyDescent="0.25">
      <c r="B123" s="30">
        <v>44441</v>
      </c>
      <c r="C123" s="127">
        <v>785</v>
      </c>
      <c r="D123" s="2"/>
      <c r="E123" s="10"/>
      <c r="F123" s="49"/>
      <c r="G123" s="18"/>
      <c r="H123" s="110"/>
      <c r="I123" s="22"/>
      <c r="J123" s="182"/>
      <c r="K123" s="158"/>
      <c r="L123" s="184"/>
      <c r="M123" s="185"/>
      <c r="N123" s="186"/>
      <c r="P123" s="53">
        <v>785</v>
      </c>
      <c r="Y123" s="38"/>
    </row>
    <row r="124" spans="2:25" x14ac:dyDescent="0.25">
      <c r="B124" s="30">
        <v>44442</v>
      </c>
      <c r="C124" s="127">
        <v>1265</v>
      </c>
      <c r="D124" s="2"/>
      <c r="E124" s="10"/>
      <c r="F124" s="49"/>
      <c r="G124" s="18"/>
      <c r="H124" s="110"/>
      <c r="I124" s="22"/>
      <c r="J124" s="182"/>
      <c r="K124" s="158"/>
      <c r="L124" s="184"/>
      <c r="M124" s="185"/>
      <c r="N124" s="186"/>
      <c r="P124" s="53">
        <v>1265</v>
      </c>
      <c r="Y124" s="38"/>
    </row>
    <row r="125" spans="2:25" x14ac:dyDescent="0.25">
      <c r="B125" s="30">
        <v>44443</v>
      </c>
      <c r="C125" s="127">
        <v>737</v>
      </c>
      <c r="D125" s="2"/>
      <c r="E125" s="10"/>
      <c r="F125" s="49"/>
      <c r="G125" s="18"/>
      <c r="H125" s="110"/>
      <c r="I125" s="22"/>
      <c r="J125" s="182"/>
      <c r="K125" s="158"/>
      <c r="L125" s="184"/>
      <c r="M125" s="185"/>
      <c r="N125" s="186"/>
      <c r="P125" s="53">
        <v>737</v>
      </c>
      <c r="Y125" s="38"/>
    </row>
    <row r="126" spans="2:25" x14ac:dyDescent="0.25">
      <c r="B126" s="30">
        <v>44444</v>
      </c>
      <c r="C126" s="127">
        <v>528</v>
      </c>
      <c r="D126" s="2"/>
      <c r="E126" s="10"/>
      <c r="F126" s="49"/>
      <c r="G126" s="18"/>
      <c r="H126" s="110"/>
      <c r="I126" s="22"/>
      <c r="J126" s="182"/>
      <c r="K126" s="158"/>
      <c r="L126" s="184"/>
      <c r="M126" s="185"/>
      <c r="N126" s="186"/>
      <c r="P126" s="53">
        <v>528</v>
      </c>
      <c r="Y126" s="38"/>
    </row>
    <row r="127" spans="2:25" x14ac:dyDescent="0.25">
      <c r="B127" s="30">
        <v>44445</v>
      </c>
      <c r="C127" s="127">
        <v>878</v>
      </c>
      <c r="D127" s="2"/>
      <c r="E127" s="10"/>
      <c r="F127" s="49"/>
      <c r="G127" s="18"/>
      <c r="H127" s="110"/>
      <c r="I127" s="22">
        <v>38</v>
      </c>
      <c r="J127" s="182"/>
      <c r="K127" s="158"/>
      <c r="L127" s="184"/>
      <c r="M127" s="185"/>
      <c r="N127" s="186"/>
      <c r="P127" s="53">
        <v>916</v>
      </c>
      <c r="Y127" s="38"/>
    </row>
    <row r="128" spans="2:25" x14ac:dyDescent="0.25">
      <c r="B128" s="30">
        <v>44446</v>
      </c>
      <c r="C128" s="127">
        <v>643.65079680000008</v>
      </c>
      <c r="D128" s="2"/>
      <c r="E128" s="10"/>
      <c r="F128" s="49"/>
      <c r="G128" s="18"/>
      <c r="H128" s="110"/>
      <c r="I128" s="22"/>
      <c r="J128" s="182"/>
      <c r="K128" s="158"/>
      <c r="L128" s="184"/>
      <c r="M128" s="185"/>
      <c r="N128" s="186"/>
      <c r="P128" s="53">
        <v>643.65079680000008</v>
      </c>
      <c r="Y128" s="38"/>
    </row>
    <row r="129" spans="2:25" x14ac:dyDescent="0.25">
      <c r="B129" s="30">
        <v>44447</v>
      </c>
      <c r="C129" s="127">
        <v>721.32415488000004</v>
      </c>
      <c r="D129" s="2"/>
      <c r="E129" s="10"/>
      <c r="F129" s="49"/>
      <c r="G129" s="18"/>
      <c r="H129" s="110"/>
      <c r="I129" s="22"/>
      <c r="J129" s="182"/>
      <c r="K129" s="158"/>
      <c r="L129" s="184"/>
      <c r="M129" s="185"/>
      <c r="N129" s="186"/>
      <c r="P129" s="53">
        <v>721.32415488000004</v>
      </c>
      <c r="Y129" s="38"/>
    </row>
    <row r="130" spans="2:25" x14ac:dyDescent="0.25">
      <c r="B130" s="30">
        <v>44448</v>
      </c>
      <c r="C130" s="127">
        <v>654.81177600000001</v>
      </c>
      <c r="D130" s="2"/>
      <c r="E130" s="10"/>
      <c r="F130" s="49"/>
      <c r="G130" s="18"/>
      <c r="H130" s="110"/>
      <c r="I130" s="22"/>
      <c r="J130" s="182"/>
      <c r="K130" s="158"/>
      <c r="L130" s="184"/>
      <c r="M130" s="185"/>
      <c r="N130" s="186"/>
      <c r="P130" s="53">
        <v>654.81177600000001</v>
      </c>
      <c r="Y130" s="38"/>
    </row>
    <row r="131" spans="2:25" x14ac:dyDescent="0.25">
      <c r="B131" s="30">
        <v>44449</v>
      </c>
      <c r="C131" s="127">
        <v>696.416832</v>
      </c>
      <c r="D131" s="2"/>
      <c r="E131" s="10"/>
      <c r="F131" s="49"/>
      <c r="G131" s="18"/>
      <c r="H131" s="110"/>
      <c r="I131" s="22"/>
      <c r="J131" s="182"/>
      <c r="K131" s="158"/>
      <c r="L131" s="184"/>
      <c r="M131" s="185"/>
      <c r="N131" s="186"/>
      <c r="P131" s="53">
        <v>696.416832</v>
      </c>
      <c r="Y131" s="38"/>
    </row>
    <row r="132" spans="2:25" x14ac:dyDescent="0.25">
      <c r="B132" s="30">
        <v>44450</v>
      </c>
      <c r="C132" s="127">
        <v>655.19870976000004</v>
      </c>
      <c r="D132" s="2"/>
      <c r="E132" s="10"/>
      <c r="F132" s="49"/>
      <c r="G132" s="18"/>
      <c r="H132" s="110"/>
      <c r="I132" s="22"/>
      <c r="J132" s="182"/>
      <c r="K132" s="158"/>
      <c r="L132" s="184"/>
      <c r="M132" s="185"/>
      <c r="N132" s="186"/>
      <c r="P132" s="53">
        <v>655.19870976000004</v>
      </c>
      <c r="Y132" s="38"/>
    </row>
    <row r="133" spans="2:25" x14ac:dyDescent="0.25">
      <c r="B133" s="30">
        <v>44451</v>
      </c>
      <c r="C133" s="127">
        <v>702.19838303999995</v>
      </c>
      <c r="D133" s="2"/>
      <c r="E133" s="10"/>
      <c r="F133" s="49"/>
      <c r="G133" s="18"/>
      <c r="H133" s="110"/>
      <c r="I133" s="22"/>
      <c r="J133" s="182"/>
      <c r="K133" s="158"/>
      <c r="L133" s="184"/>
      <c r="M133" s="185"/>
      <c r="N133" s="186"/>
      <c r="P133" s="53">
        <v>702.19838303999995</v>
      </c>
      <c r="Y133" s="38"/>
    </row>
    <row r="134" spans="2:25" x14ac:dyDescent="0.25">
      <c r="B134" s="30">
        <v>44452</v>
      </c>
      <c r="C134" s="127">
        <v>634.65262559999996</v>
      </c>
      <c r="D134" s="2"/>
      <c r="E134" s="10"/>
      <c r="F134" s="49"/>
      <c r="G134" s="18"/>
      <c r="H134" s="110"/>
      <c r="I134" s="110">
        <v>6.3122975999999991</v>
      </c>
      <c r="J134" s="182"/>
      <c r="K134" s="158"/>
      <c r="L134" s="184"/>
      <c r="M134" s="185"/>
      <c r="N134" s="186"/>
      <c r="P134" s="53">
        <v>640.96492319999993</v>
      </c>
      <c r="Y134" s="38"/>
    </row>
    <row r="135" spans="2:25" x14ac:dyDescent="0.25">
      <c r="B135" s="30">
        <v>44453</v>
      </c>
      <c r="C135" s="127">
        <v>732</v>
      </c>
      <c r="D135" s="2"/>
      <c r="E135" s="10"/>
      <c r="F135" s="49"/>
      <c r="G135" s="18"/>
      <c r="H135" s="110"/>
      <c r="I135" s="22"/>
      <c r="J135" s="182"/>
      <c r="K135" s="158"/>
      <c r="L135" s="184"/>
      <c r="M135" s="185"/>
      <c r="N135" s="186"/>
      <c r="P135" s="146">
        <v>732</v>
      </c>
      <c r="Y135" s="38"/>
    </row>
    <row r="136" spans="2:25" x14ac:dyDescent="0.25">
      <c r="B136" s="30">
        <v>44454</v>
      </c>
      <c r="C136" s="127">
        <v>961</v>
      </c>
      <c r="D136" s="2"/>
      <c r="E136" s="10"/>
      <c r="F136" s="49"/>
      <c r="G136" s="18"/>
      <c r="H136" s="110"/>
      <c r="I136" s="22"/>
      <c r="J136" s="182"/>
      <c r="K136" s="158"/>
      <c r="L136" s="184"/>
      <c r="M136" s="185"/>
      <c r="N136" s="186"/>
      <c r="P136" s="146">
        <v>961</v>
      </c>
      <c r="Y136" s="38"/>
    </row>
    <row r="137" spans="2:25" x14ac:dyDescent="0.25">
      <c r="B137" s="30">
        <v>44455</v>
      </c>
      <c r="C137" s="127">
        <v>995</v>
      </c>
      <c r="D137" s="2"/>
      <c r="E137" s="10"/>
      <c r="F137" s="49"/>
      <c r="G137" s="18"/>
      <c r="H137" s="110"/>
      <c r="I137" s="22"/>
      <c r="J137" s="182"/>
      <c r="K137" s="158"/>
      <c r="L137" s="184"/>
      <c r="M137" s="185"/>
      <c r="N137" s="186"/>
      <c r="P137" s="146">
        <v>995</v>
      </c>
      <c r="Y137" s="38"/>
    </row>
    <row r="138" spans="2:25" x14ac:dyDescent="0.25">
      <c r="B138" s="30">
        <v>44456</v>
      </c>
      <c r="C138" s="127">
        <v>785</v>
      </c>
      <c r="D138" s="2"/>
      <c r="E138" s="10"/>
      <c r="F138" s="49"/>
      <c r="G138" s="18"/>
      <c r="H138" s="110"/>
      <c r="I138" s="22"/>
      <c r="J138" s="182"/>
      <c r="K138" s="158"/>
      <c r="L138" s="184"/>
      <c r="M138" s="185"/>
      <c r="N138" s="186"/>
      <c r="P138" s="146">
        <v>785</v>
      </c>
      <c r="Y138" s="38"/>
    </row>
    <row r="139" spans="2:25" x14ac:dyDescent="0.25">
      <c r="B139" s="30">
        <v>44457</v>
      </c>
      <c r="C139" s="127">
        <v>478</v>
      </c>
      <c r="D139" s="2"/>
      <c r="E139" s="10"/>
      <c r="F139" s="49"/>
      <c r="G139" s="18"/>
      <c r="H139" s="110"/>
      <c r="I139" s="22"/>
      <c r="J139" s="182"/>
      <c r="K139" s="158"/>
      <c r="L139" s="184"/>
      <c r="M139" s="185"/>
      <c r="N139" s="186"/>
      <c r="P139" s="146">
        <v>478</v>
      </c>
      <c r="Y139" s="38"/>
    </row>
    <row r="140" spans="2:25" x14ac:dyDescent="0.25">
      <c r="B140" s="30">
        <v>44458</v>
      </c>
      <c r="C140" s="127">
        <v>998</v>
      </c>
      <c r="D140" s="2"/>
      <c r="E140" s="10"/>
      <c r="F140" s="49"/>
      <c r="G140" s="18"/>
      <c r="H140" s="110"/>
      <c r="I140" s="22"/>
      <c r="J140" s="182"/>
      <c r="K140" s="158"/>
      <c r="L140" s="184"/>
      <c r="M140" s="185"/>
      <c r="N140" s="186"/>
      <c r="P140" s="146">
        <v>998</v>
      </c>
      <c r="Y140" s="38"/>
    </row>
    <row r="141" spans="2:25" x14ac:dyDescent="0.25">
      <c r="B141" s="30">
        <v>44459</v>
      </c>
      <c r="C141" s="127">
        <v>914</v>
      </c>
      <c r="D141" s="2"/>
      <c r="E141" s="10"/>
      <c r="F141" s="49"/>
      <c r="G141" s="18"/>
      <c r="H141" s="110"/>
      <c r="I141" s="110">
        <v>44</v>
      </c>
      <c r="J141" s="182"/>
      <c r="K141" s="158"/>
      <c r="L141" s="184"/>
      <c r="M141" s="185"/>
      <c r="N141" s="186"/>
      <c r="P141" s="146">
        <v>958</v>
      </c>
      <c r="Y141" s="38"/>
    </row>
    <row r="142" spans="2:25" x14ac:dyDescent="0.25">
      <c r="B142" s="30">
        <v>44462</v>
      </c>
      <c r="C142" s="127">
        <v>843</v>
      </c>
      <c r="D142" s="2"/>
      <c r="E142" s="10"/>
      <c r="F142" s="49"/>
      <c r="G142" s="18"/>
      <c r="H142" s="110"/>
      <c r="I142" s="110">
        <v>45</v>
      </c>
      <c r="J142" s="182"/>
      <c r="K142" s="158"/>
      <c r="L142" s="193">
        <v>0</v>
      </c>
      <c r="M142" s="185"/>
      <c r="N142" s="186"/>
      <c r="P142" s="53">
        <v>888</v>
      </c>
      <c r="Q142" t="s">
        <v>122</v>
      </c>
      <c r="Y142" s="38"/>
    </row>
    <row r="143" spans="2:25" x14ac:dyDescent="0.25">
      <c r="B143" s="30" t="s">
        <v>123</v>
      </c>
      <c r="C143" s="127">
        <v>868</v>
      </c>
      <c r="D143" s="197"/>
      <c r="E143" s="136"/>
      <c r="F143" s="198"/>
      <c r="G143" s="131"/>
      <c r="H143" s="132"/>
      <c r="I143" s="132">
        <v>47</v>
      </c>
      <c r="J143" s="191">
        <v>5.79</v>
      </c>
      <c r="K143" s="158"/>
      <c r="L143" s="193">
        <v>0</v>
      </c>
      <c r="M143" s="194">
        <v>23</v>
      </c>
      <c r="N143" s="186"/>
      <c r="O143" s="199"/>
      <c r="P143" s="146">
        <v>944</v>
      </c>
      <c r="Y143" s="38"/>
    </row>
    <row r="144" spans="2:25" x14ac:dyDescent="0.25">
      <c r="B144" s="30" t="s">
        <v>126</v>
      </c>
      <c r="C144" s="127">
        <v>876</v>
      </c>
      <c r="D144" s="2"/>
      <c r="E144" s="10"/>
      <c r="F144" s="49"/>
      <c r="G144" s="18"/>
      <c r="H144" s="110"/>
      <c r="I144" s="110">
        <v>47</v>
      </c>
      <c r="J144" s="191">
        <v>6.88</v>
      </c>
      <c r="K144" s="158"/>
      <c r="L144" s="193">
        <v>0</v>
      </c>
      <c r="M144" s="194">
        <v>69</v>
      </c>
      <c r="N144" s="186"/>
      <c r="P144" s="53">
        <v>1000</v>
      </c>
      <c r="Y144" s="38"/>
    </row>
    <row r="145" spans="2:25" x14ac:dyDescent="0.25">
      <c r="B145" s="30" t="s">
        <v>128</v>
      </c>
      <c r="C145" s="127">
        <v>897</v>
      </c>
      <c r="D145" s="2"/>
      <c r="E145" s="10"/>
      <c r="F145" s="49"/>
      <c r="G145" s="18"/>
      <c r="H145" s="110"/>
      <c r="I145" s="110">
        <v>57</v>
      </c>
      <c r="J145" s="191">
        <v>4.0599999999999996</v>
      </c>
      <c r="K145" s="158"/>
      <c r="L145" s="193">
        <v>0</v>
      </c>
      <c r="M145" s="194">
        <v>52</v>
      </c>
      <c r="N145" s="186"/>
      <c r="P145" s="53">
        <v>1010</v>
      </c>
      <c r="Y145" s="38"/>
    </row>
    <row r="146" spans="2:25" x14ac:dyDescent="0.25">
      <c r="B146" s="30" t="s">
        <v>130</v>
      </c>
      <c r="C146" s="127">
        <v>1334</v>
      </c>
      <c r="D146" s="2"/>
      <c r="E146" s="10"/>
      <c r="F146" s="49"/>
      <c r="G146" s="18"/>
      <c r="H146" s="110"/>
      <c r="I146" s="110">
        <v>56</v>
      </c>
      <c r="J146" s="191">
        <v>10.199999999999999</v>
      </c>
      <c r="K146" s="158"/>
      <c r="L146" s="193">
        <v>0</v>
      </c>
      <c r="M146" s="194">
        <v>80</v>
      </c>
      <c r="N146" s="186"/>
      <c r="P146" s="53">
        <v>1481</v>
      </c>
      <c r="Q146" t="s">
        <v>131</v>
      </c>
      <c r="Y146" s="38"/>
    </row>
    <row r="147" spans="2:25" x14ac:dyDescent="0.25">
      <c r="B147" s="30" t="s">
        <v>133</v>
      </c>
      <c r="C147" s="127">
        <v>1070</v>
      </c>
      <c r="D147" s="2"/>
      <c r="E147" s="10"/>
      <c r="F147" s="49"/>
      <c r="G147" s="18"/>
      <c r="H147" s="110"/>
      <c r="I147" s="110">
        <v>99.4</v>
      </c>
      <c r="J147" s="191">
        <v>34.01</v>
      </c>
      <c r="K147" s="158"/>
      <c r="L147" s="193">
        <v>0</v>
      </c>
      <c r="M147" s="194">
        <v>23.99</v>
      </c>
      <c r="N147" s="186"/>
      <c r="P147" s="53">
        <v>1228</v>
      </c>
      <c r="Q147" t="s">
        <v>134</v>
      </c>
      <c r="Y147" s="38"/>
    </row>
    <row r="148" spans="2:25" x14ac:dyDescent="0.25">
      <c r="B148" s="30" t="s">
        <v>137</v>
      </c>
      <c r="C148" s="127">
        <v>1260</v>
      </c>
      <c r="D148" s="2"/>
      <c r="E148" s="10"/>
      <c r="F148" s="49"/>
      <c r="G148" s="18"/>
      <c r="H148" s="110"/>
      <c r="I148" s="110">
        <v>177.1</v>
      </c>
      <c r="J148" s="191">
        <v>11.92</v>
      </c>
      <c r="K148" s="158"/>
      <c r="L148" s="193">
        <v>0</v>
      </c>
      <c r="M148" s="194">
        <v>89.6</v>
      </c>
      <c r="N148" s="186"/>
      <c r="P148" s="53">
        <v>1539</v>
      </c>
      <c r="Y148" s="38"/>
    </row>
    <row r="149" spans="2:25" x14ac:dyDescent="0.25">
      <c r="B149" s="30" t="s">
        <v>139</v>
      </c>
      <c r="C149" s="127">
        <v>1981</v>
      </c>
      <c r="D149" s="2"/>
      <c r="E149" s="10"/>
      <c r="F149" s="49"/>
      <c r="G149" s="18"/>
      <c r="H149" s="110"/>
      <c r="I149" s="110">
        <v>106.7</v>
      </c>
      <c r="J149" s="191">
        <v>57.93</v>
      </c>
      <c r="K149" s="158"/>
      <c r="L149" s="193">
        <v>0</v>
      </c>
      <c r="M149" s="194">
        <v>70.17</v>
      </c>
      <c r="N149" s="186"/>
      <c r="P149" s="53">
        <v>2216</v>
      </c>
      <c r="Y149" s="38"/>
    </row>
    <row r="150" spans="2:25" x14ac:dyDescent="0.25">
      <c r="B150" s="30" t="s">
        <v>140</v>
      </c>
      <c r="C150" s="127">
        <v>1485</v>
      </c>
      <c r="D150" s="197"/>
      <c r="E150" s="136"/>
      <c r="F150" s="198"/>
      <c r="G150" s="131"/>
      <c r="H150" s="132"/>
      <c r="I150" s="132">
        <v>50.6</v>
      </c>
      <c r="J150" s="191">
        <v>44.48</v>
      </c>
      <c r="K150" s="158"/>
      <c r="L150" s="193">
        <v>0</v>
      </c>
      <c r="M150" s="194">
        <v>30.54</v>
      </c>
      <c r="N150" s="186"/>
      <c r="O150" s="199"/>
      <c r="P150" s="146">
        <v>1611</v>
      </c>
      <c r="Y150" s="38"/>
    </row>
    <row r="151" spans="2:25" x14ac:dyDescent="0.25">
      <c r="B151" s="30" t="s">
        <v>143</v>
      </c>
      <c r="C151" s="127">
        <v>4246</v>
      </c>
      <c r="D151" s="109">
        <v>1001.98</v>
      </c>
      <c r="E151" s="50">
        <v>1520.76</v>
      </c>
      <c r="F151" s="49"/>
      <c r="G151" s="18"/>
      <c r="H151" s="110"/>
      <c r="I151" s="110">
        <v>676.2</v>
      </c>
      <c r="J151" s="191">
        <v>160.08000000000001</v>
      </c>
      <c r="K151" s="158"/>
      <c r="L151" s="193">
        <v>0</v>
      </c>
      <c r="M151" s="194">
        <v>34.200000000000003</v>
      </c>
      <c r="N151" s="186"/>
      <c r="P151" s="53">
        <v>7640</v>
      </c>
      <c r="Q151" t="s">
        <v>144</v>
      </c>
      <c r="Y151" s="38"/>
    </row>
    <row r="152" spans="2:25" x14ac:dyDescent="0.25">
      <c r="B152" s="30" t="s">
        <v>146</v>
      </c>
      <c r="C152" s="127">
        <v>3141</v>
      </c>
      <c r="D152" s="128">
        <v>602.38</v>
      </c>
      <c r="E152" s="129">
        <v>639.12</v>
      </c>
      <c r="F152" s="198"/>
      <c r="G152" s="131"/>
      <c r="H152" s="132"/>
      <c r="I152" s="132">
        <v>411.9</v>
      </c>
      <c r="J152" s="191">
        <v>39.92</v>
      </c>
      <c r="K152" s="158"/>
      <c r="L152" s="193">
        <v>0</v>
      </c>
      <c r="M152" s="194">
        <v>15.35</v>
      </c>
      <c r="N152" s="186"/>
      <c r="O152" s="199"/>
      <c r="P152" s="146">
        <v>4850</v>
      </c>
      <c r="Y152" s="38"/>
    </row>
    <row r="153" spans="2:25" x14ac:dyDescent="0.25">
      <c r="B153" s="30" t="s">
        <v>148</v>
      </c>
      <c r="C153" s="127">
        <v>2436</v>
      </c>
      <c r="D153" s="128">
        <v>633.77</v>
      </c>
      <c r="E153" s="129">
        <v>382.11</v>
      </c>
      <c r="F153" s="198"/>
      <c r="G153" s="131"/>
      <c r="H153" s="132">
        <v>3.786</v>
      </c>
      <c r="I153" s="132">
        <v>269.5</v>
      </c>
      <c r="J153" s="191">
        <v>105.4</v>
      </c>
      <c r="K153" s="158"/>
      <c r="L153" s="188">
        <v>0.106</v>
      </c>
      <c r="M153" s="194">
        <v>45.41</v>
      </c>
      <c r="N153" s="186"/>
      <c r="O153" s="199"/>
      <c r="P153" s="146">
        <v>3876</v>
      </c>
      <c r="Y153" s="38"/>
    </row>
    <row r="154" spans="2:25" x14ac:dyDescent="0.25">
      <c r="B154" s="30" t="s">
        <v>149</v>
      </c>
      <c r="C154" s="127">
        <v>2409</v>
      </c>
      <c r="D154" s="128">
        <v>500.92</v>
      </c>
      <c r="E154" s="129">
        <v>224.18</v>
      </c>
      <c r="F154" s="198"/>
      <c r="G154" s="131"/>
      <c r="H154" s="132">
        <v>0</v>
      </c>
      <c r="I154" s="132">
        <v>189.7</v>
      </c>
      <c r="J154" s="191">
        <v>52.46</v>
      </c>
      <c r="K154" s="158"/>
      <c r="L154" s="193"/>
      <c r="M154" s="194">
        <v>52.41</v>
      </c>
      <c r="N154" s="186"/>
      <c r="O154" s="199"/>
      <c r="P154" s="146">
        <v>3428</v>
      </c>
      <c r="Y154" s="38"/>
    </row>
    <row r="155" spans="2:25" x14ac:dyDescent="0.25">
      <c r="B155" s="30" t="s">
        <v>152</v>
      </c>
      <c r="C155" s="127">
        <v>2574</v>
      </c>
      <c r="D155" s="128">
        <v>545.25</v>
      </c>
      <c r="E155" s="129">
        <v>142.84</v>
      </c>
      <c r="F155" s="198"/>
      <c r="G155" s="131"/>
      <c r="H155" s="132">
        <v>0</v>
      </c>
      <c r="I155" s="132">
        <v>211.09</v>
      </c>
      <c r="J155" s="191">
        <v>72.849999999999994</v>
      </c>
      <c r="K155" s="158"/>
      <c r="L155" s="212">
        <v>0.313</v>
      </c>
      <c r="M155" s="194">
        <v>64.28</v>
      </c>
      <c r="N155" s="186"/>
      <c r="O155" s="199"/>
      <c r="P155" s="146">
        <v>3610</v>
      </c>
      <c r="Q155" t="s">
        <v>153</v>
      </c>
      <c r="Y155" s="38"/>
    </row>
    <row r="156" spans="2:25" x14ac:dyDescent="0.25">
      <c r="B156" s="30" t="s">
        <v>154</v>
      </c>
      <c r="C156" s="127">
        <v>1579</v>
      </c>
      <c r="D156" s="128">
        <v>641.65</v>
      </c>
      <c r="E156" s="129">
        <v>114.96</v>
      </c>
      <c r="F156" s="198"/>
      <c r="G156" s="131"/>
      <c r="H156" s="132">
        <v>0</v>
      </c>
      <c r="I156" s="132">
        <v>234.2</v>
      </c>
      <c r="J156" s="191">
        <v>39.799999999999997</v>
      </c>
      <c r="K156" s="158"/>
      <c r="L156" s="193"/>
      <c r="M156" s="194">
        <v>108.07</v>
      </c>
      <c r="N156" s="186"/>
      <c r="O156" s="199"/>
      <c r="P156" s="146">
        <v>2717</v>
      </c>
      <c r="Y156" s="38"/>
    </row>
    <row r="157" spans="2:25" x14ac:dyDescent="0.25">
      <c r="B157" s="30" t="s">
        <v>155</v>
      </c>
      <c r="C157" s="127">
        <v>1704</v>
      </c>
      <c r="D157" s="128">
        <v>784.15</v>
      </c>
      <c r="E157" s="129">
        <v>155.24</v>
      </c>
      <c r="F157" s="198"/>
      <c r="G157" s="131"/>
      <c r="H157" s="132">
        <v>0</v>
      </c>
      <c r="I157" s="132">
        <v>100.25</v>
      </c>
      <c r="J157" s="191">
        <v>51.72</v>
      </c>
      <c r="K157" s="158"/>
      <c r="L157" s="188">
        <v>1.026</v>
      </c>
      <c r="M157" s="194">
        <v>90.23</v>
      </c>
      <c r="N157" s="186"/>
      <c r="O157" s="199"/>
      <c r="P157" s="146">
        <v>2886</v>
      </c>
      <c r="Y157" s="38"/>
    </row>
    <row r="158" spans="2:25" x14ac:dyDescent="0.25">
      <c r="B158" s="30" t="s">
        <v>156</v>
      </c>
      <c r="C158" s="127">
        <v>993</v>
      </c>
      <c r="D158" s="109">
        <v>665.09</v>
      </c>
      <c r="E158" s="50">
        <v>54.17</v>
      </c>
      <c r="F158" s="49"/>
      <c r="G158" s="18"/>
      <c r="H158" s="110">
        <v>0</v>
      </c>
      <c r="I158" s="110">
        <v>50.19</v>
      </c>
      <c r="J158" s="191">
        <v>177.37</v>
      </c>
      <c r="K158" s="227">
        <v>4.74</v>
      </c>
      <c r="L158" s="193">
        <v>0.215</v>
      </c>
      <c r="M158" s="194">
        <v>73.040000000000006</v>
      </c>
      <c r="N158" s="186"/>
      <c r="P158" s="53">
        <v>2018</v>
      </c>
      <c r="Q158" t="s">
        <v>157</v>
      </c>
      <c r="Y158" s="38"/>
    </row>
    <row r="159" spans="2:25" x14ac:dyDescent="0.25">
      <c r="B159" s="30" t="s">
        <v>158</v>
      </c>
      <c r="C159" s="127">
        <v>1016</v>
      </c>
      <c r="D159" s="128">
        <v>657.24</v>
      </c>
      <c r="E159" s="129">
        <v>43</v>
      </c>
      <c r="F159" s="198"/>
      <c r="G159" s="131"/>
      <c r="H159" s="132">
        <v>0</v>
      </c>
      <c r="I159" s="132">
        <v>128.94</v>
      </c>
      <c r="J159" s="191">
        <v>65.84</v>
      </c>
      <c r="K159" s="227">
        <v>2.35</v>
      </c>
      <c r="L159" s="212">
        <v>0.623</v>
      </c>
      <c r="M159" s="194">
        <v>72.849999999999994</v>
      </c>
      <c r="N159" s="186"/>
      <c r="O159" s="199"/>
      <c r="P159" s="146">
        <v>1987</v>
      </c>
      <c r="Y159" s="38"/>
    </row>
    <row r="160" spans="2:25" x14ac:dyDescent="0.25">
      <c r="B160" s="30" t="s">
        <v>159</v>
      </c>
      <c r="C160" s="127">
        <v>1225</v>
      </c>
      <c r="D160" s="128">
        <v>683.48</v>
      </c>
      <c r="E160" s="129">
        <v>98.08</v>
      </c>
      <c r="F160" s="198"/>
      <c r="G160" s="131"/>
      <c r="H160" s="132">
        <v>13.064</v>
      </c>
      <c r="I160" s="132">
        <v>105.87</v>
      </c>
      <c r="J160" s="191">
        <v>154.72</v>
      </c>
      <c r="K160" s="227">
        <v>3.7</v>
      </c>
      <c r="L160" s="212">
        <v>0.29399999999999998</v>
      </c>
      <c r="M160" s="194">
        <v>78.41</v>
      </c>
      <c r="N160" s="186"/>
      <c r="O160" s="199"/>
      <c r="P160" s="146">
        <v>2362</v>
      </c>
      <c r="Q160" t="s">
        <v>160</v>
      </c>
      <c r="Y160" s="38"/>
    </row>
    <row r="161" spans="2:25" x14ac:dyDescent="0.25">
      <c r="B161" s="30" t="s">
        <v>161</v>
      </c>
      <c r="C161" s="127">
        <v>1053</v>
      </c>
      <c r="D161" s="128">
        <v>648.15</v>
      </c>
      <c r="E161" s="129">
        <v>89.92</v>
      </c>
      <c r="F161" s="198"/>
      <c r="G161" s="131"/>
      <c r="H161" s="200">
        <v>1.9E-2</v>
      </c>
      <c r="I161" s="132">
        <v>155.03</v>
      </c>
      <c r="J161" s="191">
        <v>58.84</v>
      </c>
      <c r="K161" s="227">
        <v>5.48</v>
      </c>
      <c r="L161" s="212">
        <v>0.18</v>
      </c>
      <c r="M161" s="194">
        <v>137.75</v>
      </c>
      <c r="N161" s="186"/>
      <c r="O161" s="199"/>
      <c r="P161" s="146">
        <v>2148</v>
      </c>
      <c r="Y161" s="38"/>
    </row>
    <row r="162" spans="2:25" x14ac:dyDescent="0.25">
      <c r="B162" s="30" t="s">
        <v>162</v>
      </c>
      <c r="C162" s="127">
        <v>1596</v>
      </c>
      <c r="D162" s="109">
        <v>545</v>
      </c>
      <c r="E162" s="50">
        <v>97.03</v>
      </c>
      <c r="F162" s="49"/>
      <c r="G162" s="18"/>
      <c r="H162" s="110">
        <v>0</v>
      </c>
      <c r="I162" s="110">
        <v>125.45</v>
      </c>
      <c r="J162" s="191">
        <v>45.89</v>
      </c>
      <c r="K162" s="227">
        <v>2.81</v>
      </c>
      <c r="L162" s="193"/>
      <c r="M162" s="194">
        <v>110.13</v>
      </c>
      <c r="N162" s="186"/>
      <c r="P162" s="53">
        <v>2523</v>
      </c>
      <c r="Y162" s="38"/>
    </row>
    <row r="163" spans="2:25" x14ac:dyDescent="0.25">
      <c r="B163" s="30" t="s">
        <v>163</v>
      </c>
      <c r="C163" s="127">
        <v>1588</v>
      </c>
      <c r="D163" s="128">
        <v>546.23</v>
      </c>
      <c r="E163" s="129">
        <v>35.85</v>
      </c>
      <c r="F163" s="198"/>
      <c r="G163" s="131"/>
      <c r="H163" s="132">
        <v>0</v>
      </c>
      <c r="I163" s="132">
        <v>89.89</v>
      </c>
      <c r="J163" s="191">
        <v>28.3</v>
      </c>
      <c r="K163" s="227">
        <v>3.12</v>
      </c>
      <c r="L163" s="212">
        <v>5.3999999999999999E-2</v>
      </c>
      <c r="M163" s="194">
        <v>106.34</v>
      </c>
      <c r="N163" s="186"/>
      <c r="O163" s="199"/>
      <c r="P163" s="146">
        <v>2398</v>
      </c>
      <c r="Y163" s="38"/>
    </row>
    <row r="164" spans="2:25" x14ac:dyDescent="0.25">
      <c r="B164" s="30" t="s">
        <v>164</v>
      </c>
      <c r="C164" s="127">
        <v>1155</v>
      </c>
      <c r="D164" s="128">
        <v>564.11</v>
      </c>
      <c r="E164" s="129">
        <v>25.96</v>
      </c>
      <c r="F164" s="198"/>
      <c r="G164" s="131"/>
      <c r="H164" s="132">
        <v>0</v>
      </c>
      <c r="I164" s="132">
        <v>117.76</v>
      </c>
      <c r="J164" s="191">
        <v>27.84</v>
      </c>
      <c r="K164" s="227">
        <v>3.67</v>
      </c>
      <c r="L164" s="212">
        <v>4.9000000000000002E-2</v>
      </c>
      <c r="M164" s="194">
        <v>136.16999999999999</v>
      </c>
      <c r="N164" s="192">
        <v>645.55999999999995</v>
      </c>
      <c r="O164" s="199"/>
      <c r="P164" s="146">
        <v>2676</v>
      </c>
      <c r="Y164" s="38"/>
    </row>
    <row r="165" spans="2:25" x14ac:dyDescent="0.25">
      <c r="B165" s="30" t="s">
        <v>165</v>
      </c>
      <c r="C165" s="127">
        <v>2072</v>
      </c>
      <c r="D165" s="128">
        <v>526.75</v>
      </c>
      <c r="E165" s="129">
        <v>4.26</v>
      </c>
      <c r="F165" s="198"/>
      <c r="G165" s="131"/>
      <c r="H165" s="132">
        <v>0</v>
      </c>
      <c r="I165" s="132">
        <v>131.80000000000001</v>
      </c>
      <c r="J165" s="191">
        <v>15.74</v>
      </c>
      <c r="K165" s="227">
        <v>2.59</v>
      </c>
      <c r="L165" s="193">
        <v>0</v>
      </c>
      <c r="M165" s="194">
        <v>146.62</v>
      </c>
      <c r="N165" s="192" t="s">
        <v>37</v>
      </c>
      <c r="O165" s="199"/>
      <c r="P165" s="146">
        <v>2899</v>
      </c>
      <c r="Y165" s="38"/>
    </row>
    <row r="166" spans="2:25" x14ac:dyDescent="0.25">
      <c r="B166" s="30" t="s">
        <v>166</v>
      </c>
      <c r="C166" s="127">
        <v>1899</v>
      </c>
      <c r="D166" s="109">
        <v>860.23</v>
      </c>
      <c r="E166" s="50">
        <v>492.61</v>
      </c>
      <c r="F166" s="49"/>
      <c r="G166" s="18"/>
      <c r="H166" s="223">
        <v>2.5999999999999999E-2</v>
      </c>
      <c r="I166" s="110">
        <v>128.16</v>
      </c>
      <c r="J166" s="191">
        <v>81.55</v>
      </c>
      <c r="K166" s="227">
        <v>2.7</v>
      </c>
      <c r="L166" s="212">
        <v>0.36599999999999999</v>
      </c>
      <c r="M166" s="194">
        <v>84.63</v>
      </c>
      <c r="N166" s="192">
        <v>588.91</v>
      </c>
      <c r="P166" s="53">
        <v>4138</v>
      </c>
      <c r="Q166" t="s">
        <v>167</v>
      </c>
      <c r="Y166" s="38"/>
    </row>
    <row r="167" spans="2:25" x14ac:dyDescent="0.25">
      <c r="B167" s="30" t="s">
        <v>168</v>
      </c>
      <c r="C167" s="127">
        <v>1163</v>
      </c>
      <c r="D167" s="128">
        <v>895.52</v>
      </c>
      <c r="E167" s="129">
        <v>93.34</v>
      </c>
      <c r="F167" s="198"/>
      <c r="G167" s="131"/>
      <c r="H167" s="132">
        <v>0</v>
      </c>
      <c r="I167" s="132">
        <v>483.56</v>
      </c>
      <c r="J167" s="191">
        <v>30.29</v>
      </c>
      <c r="K167" s="227">
        <v>0</v>
      </c>
      <c r="L167" s="212">
        <v>0.36499999999999999</v>
      </c>
      <c r="M167" s="194">
        <v>41.53</v>
      </c>
      <c r="N167" s="186"/>
      <c r="O167" s="199"/>
      <c r="P167" s="146">
        <v>2708</v>
      </c>
      <c r="Y167" s="38"/>
    </row>
    <row r="168" spans="2:25" x14ac:dyDescent="0.25">
      <c r="B168" s="30" t="s">
        <v>169</v>
      </c>
      <c r="C168" s="127">
        <v>5454</v>
      </c>
      <c r="D168" s="128">
        <v>3751</v>
      </c>
      <c r="E168" s="129">
        <v>2541</v>
      </c>
      <c r="F168" s="198"/>
      <c r="G168" s="131"/>
      <c r="H168" s="132">
        <v>13.183</v>
      </c>
      <c r="I168" s="132">
        <v>221.4</v>
      </c>
      <c r="J168" s="191">
        <v>254.91</v>
      </c>
      <c r="K168" s="227">
        <v>0</v>
      </c>
      <c r="L168" s="193">
        <v>7.7359999999999998</v>
      </c>
      <c r="M168" s="194">
        <v>31.33</v>
      </c>
      <c r="N168" s="186"/>
      <c r="O168" s="199"/>
      <c r="P168" s="146">
        <v>12275</v>
      </c>
      <c r="Q168" t="s">
        <v>172</v>
      </c>
      <c r="Y168" s="38"/>
    </row>
    <row r="169" spans="2:25" x14ac:dyDescent="0.25">
      <c r="B169" s="30" t="s">
        <v>170</v>
      </c>
      <c r="C169" s="127">
        <v>11127</v>
      </c>
      <c r="D169" s="109">
        <v>4688</v>
      </c>
      <c r="E169" s="50">
        <v>2954</v>
      </c>
      <c r="F169" s="49"/>
      <c r="G169" s="18"/>
      <c r="H169" s="110">
        <v>10.657999999999999</v>
      </c>
      <c r="I169" s="110">
        <v>342.37</v>
      </c>
      <c r="J169" s="191">
        <v>523.66</v>
      </c>
      <c r="K169" s="227">
        <v>0.69</v>
      </c>
      <c r="L169" s="193">
        <v>3.8780000000000001</v>
      </c>
      <c r="M169" s="194">
        <v>40.61</v>
      </c>
      <c r="N169" s="190" t="s">
        <v>37</v>
      </c>
      <c r="P169" s="53">
        <v>19690</v>
      </c>
      <c r="Q169" t="s">
        <v>171</v>
      </c>
      <c r="Y169" s="38"/>
    </row>
    <row r="170" spans="2:25" x14ac:dyDescent="0.25">
      <c r="B170" s="30" t="s">
        <v>173</v>
      </c>
      <c r="C170" s="127">
        <v>10297</v>
      </c>
      <c r="D170" s="128">
        <v>4159</v>
      </c>
      <c r="E170" s="129">
        <v>2097</v>
      </c>
      <c r="F170" s="198"/>
      <c r="G170" s="131">
        <v>10.9</v>
      </c>
      <c r="H170" s="132">
        <v>18.73</v>
      </c>
      <c r="I170" s="132">
        <v>688.63</v>
      </c>
      <c r="J170" s="191">
        <v>252.48</v>
      </c>
      <c r="K170" s="227">
        <v>3.37</v>
      </c>
      <c r="L170" s="193">
        <v>8.0730000000000004</v>
      </c>
      <c r="M170" s="194">
        <v>185.63</v>
      </c>
      <c r="N170" s="186"/>
      <c r="O170" s="199"/>
      <c r="P170" s="146">
        <v>17721</v>
      </c>
      <c r="Q170" t="s">
        <v>174</v>
      </c>
      <c r="Y170" s="38"/>
    </row>
    <row r="171" spans="2:25" x14ac:dyDescent="0.25">
      <c r="B171" s="30">
        <v>44662</v>
      </c>
      <c r="C171" s="127">
        <v>12750</v>
      </c>
      <c r="D171" s="109">
        <v>4314</v>
      </c>
      <c r="E171" s="50">
        <v>2589</v>
      </c>
      <c r="F171" s="49"/>
      <c r="G171" s="18"/>
      <c r="H171" s="110">
        <v>16.53</v>
      </c>
      <c r="I171" s="110">
        <v>1469.33</v>
      </c>
      <c r="J171" s="191">
        <v>236.48</v>
      </c>
      <c r="K171" s="227">
        <v>0</v>
      </c>
      <c r="L171" s="193">
        <v>0.68600000000000005</v>
      </c>
      <c r="M171" s="194">
        <v>31.79</v>
      </c>
      <c r="N171" s="190" t="s">
        <v>37</v>
      </c>
      <c r="P171" s="53">
        <v>21408</v>
      </c>
      <c r="Y171" s="38"/>
    </row>
    <row r="172" spans="2:25" x14ac:dyDescent="0.25">
      <c r="B172" s="30">
        <v>44672</v>
      </c>
      <c r="C172" s="127">
        <v>10192</v>
      </c>
      <c r="D172" s="128">
        <v>2619</v>
      </c>
      <c r="E172" s="129">
        <v>2262</v>
      </c>
      <c r="F172" s="198"/>
      <c r="G172" s="131"/>
      <c r="H172" s="132">
        <v>5.38</v>
      </c>
      <c r="I172" s="132">
        <v>362.01</v>
      </c>
      <c r="J172" s="191">
        <v>451.26</v>
      </c>
      <c r="K172" s="227">
        <v>16.98</v>
      </c>
      <c r="L172" s="193">
        <v>1.3160000000000001</v>
      </c>
      <c r="M172" s="194">
        <v>35.97</v>
      </c>
      <c r="N172" s="190" t="s">
        <v>37</v>
      </c>
      <c r="O172" s="199"/>
      <c r="P172" s="146">
        <v>15946</v>
      </c>
      <c r="Q172" t="s">
        <v>175</v>
      </c>
      <c r="Y172" s="38"/>
    </row>
    <row r="173" spans="2:25" x14ac:dyDescent="0.25">
      <c r="B173" s="30" t="s">
        <v>176</v>
      </c>
      <c r="C173" s="127">
        <v>7365</v>
      </c>
      <c r="D173" s="128">
        <v>2377</v>
      </c>
      <c r="E173" s="129">
        <v>2023</v>
      </c>
      <c r="F173" s="198"/>
      <c r="G173" s="131"/>
      <c r="H173" s="132">
        <v>11.74</v>
      </c>
      <c r="I173" s="132">
        <v>432.64</v>
      </c>
      <c r="J173" s="191">
        <v>71.900000000000006</v>
      </c>
      <c r="K173" s="227">
        <v>5.81</v>
      </c>
      <c r="L173" s="212">
        <v>0.19400000000000001</v>
      </c>
      <c r="M173" s="194">
        <v>111.13</v>
      </c>
      <c r="N173" s="190" t="s">
        <v>37</v>
      </c>
      <c r="O173" s="199"/>
      <c r="P173" s="146">
        <v>12399</v>
      </c>
      <c r="Y173" s="38"/>
    </row>
    <row r="174" spans="2:25" x14ac:dyDescent="0.25">
      <c r="B174" s="30">
        <v>44686</v>
      </c>
      <c r="C174" s="127">
        <v>6369</v>
      </c>
      <c r="D174" s="128">
        <v>1811</v>
      </c>
      <c r="E174" s="129">
        <v>1786</v>
      </c>
      <c r="F174" s="198"/>
      <c r="G174" s="131"/>
      <c r="H174" s="132">
        <v>0.93200000000000005</v>
      </c>
      <c r="I174" s="132">
        <v>970.05</v>
      </c>
      <c r="J174" s="191">
        <v>422.08</v>
      </c>
      <c r="K174" s="227">
        <v>14.17</v>
      </c>
      <c r="L174" s="193">
        <v>0.124</v>
      </c>
      <c r="M174" s="194">
        <v>47.78</v>
      </c>
      <c r="N174" s="190" t="s">
        <v>37</v>
      </c>
      <c r="O174" s="199"/>
      <c r="P174" s="146">
        <v>11421</v>
      </c>
      <c r="Q174" t="s">
        <v>178</v>
      </c>
      <c r="Y174" s="38"/>
    </row>
    <row r="175" spans="2:25" x14ac:dyDescent="0.25">
      <c r="B175" s="30" t="s">
        <v>179</v>
      </c>
      <c r="C175" s="127">
        <v>4762</v>
      </c>
      <c r="D175" s="128">
        <v>1825</v>
      </c>
      <c r="E175" s="129">
        <v>1002</v>
      </c>
      <c r="F175" s="198"/>
      <c r="G175" s="131"/>
      <c r="H175" s="132">
        <v>32.200000000000003</v>
      </c>
      <c r="I175" s="132">
        <v>128.28</v>
      </c>
      <c r="J175" s="191">
        <v>137.43</v>
      </c>
      <c r="K175" s="227">
        <v>4.72</v>
      </c>
      <c r="L175" s="193">
        <v>0</v>
      </c>
      <c r="M175" s="194">
        <v>53.68</v>
      </c>
      <c r="N175" s="190" t="s">
        <v>37</v>
      </c>
      <c r="O175" s="199"/>
      <c r="P175" s="146">
        <v>7945</v>
      </c>
      <c r="Y175" s="38"/>
    </row>
    <row r="176" spans="2:25" x14ac:dyDescent="0.25">
      <c r="B176" s="30" t="s">
        <v>180</v>
      </c>
      <c r="C176" s="127">
        <v>5498</v>
      </c>
      <c r="D176" s="128">
        <v>1515</v>
      </c>
      <c r="E176" s="136">
        <v>891</v>
      </c>
      <c r="F176" s="198"/>
      <c r="G176" s="131"/>
      <c r="H176" s="132">
        <v>0.65300000000000002</v>
      </c>
      <c r="I176" s="132">
        <v>393.66</v>
      </c>
      <c r="J176" s="191">
        <v>182.12</v>
      </c>
      <c r="K176" s="227">
        <v>5.93</v>
      </c>
      <c r="L176" s="193">
        <v>0</v>
      </c>
      <c r="M176" s="194">
        <v>87.18</v>
      </c>
      <c r="N176" s="190" t="s">
        <v>37</v>
      </c>
      <c r="O176" s="199"/>
      <c r="P176" s="146">
        <v>8574</v>
      </c>
      <c r="Y176" s="38"/>
    </row>
    <row r="177" spans="2:25" x14ac:dyDescent="0.25">
      <c r="B177" s="30" t="s">
        <v>181</v>
      </c>
      <c r="C177" s="127">
        <v>3558</v>
      </c>
      <c r="D177" s="128">
        <v>1176</v>
      </c>
      <c r="E177" s="129">
        <v>1205</v>
      </c>
      <c r="F177" s="198"/>
      <c r="G177" s="131"/>
      <c r="H177" s="209">
        <v>0.11600000000000001</v>
      </c>
      <c r="I177" s="132">
        <v>322.61</v>
      </c>
      <c r="J177" s="191">
        <v>22.16</v>
      </c>
      <c r="K177" s="227">
        <v>4.51</v>
      </c>
      <c r="L177" s="212">
        <v>0.11600000000000001</v>
      </c>
      <c r="M177" s="194">
        <v>36.74</v>
      </c>
      <c r="N177" s="190" t="s">
        <v>37</v>
      </c>
      <c r="O177" s="199"/>
      <c r="P177" s="146">
        <v>6325</v>
      </c>
      <c r="Y177" s="38"/>
    </row>
    <row r="178" spans="2:25" x14ac:dyDescent="0.25">
      <c r="B178" s="30">
        <v>44714</v>
      </c>
      <c r="C178" s="127">
        <v>1867</v>
      </c>
      <c r="D178" s="109">
        <v>1321</v>
      </c>
      <c r="E178" s="50">
        <v>103.8</v>
      </c>
      <c r="F178" s="49"/>
      <c r="G178" s="18"/>
      <c r="H178" s="110">
        <v>0.61599999999999999</v>
      </c>
      <c r="I178" s="110">
        <v>509.73</v>
      </c>
      <c r="J178" s="191">
        <v>61.64</v>
      </c>
      <c r="K178" s="227">
        <v>9.58</v>
      </c>
      <c r="L178" s="193">
        <v>0.82299999999999995</v>
      </c>
      <c r="M178" s="194">
        <v>125.41</v>
      </c>
      <c r="N178" s="190" t="s">
        <v>37</v>
      </c>
      <c r="P178" s="53">
        <v>4000</v>
      </c>
      <c r="Y178" s="38"/>
    </row>
    <row r="179" spans="2:25" x14ac:dyDescent="0.25">
      <c r="B179" s="30">
        <v>44715</v>
      </c>
      <c r="C179" s="127">
        <v>2694</v>
      </c>
      <c r="D179" s="109">
        <v>456</v>
      </c>
      <c r="E179" s="50">
        <v>59.48</v>
      </c>
      <c r="F179" s="49"/>
      <c r="G179" s="18"/>
      <c r="H179" s="110"/>
      <c r="I179" s="110">
        <v>974.22</v>
      </c>
      <c r="J179" s="191">
        <v>47.3</v>
      </c>
      <c r="K179" s="227">
        <v>2.1800000000000002</v>
      </c>
      <c r="L179" s="193"/>
      <c r="M179" s="194">
        <v>138.58000000000001</v>
      </c>
      <c r="N179" s="186"/>
      <c r="P179" s="53">
        <v>4371</v>
      </c>
      <c r="Y179" s="38"/>
    </row>
    <row r="180" spans="2:25" x14ac:dyDescent="0.25">
      <c r="B180" s="30">
        <v>44716</v>
      </c>
      <c r="C180" s="127">
        <v>2222</v>
      </c>
      <c r="D180" s="109">
        <v>431.07</v>
      </c>
      <c r="E180" s="50">
        <v>55.4</v>
      </c>
      <c r="F180" s="49"/>
      <c r="G180" s="18"/>
      <c r="H180" s="110"/>
      <c r="I180" s="110">
        <v>1339.46</v>
      </c>
      <c r="J180" s="191">
        <v>135.08000000000001</v>
      </c>
      <c r="K180" s="227">
        <v>15.73</v>
      </c>
      <c r="L180" s="193"/>
      <c r="M180" s="194">
        <v>183.69</v>
      </c>
      <c r="N180" s="186"/>
      <c r="P180" s="53">
        <v>4383</v>
      </c>
      <c r="Y180" s="38"/>
    </row>
    <row r="181" spans="2:25" x14ac:dyDescent="0.25">
      <c r="B181" s="30">
        <v>44717</v>
      </c>
      <c r="C181" s="127">
        <v>2223</v>
      </c>
      <c r="D181" s="109">
        <v>471.52</v>
      </c>
      <c r="E181" s="50">
        <v>41.52</v>
      </c>
      <c r="F181" s="49"/>
      <c r="G181" s="18"/>
      <c r="H181" s="110"/>
      <c r="I181" s="110">
        <v>1087.57</v>
      </c>
      <c r="J181" s="191">
        <v>48.59</v>
      </c>
      <c r="K181" s="227">
        <v>6.4</v>
      </c>
      <c r="L181" s="193"/>
      <c r="M181" s="194">
        <v>161.87</v>
      </c>
      <c r="N181" s="186"/>
      <c r="P181" s="53">
        <v>4041</v>
      </c>
      <c r="Y181" s="38"/>
    </row>
    <row r="182" spans="2:25" ht="13.5" customHeight="1" x14ac:dyDescent="0.25">
      <c r="B182" s="30">
        <v>44718</v>
      </c>
      <c r="C182" s="127">
        <v>1842</v>
      </c>
      <c r="D182" s="109">
        <v>439.54</v>
      </c>
      <c r="E182" s="50">
        <v>22.86</v>
      </c>
      <c r="F182" s="49"/>
      <c r="G182" s="18"/>
      <c r="H182" s="110"/>
      <c r="I182" s="110">
        <v>1007.81</v>
      </c>
      <c r="J182" s="191">
        <v>78.08</v>
      </c>
      <c r="K182" s="227">
        <v>4.3899999999999997</v>
      </c>
      <c r="L182" s="193"/>
      <c r="M182" s="194">
        <v>128.94999999999999</v>
      </c>
      <c r="N182" s="186"/>
      <c r="P182" s="53">
        <v>3524</v>
      </c>
      <c r="Y182" s="38"/>
    </row>
    <row r="183" spans="2:25" ht="13.5" customHeight="1" x14ac:dyDescent="0.25">
      <c r="B183" s="30">
        <v>44719</v>
      </c>
      <c r="C183" s="127">
        <v>2535</v>
      </c>
      <c r="D183" s="109">
        <v>913.8</v>
      </c>
      <c r="E183" s="50">
        <v>8.31</v>
      </c>
      <c r="F183" s="49"/>
      <c r="G183" s="45" t="s">
        <v>37</v>
      </c>
      <c r="H183" s="110" t="s">
        <v>182</v>
      </c>
      <c r="I183" s="110">
        <v>642.64</v>
      </c>
      <c r="J183" s="191">
        <v>11.1</v>
      </c>
      <c r="K183" s="227">
        <v>3.96</v>
      </c>
      <c r="L183" s="193" t="s">
        <v>24</v>
      </c>
      <c r="M183" s="194">
        <v>184.11</v>
      </c>
      <c r="N183" s="190" t="s">
        <v>37</v>
      </c>
      <c r="P183" s="53">
        <v>4398</v>
      </c>
      <c r="Y183" s="38"/>
    </row>
    <row r="184" spans="2:25" ht="13.5" customHeight="1" x14ac:dyDescent="0.25">
      <c r="B184" s="30">
        <v>44720</v>
      </c>
      <c r="C184" s="127">
        <v>2821</v>
      </c>
      <c r="D184" s="109">
        <v>524.66999999999996</v>
      </c>
      <c r="E184" s="50">
        <v>2.5</v>
      </c>
      <c r="F184" s="49"/>
      <c r="G184" s="18"/>
      <c r="H184" s="110"/>
      <c r="I184" s="110">
        <v>267.27</v>
      </c>
      <c r="J184" s="191">
        <v>78.73</v>
      </c>
      <c r="K184" s="227">
        <v>3.2</v>
      </c>
      <c r="L184" s="193"/>
      <c r="M184" s="194">
        <v>162.63999999999999</v>
      </c>
      <c r="N184" s="186"/>
      <c r="P184" s="53">
        <v>3860</v>
      </c>
      <c r="Y184" s="38"/>
    </row>
    <row r="185" spans="2:25" ht="13.5" customHeight="1" x14ac:dyDescent="0.25">
      <c r="B185" s="30">
        <v>44721</v>
      </c>
      <c r="C185" s="127">
        <v>2353</v>
      </c>
      <c r="D185" s="109">
        <v>498.44</v>
      </c>
      <c r="E185" s="50">
        <v>2.1</v>
      </c>
      <c r="F185" s="49"/>
      <c r="G185" s="35"/>
      <c r="H185" s="250"/>
      <c r="I185" s="110">
        <v>212.75</v>
      </c>
      <c r="J185" s="191">
        <v>10.42</v>
      </c>
      <c r="K185" s="227">
        <v>1.58</v>
      </c>
      <c r="L185" s="212"/>
      <c r="M185" s="194">
        <v>80.56</v>
      </c>
      <c r="N185" s="186"/>
      <c r="P185" s="53">
        <v>3159</v>
      </c>
      <c r="Y185" s="38"/>
    </row>
    <row r="186" spans="2:25" ht="13.5" customHeight="1" x14ac:dyDescent="0.25">
      <c r="B186" s="30">
        <v>44722</v>
      </c>
      <c r="C186" s="127">
        <v>3172</v>
      </c>
      <c r="D186" s="128">
        <v>536.14</v>
      </c>
      <c r="E186" s="129">
        <v>1.0900000000000001</v>
      </c>
      <c r="F186" s="198"/>
      <c r="G186" s="131"/>
      <c r="H186" s="132"/>
      <c r="I186" s="132">
        <v>397.77</v>
      </c>
      <c r="J186" s="191">
        <v>63.87</v>
      </c>
      <c r="K186" s="227">
        <v>1.52</v>
      </c>
      <c r="L186" s="193"/>
      <c r="M186" s="194">
        <v>230.25</v>
      </c>
      <c r="N186" s="186"/>
      <c r="O186" s="199"/>
      <c r="P186" s="146">
        <v>4402</v>
      </c>
      <c r="Y186" s="38"/>
    </row>
    <row r="187" spans="2:25" ht="13.5" customHeight="1" x14ac:dyDescent="0.25">
      <c r="B187" s="30">
        <v>44723</v>
      </c>
      <c r="C187" s="127">
        <v>3585</v>
      </c>
      <c r="D187" s="128">
        <v>521.91</v>
      </c>
      <c r="E187" s="129">
        <v>3.08</v>
      </c>
      <c r="F187" s="198"/>
      <c r="G187" s="131"/>
      <c r="H187" s="132"/>
      <c r="I187" s="132">
        <v>278.49</v>
      </c>
      <c r="J187" s="191">
        <v>57.26</v>
      </c>
      <c r="K187" s="227">
        <v>3.16</v>
      </c>
      <c r="L187" s="193"/>
      <c r="M187" s="194">
        <v>135.27000000000001</v>
      </c>
      <c r="N187" s="186"/>
      <c r="O187" s="199"/>
      <c r="P187" s="146">
        <v>4585</v>
      </c>
      <c r="Y187" s="38"/>
    </row>
    <row r="188" spans="2:25" ht="13.5" customHeight="1" x14ac:dyDescent="0.25">
      <c r="B188" s="30">
        <v>44724</v>
      </c>
      <c r="C188" s="127">
        <v>3998</v>
      </c>
      <c r="D188" s="128">
        <v>543.19000000000005</v>
      </c>
      <c r="E188" s="246">
        <v>0.3</v>
      </c>
      <c r="F188" s="198"/>
      <c r="G188" s="131"/>
      <c r="H188" s="132"/>
      <c r="I188" s="132">
        <v>482.42</v>
      </c>
      <c r="J188" s="191">
        <v>45.81</v>
      </c>
      <c r="K188" s="227">
        <v>3.53</v>
      </c>
      <c r="L188" s="193"/>
      <c r="M188" s="194">
        <v>131.05000000000001</v>
      </c>
      <c r="N188" s="186"/>
      <c r="O188" s="199"/>
      <c r="P188" s="146">
        <v>5204</v>
      </c>
      <c r="Y188" s="38"/>
    </row>
    <row r="189" spans="2:25" ht="13.5" customHeight="1" x14ac:dyDescent="0.25">
      <c r="B189" s="30">
        <v>44725</v>
      </c>
      <c r="C189" s="127">
        <v>3241</v>
      </c>
      <c r="D189" s="128">
        <v>748.21</v>
      </c>
      <c r="E189" s="129">
        <v>4.3</v>
      </c>
      <c r="F189" s="198"/>
      <c r="G189" s="131"/>
      <c r="H189" s="132"/>
      <c r="I189" s="132">
        <v>301.68</v>
      </c>
      <c r="J189" s="191">
        <v>89.89</v>
      </c>
      <c r="K189" s="227">
        <v>3.56</v>
      </c>
      <c r="L189" s="193"/>
      <c r="M189" s="194">
        <v>54.81</v>
      </c>
      <c r="N189" s="186"/>
      <c r="O189" s="199"/>
      <c r="P189" s="146">
        <v>4447</v>
      </c>
      <c r="Y189" s="38"/>
    </row>
    <row r="190" spans="2:25" ht="13.5" customHeight="1" x14ac:dyDescent="0.25">
      <c r="B190" s="30">
        <v>44726</v>
      </c>
      <c r="C190" s="127">
        <v>2576</v>
      </c>
      <c r="D190" s="128">
        <v>442.08</v>
      </c>
      <c r="E190" s="136" t="s">
        <v>182</v>
      </c>
      <c r="F190" s="198"/>
      <c r="G190" s="131"/>
      <c r="H190" s="132"/>
      <c r="I190" s="132">
        <v>241.83</v>
      </c>
      <c r="J190" s="191">
        <v>62.05</v>
      </c>
      <c r="K190" s="227">
        <v>0.73</v>
      </c>
      <c r="L190" s="193"/>
      <c r="M190" s="194">
        <v>72.11</v>
      </c>
      <c r="N190" s="186"/>
      <c r="O190" s="199"/>
      <c r="P190" s="146">
        <v>3395</v>
      </c>
      <c r="Y190" s="38"/>
    </row>
    <row r="191" spans="2:25" ht="13.5" customHeight="1" x14ac:dyDescent="0.25">
      <c r="B191" s="30">
        <v>44727</v>
      </c>
      <c r="C191" s="127">
        <v>3124</v>
      </c>
      <c r="D191" s="128">
        <v>372.97</v>
      </c>
      <c r="E191" s="113" t="s">
        <v>182</v>
      </c>
      <c r="F191" s="49"/>
      <c r="G191" s="18"/>
      <c r="H191" s="110"/>
      <c r="I191" s="132">
        <v>319.64999999999998</v>
      </c>
      <c r="J191" s="191">
        <v>60.54</v>
      </c>
      <c r="K191" s="247" t="s">
        <v>182</v>
      </c>
      <c r="L191" s="184"/>
      <c r="M191" s="194">
        <v>118.59</v>
      </c>
      <c r="N191" s="186"/>
      <c r="P191" s="53">
        <v>3996</v>
      </c>
      <c r="Y191" s="38"/>
    </row>
    <row r="192" spans="2:25" ht="13.5" customHeight="1" x14ac:dyDescent="0.25">
      <c r="B192" s="30">
        <v>44728</v>
      </c>
      <c r="C192" s="127">
        <v>4054</v>
      </c>
      <c r="D192" s="128">
        <v>340.42</v>
      </c>
      <c r="E192" s="136" t="s">
        <v>182</v>
      </c>
      <c r="F192" s="198"/>
      <c r="G192" s="131" t="s">
        <v>37</v>
      </c>
      <c r="H192" s="132" t="s">
        <v>182</v>
      </c>
      <c r="I192" s="132">
        <v>212.59</v>
      </c>
      <c r="J192" s="191">
        <v>78.930000000000007</v>
      </c>
      <c r="K192" s="227" t="s">
        <v>182</v>
      </c>
      <c r="L192" s="193" t="s">
        <v>24</v>
      </c>
      <c r="M192" s="194">
        <v>198.39</v>
      </c>
      <c r="N192" s="190" t="s">
        <v>37</v>
      </c>
      <c r="P192" s="53">
        <v>4885</v>
      </c>
      <c r="Y192" s="38"/>
    </row>
    <row r="193" spans="2:25" ht="13.5" customHeight="1" x14ac:dyDescent="0.25">
      <c r="B193" s="30">
        <v>44729</v>
      </c>
      <c r="C193" s="127">
        <v>2390</v>
      </c>
      <c r="D193" s="128">
        <v>367.67</v>
      </c>
      <c r="E193" s="113" t="s">
        <v>182</v>
      </c>
      <c r="F193" s="49"/>
      <c r="G193" s="18"/>
      <c r="H193" s="110"/>
      <c r="I193" s="132">
        <v>161.96</v>
      </c>
      <c r="J193" s="191">
        <v>40.590000000000003</v>
      </c>
      <c r="K193" s="227" t="s">
        <v>182</v>
      </c>
      <c r="L193" s="184"/>
      <c r="M193" s="194">
        <v>132.38</v>
      </c>
      <c r="N193" s="186"/>
      <c r="P193" s="53">
        <v>3093</v>
      </c>
      <c r="Y193" s="38"/>
    </row>
    <row r="194" spans="2:25" ht="13.5" customHeight="1" x14ac:dyDescent="0.25">
      <c r="B194" s="30">
        <v>44730</v>
      </c>
      <c r="C194" s="127">
        <v>2471</v>
      </c>
      <c r="D194" s="128">
        <v>392.27</v>
      </c>
      <c r="E194" s="136" t="s">
        <v>182</v>
      </c>
      <c r="F194" s="198"/>
      <c r="G194" s="131"/>
      <c r="H194" s="132"/>
      <c r="I194" s="132">
        <v>152.85</v>
      </c>
      <c r="J194" s="191">
        <v>30.16</v>
      </c>
      <c r="K194" s="227" t="s">
        <v>182</v>
      </c>
      <c r="L194" s="193"/>
      <c r="M194" s="194">
        <v>130.63999999999999</v>
      </c>
      <c r="N194" s="186"/>
      <c r="O194" s="199"/>
      <c r="P194" s="146">
        <v>3177</v>
      </c>
      <c r="Y194" s="38"/>
    </row>
    <row r="195" spans="2:25" ht="13.5" customHeight="1" x14ac:dyDescent="0.25">
      <c r="B195" s="30">
        <v>44731</v>
      </c>
      <c r="C195" s="127">
        <v>2907</v>
      </c>
      <c r="D195" s="128">
        <v>406.77</v>
      </c>
      <c r="E195" s="136" t="s">
        <v>182</v>
      </c>
      <c r="F195" s="198"/>
      <c r="G195" s="131"/>
      <c r="H195" s="132"/>
      <c r="I195" s="132">
        <v>147.18</v>
      </c>
      <c r="J195" s="191">
        <v>55.98</v>
      </c>
      <c r="K195" s="227" t="s">
        <v>182</v>
      </c>
      <c r="L195" s="193"/>
      <c r="M195" s="194">
        <v>192.91</v>
      </c>
      <c r="N195" s="186"/>
      <c r="O195" s="199"/>
      <c r="P195" s="146">
        <v>3710</v>
      </c>
      <c r="Y195" s="38"/>
    </row>
    <row r="196" spans="2:25" ht="13.5" customHeight="1" x14ac:dyDescent="0.25">
      <c r="B196" s="30">
        <v>44732</v>
      </c>
      <c r="C196" s="127">
        <v>3067</v>
      </c>
      <c r="D196" s="128">
        <v>395.85</v>
      </c>
      <c r="E196" s="136" t="s">
        <v>182</v>
      </c>
      <c r="F196" s="198"/>
      <c r="G196" s="131"/>
      <c r="H196" s="132"/>
      <c r="I196" s="132">
        <v>126.14</v>
      </c>
      <c r="J196" s="191">
        <v>40.47</v>
      </c>
      <c r="K196" s="227" t="s">
        <v>182</v>
      </c>
      <c r="L196" s="193"/>
      <c r="M196" s="194">
        <v>168.57</v>
      </c>
      <c r="N196" s="186"/>
      <c r="O196" s="199"/>
      <c r="P196" s="146">
        <v>3798</v>
      </c>
      <c r="Y196" s="38"/>
    </row>
    <row r="197" spans="2:25" ht="13.5" customHeight="1" x14ac:dyDescent="0.25">
      <c r="B197" s="30">
        <v>44733</v>
      </c>
      <c r="C197" s="127">
        <v>3492</v>
      </c>
      <c r="D197" s="128">
        <v>346.76</v>
      </c>
      <c r="E197" s="136" t="s">
        <v>182</v>
      </c>
      <c r="F197" s="198"/>
      <c r="G197" s="131"/>
      <c r="H197" s="132"/>
      <c r="I197" s="132">
        <v>107.53</v>
      </c>
      <c r="J197" s="191">
        <v>36.04</v>
      </c>
      <c r="K197" s="227" t="s">
        <v>182</v>
      </c>
      <c r="L197" s="193"/>
      <c r="M197" s="194">
        <v>82.68</v>
      </c>
      <c r="N197" s="186"/>
      <c r="O197" s="199"/>
      <c r="P197" s="146">
        <v>4065</v>
      </c>
      <c r="Y197" s="38"/>
    </row>
    <row r="198" spans="2:25" ht="13.5" customHeight="1" x14ac:dyDescent="0.25">
      <c r="B198" s="30">
        <v>44734</v>
      </c>
      <c r="C198" s="127">
        <v>3933</v>
      </c>
      <c r="D198" s="128">
        <v>323.20999999999998</v>
      </c>
      <c r="E198" s="136" t="s">
        <v>182</v>
      </c>
      <c r="F198" s="198"/>
      <c r="G198" s="131" t="s">
        <v>37</v>
      </c>
      <c r="H198" s="132" t="s">
        <v>182</v>
      </c>
      <c r="I198" s="132">
        <v>269.39999999999998</v>
      </c>
      <c r="J198" s="191">
        <v>20.05</v>
      </c>
      <c r="K198" s="227" t="s">
        <v>182</v>
      </c>
      <c r="L198" s="193" t="s">
        <v>24</v>
      </c>
      <c r="M198" s="194">
        <v>106.14</v>
      </c>
      <c r="N198" s="190" t="s">
        <v>37</v>
      </c>
      <c r="O198" s="199"/>
      <c r="P198" s="146">
        <v>4652</v>
      </c>
      <c r="Q198" t="s">
        <v>183</v>
      </c>
      <c r="Y198" s="38"/>
    </row>
    <row r="199" spans="2:25" ht="13.5" customHeight="1" x14ac:dyDescent="0.25">
      <c r="B199" s="30">
        <v>44735</v>
      </c>
      <c r="C199" s="127">
        <v>3523</v>
      </c>
      <c r="D199" s="128">
        <v>318.08</v>
      </c>
      <c r="E199" s="136" t="s">
        <v>182</v>
      </c>
      <c r="F199" s="198"/>
      <c r="G199" s="131"/>
      <c r="H199" s="132"/>
      <c r="I199" s="132">
        <v>344.72</v>
      </c>
      <c r="J199" s="191">
        <v>46.6</v>
      </c>
      <c r="K199" s="227" t="s">
        <v>182</v>
      </c>
      <c r="L199" s="193"/>
      <c r="M199" s="194">
        <v>55.52</v>
      </c>
      <c r="N199" s="190"/>
      <c r="O199" s="199"/>
      <c r="P199" s="146">
        <v>4288</v>
      </c>
      <c r="Y199" s="38"/>
    </row>
    <row r="200" spans="2:25" ht="13.5" customHeight="1" x14ac:dyDescent="0.25">
      <c r="B200" s="30">
        <v>44736</v>
      </c>
      <c r="C200" s="127">
        <v>3921</v>
      </c>
      <c r="D200" s="128">
        <v>171.01</v>
      </c>
      <c r="E200" s="136" t="s">
        <v>182</v>
      </c>
      <c r="F200" s="198"/>
      <c r="G200" s="131"/>
      <c r="H200" s="132"/>
      <c r="I200" s="132">
        <v>221.3</v>
      </c>
      <c r="J200" s="191">
        <v>31.84</v>
      </c>
      <c r="K200" s="227" t="s">
        <v>182</v>
      </c>
      <c r="L200" s="193"/>
      <c r="M200" s="194">
        <v>181.62</v>
      </c>
      <c r="N200" s="190"/>
      <c r="O200" s="199"/>
      <c r="P200" s="146">
        <v>4527</v>
      </c>
      <c r="Y200" s="38"/>
    </row>
    <row r="201" spans="2:25" ht="13.5" customHeight="1" x14ac:dyDescent="0.25">
      <c r="B201" s="30">
        <v>44737</v>
      </c>
      <c r="C201" s="127">
        <v>4365</v>
      </c>
      <c r="D201" s="128">
        <v>224.92</v>
      </c>
      <c r="E201" s="136" t="s">
        <v>182</v>
      </c>
      <c r="F201" s="198"/>
      <c r="G201" s="131"/>
      <c r="H201" s="132"/>
      <c r="I201" s="132">
        <v>160.81</v>
      </c>
      <c r="J201" s="191">
        <v>55.09</v>
      </c>
      <c r="K201" s="227" t="s">
        <v>182</v>
      </c>
      <c r="L201" s="193"/>
      <c r="M201" s="194">
        <v>141.52000000000001</v>
      </c>
      <c r="N201" s="190"/>
      <c r="O201" s="199"/>
      <c r="P201" s="146">
        <v>4948</v>
      </c>
      <c r="Y201" s="38"/>
    </row>
    <row r="202" spans="2:25" ht="13.5" customHeight="1" x14ac:dyDescent="0.25">
      <c r="B202" s="30">
        <v>44738</v>
      </c>
      <c r="C202" s="127">
        <v>4016</v>
      </c>
      <c r="D202" s="128">
        <v>233.19</v>
      </c>
      <c r="E202" s="113" t="s">
        <v>182</v>
      </c>
      <c r="F202" s="49"/>
      <c r="G202" s="18"/>
      <c r="H202" s="110"/>
      <c r="I202" s="132">
        <v>142.46</v>
      </c>
      <c r="J202" s="191">
        <v>16.72</v>
      </c>
      <c r="K202" s="227" t="s">
        <v>182</v>
      </c>
      <c r="L202" s="184"/>
      <c r="M202" s="194">
        <v>134.99</v>
      </c>
      <c r="N202" s="190"/>
      <c r="P202" s="53">
        <v>4543</v>
      </c>
      <c r="Y202" s="38"/>
    </row>
    <row r="203" spans="2:25" ht="13.5" customHeight="1" x14ac:dyDescent="0.25">
      <c r="B203" s="30">
        <v>44739</v>
      </c>
      <c r="C203" s="127">
        <v>3164</v>
      </c>
      <c r="D203" s="128">
        <v>291.89</v>
      </c>
      <c r="E203" s="136" t="s">
        <v>182</v>
      </c>
      <c r="F203" s="198"/>
      <c r="G203" s="131"/>
      <c r="H203" s="132"/>
      <c r="I203" s="132">
        <v>139.33000000000001</v>
      </c>
      <c r="J203" s="191">
        <v>8.76</v>
      </c>
      <c r="K203" s="227" t="s">
        <v>182</v>
      </c>
      <c r="L203" s="193"/>
      <c r="M203" s="194">
        <v>119.97</v>
      </c>
      <c r="N203" s="190"/>
      <c r="O203" s="199"/>
      <c r="P203" s="146">
        <v>3724</v>
      </c>
      <c r="Y203" s="38"/>
    </row>
    <row r="204" spans="2:25" ht="13.5" customHeight="1" x14ac:dyDescent="0.25">
      <c r="B204" s="30">
        <v>44740</v>
      </c>
      <c r="C204" s="127">
        <v>3017</v>
      </c>
      <c r="D204" s="128">
        <v>166.93</v>
      </c>
      <c r="E204" s="136" t="s">
        <v>182</v>
      </c>
      <c r="F204" s="198"/>
      <c r="G204" s="131"/>
      <c r="H204" s="132"/>
      <c r="I204" s="132">
        <v>98.7</v>
      </c>
      <c r="J204" s="191">
        <v>26.01</v>
      </c>
      <c r="K204" s="227" t="s">
        <v>182</v>
      </c>
      <c r="L204" s="193"/>
      <c r="M204" s="194">
        <v>108.27</v>
      </c>
      <c r="N204" s="190"/>
      <c r="O204" s="199"/>
      <c r="P204" s="146">
        <v>3417</v>
      </c>
      <c r="Y204" s="38"/>
    </row>
    <row r="205" spans="2:25" ht="13.5" customHeight="1" x14ac:dyDescent="0.25">
      <c r="B205" s="30">
        <v>44741</v>
      </c>
      <c r="C205" s="127">
        <v>3177</v>
      </c>
      <c r="D205" s="128">
        <v>158.32</v>
      </c>
      <c r="E205" s="136" t="s">
        <v>182</v>
      </c>
      <c r="F205" s="198"/>
      <c r="G205" s="131"/>
      <c r="H205" s="132"/>
      <c r="I205" s="132">
        <v>151.16999999999999</v>
      </c>
      <c r="J205" s="191">
        <v>10.029999999999999</v>
      </c>
      <c r="K205" s="227" t="s">
        <v>182</v>
      </c>
      <c r="L205" s="193"/>
      <c r="M205" s="194">
        <v>227.33</v>
      </c>
      <c r="N205" s="190"/>
      <c r="O205" s="199"/>
      <c r="P205" s="146">
        <v>3730</v>
      </c>
      <c r="Y205" s="38"/>
    </row>
    <row r="206" spans="2:25" ht="13.5" customHeight="1" x14ac:dyDescent="0.25">
      <c r="B206" s="30">
        <v>44742</v>
      </c>
      <c r="C206" s="127">
        <v>3639</v>
      </c>
      <c r="D206" s="128">
        <v>229.07</v>
      </c>
      <c r="E206" s="136" t="s">
        <v>182</v>
      </c>
      <c r="F206" s="198"/>
      <c r="G206" s="131"/>
      <c r="H206" s="132"/>
      <c r="I206" s="132">
        <v>273.29000000000002</v>
      </c>
      <c r="J206" s="191">
        <v>12.45</v>
      </c>
      <c r="K206" s="227" t="s">
        <v>182</v>
      </c>
      <c r="L206" s="193"/>
      <c r="M206" s="189">
        <v>215.55</v>
      </c>
      <c r="N206" s="190"/>
      <c r="O206" s="199"/>
      <c r="P206" s="146">
        <v>4369</v>
      </c>
      <c r="Y206" s="38"/>
    </row>
    <row r="207" spans="2:25" ht="13.5" customHeight="1" x14ac:dyDescent="0.25">
      <c r="B207" s="30">
        <v>44743</v>
      </c>
      <c r="C207" s="127">
        <v>2918</v>
      </c>
      <c r="D207" s="128">
        <v>169.42</v>
      </c>
      <c r="E207" s="136" t="s">
        <v>182</v>
      </c>
      <c r="F207" s="198"/>
      <c r="G207" s="131" t="s">
        <v>37</v>
      </c>
      <c r="H207" s="132" t="s">
        <v>182</v>
      </c>
      <c r="I207" s="132">
        <v>182.57</v>
      </c>
      <c r="J207" s="191">
        <v>10.29</v>
      </c>
      <c r="K207" s="227" t="s">
        <v>182</v>
      </c>
      <c r="L207" s="193" t="s">
        <v>24</v>
      </c>
      <c r="M207" s="189">
        <v>331.16</v>
      </c>
      <c r="N207" s="190" t="s">
        <v>37</v>
      </c>
      <c r="O207" s="199"/>
      <c r="P207" s="146">
        <v>3611</v>
      </c>
      <c r="Y207" s="38"/>
    </row>
    <row r="208" spans="2:25" ht="13.5" customHeight="1" x14ac:dyDescent="0.25">
      <c r="B208" s="30">
        <v>44744</v>
      </c>
      <c r="C208" s="127">
        <v>1836</v>
      </c>
      <c r="D208" s="128">
        <v>169.45</v>
      </c>
      <c r="E208" s="136" t="s">
        <v>182</v>
      </c>
      <c r="F208" s="198"/>
      <c r="G208" s="131"/>
      <c r="H208" s="132"/>
      <c r="I208" s="132">
        <v>113.89</v>
      </c>
      <c r="J208" s="191">
        <v>5.92</v>
      </c>
      <c r="K208" s="227" t="s">
        <v>182</v>
      </c>
      <c r="L208" s="193"/>
      <c r="M208" s="194">
        <v>117.57</v>
      </c>
      <c r="N208" s="190"/>
      <c r="O208" s="199"/>
      <c r="P208" s="146">
        <v>2243</v>
      </c>
      <c r="Y208" s="38"/>
    </row>
    <row r="209" spans="2:25" ht="13.5" customHeight="1" x14ac:dyDescent="0.25">
      <c r="B209" s="30">
        <v>44745</v>
      </c>
      <c r="C209" s="127">
        <v>1782</v>
      </c>
      <c r="D209" s="128">
        <v>166.89</v>
      </c>
      <c r="E209" s="136" t="s">
        <v>182</v>
      </c>
      <c r="F209" s="198"/>
      <c r="G209" s="131"/>
      <c r="H209" s="132"/>
      <c r="I209" s="132">
        <v>120.46</v>
      </c>
      <c r="J209" s="191">
        <v>7.58</v>
      </c>
      <c r="K209" s="227" t="s">
        <v>182</v>
      </c>
      <c r="L209" s="193"/>
      <c r="M209" s="194">
        <v>136.56</v>
      </c>
      <c r="N209" s="190"/>
      <c r="O209" s="199"/>
      <c r="P209" s="146">
        <v>2214</v>
      </c>
      <c r="Y209" s="38"/>
    </row>
    <row r="210" spans="2:25" ht="13.5" customHeight="1" x14ac:dyDescent="0.25">
      <c r="B210" s="30">
        <v>44746</v>
      </c>
      <c r="C210" s="127">
        <v>1534</v>
      </c>
      <c r="D210" s="128">
        <v>170.13</v>
      </c>
      <c r="E210" s="136" t="s">
        <v>182</v>
      </c>
      <c r="F210" s="198"/>
      <c r="G210" s="131"/>
      <c r="H210" s="132"/>
      <c r="I210" s="132">
        <v>90.01</v>
      </c>
      <c r="J210" s="191">
        <v>26.11</v>
      </c>
      <c r="K210" s="227" t="s">
        <v>182</v>
      </c>
      <c r="L210" s="193"/>
      <c r="M210" s="194">
        <v>125.03</v>
      </c>
      <c r="N210" s="190"/>
      <c r="O210" s="199"/>
      <c r="P210" s="146">
        <v>1946</v>
      </c>
      <c r="Y210" s="38"/>
    </row>
    <row r="211" spans="2:25" ht="13.5" customHeight="1" x14ac:dyDescent="0.25">
      <c r="B211" s="30">
        <v>44747</v>
      </c>
      <c r="C211" s="127">
        <v>2003</v>
      </c>
      <c r="D211" s="128">
        <v>181.04</v>
      </c>
      <c r="E211" s="136" t="s">
        <v>182</v>
      </c>
      <c r="F211" s="198"/>
      <c r="G211" s="131"/>
      <c r="H211" s="132"/>
      <c r="I211" s="132">
        <v>136.35</v>
      </c>
      <c r="J211" s="191">
        <v>41.66</v>
      </c>
      <c r="K211" s="227">
        <v>5.13</v>
      </c>
      <c r="L211" s="193"/>
      <c r="M211" s="194">
        <v>169.65</v>
      </c>
      <c r="N211" s="190"/>
      <c r="O211" s="199"/>
      <c r="P211" s="146">
        <v>2537</v>
      </c>
      <c r="Y211" s="38"/>
    </row>
    <row r="212" spans="2:25" ht="13.5" customHeight="1" x14ac:dyDescent="0.25">
      <c r="B212" s="30">
        <v>44748</v>
      </c>
      <c r="C212" s="127">
        <v>2178</v>
      </c>
      <c r="D212" s="128">
        <v>170.05</v>
      </c>
      <c r="E212" s="113" t="s">
        <v>182</v>
      </c>
      <c r="F212" s="49"/>
      <c r="G212" s="131"/>
      <c r="H212" s="132"/>
      <c r="I212" s="132">
        <v>94.78</v>
      </c>
      <c r="J212" s="191">
        <v>37.28</v>
      </c>
      <c r="K212" s="227" t="s">
        <v>182</v>
      </c>
      <c r="L212" s="193"/>
      <c r="M212" s="194">
        <v>179.63</v>
      </c>
      <c r="N212" s="190"/>
      <c r="P212" s="53">
        <v>2660</v>
      </c>
      <c r="Y212" s="38"/>
    </row>
    <row r="213" spans="2:25" ht="13.5" customHeight="1" x14ac:dyDescent="0.25">
      <c r="B213" s="30">
        <v>44749</v>
      </c>
      <c r="C213" s="127">
        <v>1285</v>
      </c>
      <c r="D213" s="128">
        <v>133.16</v>
      </c>
      <c r="E213" s="136" t="s">
        <v>182</v>
      </c>
      <c r="F213" s="198"/>
      <c r="G213" s="131" t="s">
        <v>37</v>
      </c>
      <c r="H213" s="132" t="s">
        <v>182</v>
      </c>
      <c r="I213" s="132">
        <v>200.29</v>
      </c>
      <c r="J213" s="191">
        <v>82.51</v>
      </c>
      <c r="K213" s="227" t="s">
        <v>182</v>
      </c>
      <c r="L213" s="193" t="s">
        <v>24</v>
      </c>
      <c r="M213" s="194">
        <v>153.83000000000001</v>
      </c>
      <c r="N213" s="190" t="s">
        <v>37</v>
      </c>
      <c r="O213" s="199"/>
      <c r="P213" s="146">
        <v>1855</v>
      </c>
      <c r="Y213" s="38"/>
    </row>
    <row r="214" spans="2:25" ht="13.5" customHeight="1" x14ac:dyDescent="0.25">
      <c r="B214" s="30">
        <v>44750</v>
      </c>
      <c r="C214" s="127">
        <v>1638</v>
      </c>
      <c r="D214" s="128">
        <v>166.93</v>
      </c>
      <c r="E214" s="136" t="s">
        <v>182</v>
      </c>
      <c r="F214" s="198"/>
      <c r="G214" s="131"/>
      <c r="H214" s="132"/>
      <c r="I214" s="132">
        <v>98.94</v>
      </c>
      <c r="J214" s="191">
        <v>37.43</v>
      </c>
      <c r="K214" s="227" t="s">
        <v>182</v>
      </c>
      <c r="L214" s="193"/>
      <c r="M214" s="194">
        <v>160.78</v>
      </c>
      <c r="N214" s="190"/>
      <c r="O214" s="199"/>
      <c r="P214" s="146">
        <v>2102</v>
      </c>
      <c r="Y214" s="38"/>
    </row>
    <row r="215" spans="2:25" ht="13.5" customHeight="1" x14ac:dyDescent="0.25">
      <c r="B215" s="30">
        <v>44751</v>
      </c>
      <c r="C215" s="127">
        <v>1759</v>
      </c>
      <c r="D215" s="128">
        <v>169.87</v>
      </c>
      <c r="E215" s="136" t="s">
        <v>182</v>
      </c>
      <c r="F215" s="198"/>
      <c r="G215" s="131"/>
      <c r="H215" s="132"/>
      <c r="I215" s="132">
        <v>90.29</v>
      </c>
      <c r="J215" s="191">
        <v>27.82</v>
      </c>
      <c r="K215" s="227" t="s">
        <v>182</v>
      </c>
      <c r="L215" s="193"/>
      <c r="M215" s="194">
        <v>236.26</v>
      </c>
      <c r="N215" s="190"/>
      <c r="O215" s="199"/>
      <c r="P215" s="146">
        <v>2283</v>
      </c>
      <c r="Y215" s="38"/>
    </row>
    <row r="216" spans="2:25" ht="13.5" customHeight="1" x14ac:dyDescent="0.25">
      <c r="B216" s="30">
        <v>44752</v>
      </c>
      <c r="C216" s="127">
        <v>1140</v>
      </c>
      <c r="D216" s="128">
        <v>137.12</v>
      </c>
      <c r="E216" s="136" t="s">
        <v>182</v>
      </c>
      <c r="F216" s="198"/>
      <c r="G216" s="131"/>
      <c r="H216" s="132"/>
      <c r="I216" s="132">
        <v>73.22</v>
      </c>
      <c r="J216" s="191">
        <v>26.3</v>
      </c>
      <c r="K216" s="227" t="s">
        <v>182</v>
      </c>
      <c r="L216" s="193"/>
      <c r="M216" s="194">
        <v>143.62</v>
      </c>
      <c r="N216" s="190"/>
      <c r="O216" s="199"/>
      <c r="P216" s="146">
        <v>1520</v>
      </c>
      <c r="Y216" s="38"/>
    </row>
    <row r="217" spans="2:25" ht="13.5" customHeight="1" x14ac:dyDescent="0.25">
      <c r="B217" s="30">
        <v>44753</v>
      </c>
      <c r="C217" s="127">
        <v>1061</v>
      </c>
      <c r="D217" s="128">
        <v>166.38</v>
      </c>
      <c r="E217" s="136" t="s">
        <v>182</v>
      </c>
      <c r="F217" s="198"/>
      <c r="G217" s="131"/>
      <c r="H217" s="132"/>
      <c r="I217" s="132">
        <v>97.99</v>
      </c>
      <c r="J217" s="191">
        <v>16.07</v>
      </c>
      <c r="K217" s="227" t="s">
        <v>182</v>
      </c>
      <c r="L217" s="193"/>
      <c r="M217" s="194">
        <v>180.31</v>
      </c>
      <c r="N217" s="190"/>
      <c r="O217" s="199"/>
      <c r="P217" s="146">
        <v>1522</v>
      </c>
      <c r="Y217" s="38"/>
    </row>
    <row r="218" spans="2:25" ht="14.25" customHeight="1" x14ac:dyDescent="0.25">
      <c r="B218" s="30">
        <v>44754</v>
      </c>
      <c r="C218" s="127">
        <v>1238</v>
      </c>
      <c r="D218" s="128">
        <v>117.31</v>
      </c>
      <c r="E218" s="136" t="s">
        <v>182</v>
      </c>
      <c r="F218" s="198"/>
      <c r="G218" s="131"/>
      <c r="H218" s="132"/>
      <c r="I218" s="132">
        <v>94.97</v>
      </c>
      <c r="J218" s="191">
        <v>20.64</v>
      </c>
      <c r="K218" s="227" t="s">
        <v>182</v>
      </c>
      <c r="L218" s="193"/>
      <c r="M218" s="194">
        <v>63.47</v>
      </c>
      <c r="N218" s="190"/>
      <c r="O218" s="199"/>
      <c r="P218" s="146">
        <v>1535</v>
      </c>
      <c r="Y218" s="38"/>
    </row>
    <row r="219" spans="2:25" ht="14.25" customHeight="1" x14ac:dyDescent="0.25">
      <c r="B219" s="30">
        <v>44755</v>
      </c>
      <c r="C219" s="127">
        <v>1059</v>
      </c>
      <c r="D219" s="128">
        <v>140.31</v>
      </c>
      <c r="E219" s="136" t="s">
        <v>182</v>
      </c>
      <c r="F219" s="198"/>
      <c r="G219" s="131" t="s">
        <v>37</v>
      </c>
      <c r="H219" s="132" t="s">
        <v>37</v>
      </c>
      <c r="I219" s="132">
        <v>164.09</v>
      </c>
      <c r="J219" s="191">
        <v>8.9600000000000009</v>
      </c>
      <c r="K219" s="227" t="s">
        <v>182</v>
      </c>
      <c r="L219" s="193" t="s">
        <v>24</v>
      </c>
      <c r="M219" s="194">
        <v>76.59</v>
      </c>
      <c r="N219" s="190" t="s">
        <v>37</v>
      </c>
      <c r="O219" s="199"/>
      <c r="P219" s="146">
        <v>1449</v>
      </c>
      <c r="Y219" s="38"/>
    </row>
    <row r="220" spans="2:25" ht="14.25" customHeight="1" x14ac:dyDescent="0.25">
      <c r="B220" s="30">
        <v>44756</v>
      </c>
      <c r="C220" s="127">
        <v>1231.53</v>
      </c>
      <c r="D220" s="128">
        <v>92.57</v>
      </c>
      <c r="E220" s="136" t="s">
        <v>182</v>
      </c>
      <c r="F220" s="198"/>
      <c r="G220" s="131"/>
      <c r="H220" s="132"/>
      <c r="I220" s="132">
        <v>92.19</v>
      </c>
      <c r="J220" s="191">
        <v>11.54</v>
      </c>
      <c r="K220" s="227" t="s">
        <v>182</v>
      </c>
      <c r="L220" s="193"/>
      <c r="M220" s="194">
        <v>104.18</v>
      </c>
      <c r="N220" s="186"/>
      <c r="O220" s="199"/>
      <c r="P220" s="146">
        <v>1532</v>
      </c>
      <c r="Y220" s="38"/>
    </row>
    <row r="221" spans="2:25" ht="14.25" customHeight="1" x14ac:dyDescent="0.25">
      <c r="B221" s="30">
        <v>44757</v>
      </c>
      <c r="C221" s="127">
        <v>1234</v>
      </c>
      <c r="D221" s="128">
        <v>109.96</v>
      </c>
      <c r="E221" s="136" t="s">
        <v>182</v>
      </c>
      <c r="F221" s="198"/>
      <c r="G221" s="131"/>
      <c r="H221" s="132"/>
      <c r="I221" s="132">
        <v>90.35</v>
      </c>
      <c r="J221" s="191">
        <v>15.17</v>
      </c>
      <c r="K221" s="227" t="s">
        <v>182</v>
      </c>
      <c r="L221" s="193"/>
      <c r="M221" s="194">
        <v>115.94</v>
      </c>
      <c r="N221" s="186"/>
      <c r="O221" s="199"/>
      <c r="P221" s="146">
        <v>1565</v>
      </c>
      <c r="Y221" s="38"/>
    </row>
    <row r="222" spans="2:25" ht="14.1" customHeight="1" x14ac:dyDescent="0.25">
      <c r="B222" s="30">
        <v>44758</v>
      </c>
      <c r="C222" s="127">
        <v>2110</v>
      </c>
      <c r="D222" s="128">
        <v>165.85</v>
      </c>
      <c r="E222" s="136" t="s">
        <v>182</v>
      </c>
      <c r="F222" s="198"/>
      <c r="G222" s="131"/>
      <c r="H222" s="132"/>
      <c r="I222" s="132">
        <v>114.24</v>
      </c>
      <c r="J222" s="191">
        <v>10.31</v>
      </c>
      <c r="K222" s="227" t="s">
        <v>182</v>
      </c>
      <c r="L222" s="193"/>
      <c r="M222" s="194">
        <v>170.29</v>
      </c>
      <c r="N222" s="186"/>
      <c r="O222" s="199"/>
      <c r="P222" s="146">
        <v>2571</v>
      </c>
      <c r="Y222" s="38"/>
    </row>
    <row r="223" spans="2:25" ht="14.1" customHeight="1" x14ac:dyDescent="0.25">
      <c r="B223" s="30">
        <v>44759</v>
      </c>
      <c r="C223" s="127">
        <v>1466</v>
      </c>
      <c r="D223" s="128">
        <v>132.88</v>
      </c>
      <c r="E223" s="136" t="s">
        <v>182</v>
      </c>
      <c r="F223" s="198"/>
      <c r="G223" s="131"/>
      <c r="H223" s="132"/>
      <c r="I223" s="132">
        <v>103.24</v>
      </c>
      <c r="J223" s="191">
        <v>10.25</v>
      </c>
      <c r="K223" s="227" t="s">
        <v>182</v>
      </c>
      <c r="L223" s="193"/>
      <c r="M223" s="194">
        <v>149.99</v>
      </c>
      <c r="N223" s="186"/>
      <c r="O223" s="199"/>
      <c r="P223" s="146">
        <v>1862</v>
      </c>
      <c r="Y223" s="38"/>
    </row>
    <row r="224" spans="2:25" ht="14.25" customHeight="1" x14ac:dyDescent="0.25">
      <c r="B224" s="30">
        <v>44760</v>
      </c>
      <c r="C224" s="127">
        <v>2005</v>
      </c>
      <c r="D224" s="128">
        <v>94.49</v>
      </c>
      <c r="E224" s="136" t="s">
        <v>182</v>
      </c>
      <c r="F224" s="198"/>
      <c r="G224" s="131" t="s">
        <v>37</v>
      </c>
      <c r="H224" s="132" t="s">
        <v>37</v>
      </c>
      <c r="I224" s="132">
        <v>61.89</v>
      </c>
      <c r="J224" s="191">
        <v>9.0399999999999991</v>
      </c>
      <c r="K224" s="227" t="s">
        <v>182</v>
      </c>
      <c r="L224" s="193" t="s">
        <v>24</v>
      </c>
      <c r="M224" s="194">
        <v>93.18</v>
      </c>
      <c r="N224" s="190" t="s">
        <v>37</v>
      </c>
      <c r="O224" s="199"/>
      <c r="P224" s="146">
        <v>2263</v>
      </c>
      <c r="Y224" s="38"/>
    </row>
    <row r="225" spans="2:25" ht="14.25" customHeight="1" x14ac:dyDescent="0.25">
      <c r="B225" s="30">
        <v>44761</v>
      </c>
      <c r="C225" s="127">
        <v>2366</v>
      </c>
      <c r="D225" s="128">
        <v>106.12</v>
      </c>
      <c r="E225" s="136" t="s">
        <v>182</v>
      </c>
      <c r="F225" s="198"/>
      <c r="G225" s="131"/>
      <c r="H225" s="132"/>
      <c r="I225" s="132">
        <v>49.35</v>
      </c>
      <c r="J225" s="191">
        <v>9.0500000000000007</v>
      </c>
      <c r="K225" s="227" t="s">
        <v>182</v>
      </c>
      <c r="L225" s="193"/>
      <c r="M225" s="194">
        <v>154.22</v>
      </c>
      <c r="N225" s="186"/>
      <c r="O225" s="199"/>
      <c r="P225" s="146">
        <v>2685</v>
      </c>
      <c r="Y225" s="38"/>
    </row>
    <row r="226" spans="2:25" ht="14.1" customHeight="1" x14ac:dyDescent="0.25">
      <c r="B226" s="30">
        <v>44762</v>
      </c>
      <c r="C226" s="127">
        <v>2109</v>
      </c>
      <c r="D226" s="128">
        <v>89.41</v>
      </c>
      <c r="E226" s="136" t="s">
        <v>182</v>
      </c>
      <c r="F226" s="198"/>
      <c r="G226" s="131"/>
      <c r="H226" s="132"/>
      <c r="I226" s="132">
        <v>57.11</v>
      </c>
      <c r="J226" s="191">
        <v>6.7</v>
      </c>
      <c r="K226" s="227" t="s">
        <v>182</v>
      </c>
      <c r="L226" s="193"/>
      <c r="M226" s="194">
        <v>155.96</v>
      </c>
      <c r="N226" s="186"/>
      <c r="O226" s="199"/>
      <c r="P226" s="146">
        <v>2418</v>
      </c>
      <c r="Y226" s="38"/>
    </row>
    <row r="227" spans="2:25" ht="14.25" customHeight="1" x14ac:dyDescent="0.25">
      <c r="B227" s="30">
        <v>44763</v>
      </c>
      <c r="C227" s="127">
        <v>1929</v>
      </c>
      <c r="D227" s="128">
        <v>62.94</v>
      </c>
      <c r="E227" s="136" t="s">
        <v>182</v>
      </c>
      <c r="F227" s="198"/>
      <c r="G227" s="131"/>
      <c r="H227" s="132"/>
      <c r="I227" s="132">
        <v>111.85</v>
      </c>
      <c r="J227" s="191">
        <v>16.37</v>
      </c>
      <c r="K227" s="227" t="s">
        <v>182</v>
      </c>
      <c r="L227" s="193"/>
      <c r="M227" s="194">
        <v>121.97</v>
      </c>
      <c r="N227" s="186"/>
      <c r="O227" s="199"/>
      <c r="P227" s="146">
        <v>2242</v>
      </c>
      <c r="Y227" s="38"/>
    </row>
    <row r="228" spans="2:25" ht="14.25" customHeight="1" x14ac:dyDescent="0.25">
      <c r="B228" s="30">
        <v>44764</v>
      </c>
      <c r="C228" s="127">
        <v>1398</v>
      </c>
      <c r="D228" s="128">
        <v>72.72</v>
      </c>
      <c r="E228" s="136" t="s">
        <v>182</v>
      </c>
      <c r="F228" s="198"/>
      <c r="G228" s="131"/>
      <c r="H228" s="132"/>
      <c r="I228" s="132">
        <v>73.540000000000006</v>
      </c>
      <c r="J228" s="191">
        <v>8.31</v>
      </c>
      <c r="K228" s="227" t="s">
        <v>182</v>
      </c>
      <c r="L228" s="193"/>
      <c r="M228" s="194">
        <v>92.04</v>
      </c>
      <c r="N228" s="186"/>
      <c r="O228" s="199"/>
      <c r="P228" s="146">
        <v>1645</v>
      </c>
      <c r="Y228" s="38"/>
    </row>
    <row r="229" spans="2:25" ht="14.25" customHeight="1" x14ac:dyDescent="0.25">
      <c r="B229" s="30">
        <v>44765</v>
      </c>
      <c r="C229" s="127">
        <v>1751</v>
      </c>
      <c r="D229" s="128">
        <v>72.709999999999994</v>
      </c>
      <c r="E229" s="136" t="s">
        <v>182</v>
      </c>
      <c r="F229" s="198"/>
      <c r="G229" s="131"/>
      <c r="H229" s="132"/>
      <c r="I229" s="132">
        <v>106.34</v>
      </c>
      <c r="J229" s="191">
        <v>26.75</v>
      </c>
      <c r="K229" s="227" t="s">
        <v>182</v>
      </c>
      <c r="L229" s="193"/>
      <c r="M229" s="194">
        <v>82.04</v>
      </c>
      <c r="N229" s="186"/>
      <c r="O229" s="199"/>
      <c r="P229" s="146">
        <v>2038</v>
      </c>
      <c r="Y229" s="38"/>
    </row>
    <row r="230" spans="2:25" ht="14.25" customHeight="1" x14ac:dyDescent="0.25">
      <c r="B230" s="30">
        <v>44766</v>
      </c>
      <c r="C230" s="127">
        <v>1602</v>
      </c>
      <c r="D230" s="128">
        <v>75.599999999999994</v>
      </c>
      <c r="E230" s="136" t="s">
        <v>182</v>
      </c>
      <c r="F230" s="198"/>
      <c r="G230" s="131"/>
      <c r="H230" s="132"/>
      <c r="I230" s="132">
        <v>104.98</v>
      </c>
      <c r="J230" s="191">
        <v>22.05</v>
      </c>
      <c r="K230" s="227" t="s">
        <v>182</v>
      </c>
      <c r="L230" s="193"/>
      <c r="M230" s="194">
        <v>87.15</v>
      </c>
      <c r="N230" s="186"/>
      <c r="O230" s="199"/>
      <c r="P230" s="146">
        <v>1892</v>
      </c>
      <c r="Y230" s="38"/>
    </row>
    <row r="231" spans="2:25" ht="14.25" customHeight="1" x14ac:dyDescent="0.25">
      <c r="B231" s="30">
        <v>44767</v>
      </c>
      <c r="C231" s="127">
        <v>2314</v>
      </c>
      <c r="D231" s="128">
        <v>79.69</v>
      </c>
      <c r="E231" s="136" t="s">
        <v>182</v>
      </c>
      <c r="F231" s="198"/>
      <c r="G231" s="131"/>
      <c r="H231" s="132"/>
      <c r="I231" s="132">
        <v>116.68</v>
      </c>
      <c r="J231" s="191">
        <v>13.17</v>
      </c>
      <c r="K231" s="227" t="s">
        <v>182</v>
      </c>
      <c r="L231" s="193"/>
      <c r="M231" s="194">
        <v>121.85</v>
      </c>
      <c r="N231" s="186"/>
      <c r="O231" s="199"/>
      <c r="P231" s="146">
        <v>2645</v>
      </c>
      <c r="Y231" s="38"/>
    </row>
    <row r="232" spans="2:25" ht="14.25" customHeight="1" x14ac:dyDescent="0.25">
      <c r="B232" s="30">
        <v>44768</v>
      </c>
      <c r="C232" s="127">
        <v>1793</v>
      </c>
      <c r="D232" s="128">
        <v>114.44</v>
      </c>
      <c r="E232" s="136" t="s">
        <v>182</v>
      </c>
      <c r="F232" s="198"/>
      <c r="G232" s="131"/>
      <c r="H232" s="132"/>
      <c r="I232" s="132">
        <v>134.07</v>
      </c>
      <c r="J232" s="191">
        <v>18.18</v>
      </c>
      <c r="K232" s="227" t="s">
        <v>182</v>
      </c>
      <c r="L232" s="193"/>
      <c r="M232" s="194">
        <v>129.69999999999999</v>
      </c>
      <c r="N232" s="186"/>
      <c r="O232" s="199"/>
      <c r="P232" s="146">
        <v>2189</v>
      </c>
      <c r="Y232" s="38"/>
    </row>
    <row r="233" spans="2:25" ht="14.25" customHeight="1" x14ac:dyDescent="0.25">
      <c r="B233" s="30">
        <v>44769</v>
      </c>
      <c r="C233" s="127">
        <v>1710</v>
      </c>
      <c r="D233" s="128">
        <v>71.17</v>
      </c>
      <c r="E233" s="136" t="s">
        <v>182</v>
      </c>
      <c r="F233" s="198"/>
      <c r="G233" s="131"/>
      <c r="H233" s="132"/>
      <c r="I233" s="132">
        <v>48.44</v>
      </c>
      <c r="J233" s="191">
        <v>14.47</v>
      </c>
      <c r="K233" s="227" t="s">
        <v>182</v>
      </c>
      <c r="L233" s="193"/>
      <c r="M233" s="194">
        <v>110.05</v>
      </c>
      <c r="N233" s="240">
        <v>120.87</v>
      </c>
      <c r="O233" s="199"/>
      <c r="P233" s="146">
        <v>2094</v>
      </c>
      <c r="Y233" s="38"/>
    </row>
    <row r="234" spans="2:25" ht="14.25" customHeight="1" x14ac:dyDescent="0.25">
      <c r="B234" s="30">
        <v>44770</v>
      </c>
      <c r="C234" s="127">
        <v>1809</v>
      </c>
      <c r="D234" s="128">
        <v>102.5</v>
      </c>
      <c r="E234" s="136" t="s">
        <v>182</v>
      </c>
      <c r="F234" s="198"/>
      <c r="G234" s="131"/>
      <c r="H234" s="132"/>
      <c r="I234" s="132">
        <v>101.07</v>
      </c>
      <c r="J234" s="191">
        <v>17.079999999999998</v>
      </c>
      <c r="K234" s="227" t="s">
        <v>182</v>
      </c>
      <c r="L234" s="193"/>
      <c r="M234" s="194">
        <v>118.37</v>
      </c>
      <c r="N234" s="186"/>
      <c r="O234" s="199"/>
      <c r="P234" s="146">
        <v>2148</v>
      </c>
      <c r="Y234" s="38"/>
    </row>
    <row r="235" spans="2:25" ht="14.25" customHeight="1" x14ac:dyDescent="0.25">
      <c r="B235" s="30">
        <v>44771</v>
      </c>
      <c r="C235" s="127">
        <v>1761</v>
      </c>
      <c r="D235" s="128">
        <v>120.29</v>
      </c>
      <c r="E235" s="136" t="s">
        <v>182</v>
      </c>
      <c r="F235" s="198"/>
      <c r="G235" s="131"/>
      <c r="H235" s="132"/>
      <c r="I235" s="132">
        <v>97.62</v>
      </c>
      <c r="J235" s="191">
        <v>23.78</v>
      </c>
      <c r="K235" s="227" t="s">
        <v>182</v>
      </c>
      <c r="L235" s="193"/>
      <c r="M235" s="194">
        <v>160.22999999999999</v>
      </c>
      <c r="N235" s="186"/>
      <c r="O235" s="199"/>
      <c r="P235" s="146">
        <v>2163</v>
      </c>
      <c r="Y235" s="38"/>
    </row>
    <row r="236" spans="2:25" ht="14.25" customHeight="1" x14ac:dyDescent="0.25">
      <c r="B236" s="30">
        <v>44772</v>
      </c>
      <c r="C236" s="127">
        <v>2111</v>
      </c>
      <c r="D236" s="128">
        <v>109.61</v>
      </c>
      <c r="E236" s="136" t="s">
        <v>182</v>
      </c>
      <c r="F236" s="198"/>
      <c r="G236" s="131"/>
      <c r="H236" s="132"/>
      <c r="I236" s="132">
        <v>94.4</v>
      </c>
      <c r="J236" s="191">
        <v>31.41</v>
      </c>
      <c r="K236" s="227" t="s">
        <v>182</v>
      </c>
      <c r="L236" s="193"/>
      <c r="M236" s="194">
        <v>137.41999999999999</v>
      </c>
      <c r="N236" s="186"/>
      <c r="O236" s="199"/>
      <c r="P236" s="146">
        <v>2484</v>
      </c>
      <c r="Y236" s="38"/>
    </row>
    <row r="237" spans="2:25" ht="14.25" customHeight="1" x14ac:dyDescent="0.25">
      <c r="B237" s="30">
        <v>44773</v>
      </c>
      <c r="C237" s="127">
        <v>1167</v>
      </c>
      <c r="D237" s="128">
        <v>70.22</v>
      </c>
      <c r="E237" s="136" t="s">
        <v>182</v>
      </c>
      <c r="F237" s="198"/>
      <c r="G237" s="131"/>
      <c r="H237" s="132"/>
      <c r="I237" s="132">
        <v>49.27</v>
      </c>
      <c r="J237" s="191">
        <v>76.37</v>
      </c>
      <c r="K237" s="227" t="s">
        <v>182</v>
      </c>
      <c r="L237" s="193"/>
      <c r="M237" s="194">
        <v>124.09</v>
      </c>
      <c r="N237" s="186"/>
      <c r="O237" s="199"/>
      <c r="P237" s="146">
        <v>1487</v>
      </c>
      <c r="Y237" s="38"/>
    </row>
    <row r="238" spans="2:25" ht="14.25" customHeight="1" x14ac:dyDescent="0.25">
      <c r="B238" s="30">
        <v>44774</v>
      </c>
      <c r="C238" s="127">
        <v>1448</v>
      </c>
      <c r="D238" s="128">
        <v>68.75</v>
      </c>
      <c r="E238" s="136" t="s">
        <v>182</v>
      </c>
      <c r="F238" s="198"/>
      <c r="G238" s="131"/>
      <c r="H238" s="132"/>
      <c r="I238" s="132">
        <v>105.58</v>
      </c>
      <c r="J238" s="191">
        <v>31.53</v>
      </c>
      <c r="K238" s="227" t="s">
        <v>182</v>
      </c>
      <c r="L238" s="193"/>
      <c r="M238" s="194">
        <v>98.9</v>
      </c>
      <c r="N238" s="186"/>
      <c r="O238" s="199"/>
      <c r="P238" s="146">
        <v>1753</v>
      </c>
      <c r="Y238" s="38"/>
    </row>
    <row r="239" spans="2:25" ht="14.25" customHeight="1" x14ac:dyDescent="0.25">
      <c r="B239" s="30">
        <v>44775</v>
      </c>
      <c r="C239" s="127">
        <v>1601</v>
      </c>
      <c r="D239" s="128">
        <v>64.56</v>
      </c>
      <c r="E239" s="136" t="s">
        <v>182</v>
      </c>
      <c r="F239" s="198"/>
      <c r="G239" s="131"/>
      <c r="H239" s="132"/>
      <c r="I239" s="132">
        <v>90.02</v>
      </c>
      <c r="J239" s="191">
        <v>10.95</v>
      </c>
      <c r="K239" s="227" t="s">
        <v>182</v>
      </c>
      <c r="L239" s="193"/>
      <c r="M239" s="194">
        <v>88.91</v>
      </c>
      <c r="N239" s="255"/>
      <c r="O239" s="199"/>
      <c r="P239" s="146">
        <v>1855</v>
      </c>
      <c r="Y239" s="38"/>
    </row>
    <row r="240" spans="2:25" ht="14.25" customHeight="1" x14ac:dyDescent="0.25">
      <c r="B240" s="30">
        <v>44776</v>
      </c>
      <c r="C240" s="127">
        <v>1704</v>
      </c>
      <c r="D240" s="128" t="s">
        <v>46</v>
      </c>
      <c r="E240" s="136" t="s">
        <v>182</v>
      </c>
      <c r="F240" s="198"/>
      <c r="G240" s="131" t="s">
        <v>37</v>
      </c>
      <c r="H240" s="132" t="s">
        <v>37</v>
      </c>
      <c r="I240" s="132">
        <v>128.11000000000001</v>
      </c>
      <c r="J240" s="191">
        <v>10.4</v>
      </c>
      <c r="K240" s="227" t="s">
        <v>182</v>
      </c>
      <c r="L240" s="193" t="s">
        <v>24</v>
      </c>
      <c r="M240" s="194">
        <v>118.2</v>
      </c>
      <c r="N240" s="192">
        <v>86.43</v>
      </c>
      <c r="O240" s="199"/>
      <c r="P240" s="146">
        <v>2047</v>
      </c>
      <c r="Y240" s="38"/>
    </row>
    <row r="241" spans="2:25" ht="14.25" customHeight="1" x14ac:dyDescent="0.25">
      <c r="B241" s="30">
        <v>44777</v>
      </c>
      <c r="C241" s="127">
        <v>1247</v>
      </c>
      <c r="D241" s="128" t="s">
        <v>46</v>
      </c>
      <c r="E241" s="136" t="s">
        <v>182</v>
      </c>
      <c r="F241" s="198"/>
      <c r="G241" s="131"/>
      <c r="H241" s="132"/>
      <c r="I241" s="132">
        <v>118.36</v>
      </c>
      <c r="J241" s="191">
        <v>17.93</v>
      </c>
      <c r="K241" s="227" t="s">
        <v>182</v>
      </c>
      <c r="L241" s="193"/>
      <c r="M241" s="194">
        <v>116.88</v>
      </c>
      <c r="N241" s="255"/>
      <c r="O241" s="199"/>
      <c r="P241" s="146">
        <v>1500</v>
      </c>
      <c r="Y241" s="38"/>
    </row>
    <row r="242" spans="2:25" ht="14.25" customHeight="1" x14ac:dyDescent="0.25">
      <c r="B242" s="30">
        <v>44778</v>
      </c>
      <c r="C242" s="127">
        <v>1584</v>
      </c>
      <c r="D242" s="128" t="s">
        <v>46</v>
      </c>
      <c r="E242" s="136" t="s">
        <v>182</v>
      </c>
      <c r="F242" s="198"/>
      <c r="G242" s="131"/>
      <c r="H242" s="132"/>
      <c r="I242" s="132">
        <v>123.6</v>
      </c>
      <c r="J242" s="191">
        <v>26.16</v>
      </c>
      <c r="K242" s="227" t="s">
        <v>182</v>
      </c>
      <c r="L242" s="193"/>
      <c r="M242" s="194">
        <v>122.86</v>
      </c>
      <c r="N242" s="255"/>
      <c r="O242" s="199"/>
      <c r="P242" s="146">
        <v>1857</v>
      </c>
      <c r="Y242" s="38"/>
    </row>
    <row r="243" spans="2:25" ht="14.25" customHeight="1" x14ac:dyDescent="0.25">
      <c r="B243" s="30">
        <v>44779</v>
      </c>
      <c r="C243" s="127">
        <v>1588</v>
      </c>
      <c r="D243" s="128" t="s">
        <v>46</v>
      </c>
      <c r="E243" s="136" t="s">
        <v>182</v>
      </c>
      <c r="F243" s="198"/>
      <c r="G243" s="131"/>
      <c r="H243" s="132"/>
      <c r="I243" s="132">
        <v>145.19999999999999</v>
      </c>
      <c r="J243" s="191">
        <v>22</v>
      </c>
      <c r="K243" s="227" t="s">
        <v>182</v>
      </c>
      <c r="L243" s="193"/>
      <c r="M243" s="194">
        <v>113.88</v>
      </c>
      <c r="N243" s="255"/>
      <c r="O243" s="199"/>
      <c r="P243" s="146">
        <v>1810</v>
      </c>
      <c r="Y243" s="38"/>
    </row>
    <row r="244" spans="2:25" ht="14.25" customHeight="1" x14ac:dyDescent="0.25">
      <c r="B244" s="30">
        <v>44780</v>
      </c>
      <c r="C244" s="127">
        <v>1353</v>
      </c>
      <c r="D244" s="128" t="s">
        <v>46</v>
      </c>
      <c r="E244" s="136" t="s">
        <v>182</v>
      </c>
      <c r="F244" s="198"/>
      <c r="G244" s="131"/>
      <c r="H244" s="132"/>
      <c r="I244" s="132">
        <v>110</v>
      </c>
      <c r="J244" s="191">
        <v>14.3</v>
      </c>
      <c r="K244" s="227" t="s">
        <v>182</v>
      </c>
      <c r="L244" s="193"/>
      <c r="M244" s="194">
        <v>121.85</v>
      </c>
      <c r="N244" s="186"/>
      <c r="O244" s="199"/>
      <c r="P244" s="146">
        <v>1599</v>
      </c>
      <c r="Y244" s="38"/>
    </row>
    <row r="245" spans="2:25" ht="14.25" customHeight="1" x14ac:dyDescent="0.25">
      <c r="B245" s="30">
        <v>44781</v>
      </c>
      <c r="C245" s="127">
        <v>1970</v>
      </c>
      <c r="D245" s="128" t="s">
        <v>46</v>
      </c>
      <c r="E245" s="136" t="s">
        <v>182</v>
      </c>
      <c r="F245" s="198"/>
      <c r="G245" s="131"/>
      <c r="H245" s="132"/>
      <c r="I245" s="132">
        <v>93.54</v>
      </c>
      <c r="J245" s="191">
        <v>20.07</v>
      </c>
      <c r="K245" s="227" t="s">
        <v>182</v>
      </c>
      <c r="L245" s="193"/>
      <c r="M245" s="194">
        <v>135.29</v>
      </c>
      <c r="N245" s="186"/>
      <c r="O245" s="199"/>
      <c r="P245" s="146">
        <v>2219</v>
      </c>
      <c r="Y245" s="38"/>
    </row>
    <row r="246" spans="2:25" ht="14.25" customHeight="1" x14ac:dyDescent="0.25">
      <c r="B246" s="30">
        <v>44782</v>
      </c>
      <c r="C246" s="127">
        <v>1854</v>
      </c>
      <c r="D246" s="128" t="s">
        <v>46</v>
      </c>
      <c r="E246" s="136" t="s">
        <v>182</v>
      </c>
      <c r="F246" s="198"/>
      <c r="G246" s="131"/>
      <c r="H246" s="132"/>
      <c r="I246" s="132">
        <v>72.64</v>
      </c>
      <c r="J246" s="191">
        <v>20.64</v>
      </c>
      <c r="K246" s="227" t="s">
        <v>182</v>
      </c>
      <c r="L246" s="193"/>
      <c r="M246" s="194">
        <v>107.03</v>
      </c>
      <c r="N246" s="186"/>
      <c r="O246" s="199"/>
      <c r="P246" s="146">
        <v>2055</v>
      </c>
      <c r="Y246" s="38"/>
    </row>
    <row r="247" spans="2:25" ht="14.25" customHeight="1" x14ac:dyDescent="0.25">
      <c r="B247" s="30">
        <v>44783</v>
      </c>
      <c r="C247" s="127">
        <v>1670</v>
      </c>
      <c r="D247" s="128" t="s">
        <v>46</v>
      </c>
      <c r="E247" s="136" t="s">
        <v>182</v>
      </c>
      <c r="F247" s="198"/>
      <c r="G247" s="131" t="s">
        <v>37</v>
      </c>
      <c r="H247" s="132" t="s">
        <v>37</v>
      </c>
      <c r="I247" s="132">
        <v>86.44</v>
      </c>
      <c r="J247" s="191">
        <v>32.56</v>
      </c>
      <c r="K247" s="227" t="s">
        <v>182</v>
      </c>
      <c r="L247" s="193" t="s">
        <v>24</v>
      </c>
      <c r="M247" s="194">
        <v>114.11</v>
      </c>
      <c r="N247" s="192">
        <v>102.26</v>
      </c>
      <c r="O247" s="199"/>
      <c r="P247" s="146">
        <v>2005</v>
      </c>
      <c r="Y247" s="38"/>
    </row>
    <row r="248" spans="2:25" ht="14.25" customHeight="1" x14ac:dyDescent="0.25">
      <c r="B248" s="30">
        <v>44784</v>
      </c>
      <c r="C248" s="127">
        <v>1129</v>
      </c>
      <c r="D248" s="128" t="s">
        <v>46</v>
      </c>
      <c r="E248" s="136" t="s">
        <v>182</v>
      </c>
      <c r="F248" s="198"/>
      <c r="G248" s="131"/>
      <c r="H248" s="132"/>
      <c r="I248" s="132">
        <v>89.61</v>
      </c>
      <c r="J248" s="191">
        <v>27.99</v>
      </c>
      <c r="K248" s="227" t="s">
        <v>182</v>
      </c>
      <c r="L248" s="193"/>
      <c r="M248" s="194">
        <v>63.47</v>
      </c>
      <c r="N248" s="255"/>
      <c r="O248" s="199"/>
      <c r="P248" s="146">
        <v>1310</v>
      </c>
      <c r="Y248" s="38"/>
    </row>
    <row r="249" spans="2:25" ht="14.25" customHeight="1" x14ac:dyDescent="0.25">
      <c r="B249" s="30">
        <v>44785</v>
      </c>
      <c r="C249" s="127">
        <v>1514</v>
      </c>
      <c r="D249" s="128" t="s">
        <v>46</v>
      </c>
      <c r="E249" s="136" t="s">
        <v>182</v>
      </c>
      <c r="F249" s="198"/>
      <c r="G249" s="131"/>
      <c r="H249" s="132"/>
      <c r="I249" s="132">
        <v>72.900000000000006</v>
      </c>
      <c r="J249" s="191">
        <v>12.01</v>
      </c>
      <c r="K249" s="227" t="s">
        <v>182</v>
      </c>
      <c r="L249" s="193"/>
      <c r="M249" s="194">
        <v>74.400000000000006</v>
      </c>
      <c r="N249" s="255"/>
      <c r="O249" s="199"/>
      <c r="P249" s="146">
        <v>1674</v>
      </c>
      <c r="Y249" s="38"/>
    </row>
    <row r="250" spans="2:25" ht="14.25" customHeight="1" x14ac:dyDescent="0.25">
      <c r="B250" s="30">
        <v>44786</v>
      </c>
      <c r="C250" s="127">
        <v>1555</v>
      </c>
      <c r="D250" s="128" t="s">
        <v>46</v>
      </c>
      <c r="E250" s="136" t="s">
        <v>182</v>
      </c>
      <c r="F250" s="198"/>
      <c r="G250" s="131"/>
      <c r="H250" s="132"/>
      <c r="I250" s="132">
        <v>86.02</v>
      </c>
      <c r="J250" s="191">
        <v>11.71</v>
      </c>
      <c r="K250" s="227" t="s">
        <v>182</v>
      </c>
      <c r="L250" s="193"/>
      <c r="M250" s="194">
        <v>70.650000000000006</v>
      </c>
      <c r="N250" s="255"/>
      <c r="O250" s="199"/>
      <c r="P250" s="146">
        <v>1724</v>
      </c>
      <c r="Y250" s="38"/>
    </row>
    <row r="251" spans="2:25" ht="14.25" customHeight="1" x14ac:dyDescent="0.25">
      <c r="B251" s="30">
        <v>44787</v>
      </c>
      <c r="C251" s="127">
        <v>1509</v>
      </c>
      <c r="D251" s="128" t="s">
        <v>46</v>
      </c>
      <c r="E251" s="136" t="s">
        <v>182</v>
      </c>
      <c r="F251" s="198"/>
      <c r="G251" s="131"/>
      <c r="H251" s="132"/>
      <c r="I251" s="132">
        <v>74.72</v>
      </c>
      <c r="J251" s="191">
        <v>10.45</v>
      </c>
      <c r="K251" s="227" t="s">
        <v>182</v>
      </c>
      <c r="L251" s="193"/>
      <c r="M251" s="194">
        <v>65.72</v>
      </c>
      <c r="N251" s="255"/>
      <c r="O251" s="199"/>
      <c r="P251" s="146">
        <v>1659</v>
      </c>
      <c r="Y251" s="38"/>
    </row>
    <row r="252" spans="2:25" ht="14.25" customHeight="1" x14ac:dyDescent="0.25">
      <c r="B252" s="30">
        <v>44788</v>
      </c>
      <c r="C252" s="127">
        <v>1987</v>
      </c>
      <c r="D252" s="128" t="s">
        <v>46</v>
      </c>
      <c r="E252" s="136" t="s">
        <v>182</v>
      </c>
      <c r="F252" s="198"/>
      <c r="G252" s="131"/>
      <c r="H252" s="132"/>
      <c r="I252" s="132">
        <v>62.08</v>
      </c>
      <c r="J252" s="191">
        <v>10.26</v>
      </c>
      <c r="K252" s="227" t="s">
        <v>182</v>
      </c>
      <c r="L252" s="193"/>
      <c r="M252" s="194">
        <v>68.400000000000006</v>
      </c>
      <c r="N252" s="255"/>
      <c r="O252" s="199"/>
      <c r="P252" s="146">
        <v>2128</v>
      </c>
      <c r="Y252" s="38"/>
    </row>
    <row r="253" spans="2:25" ht="14.25" customHeight="1" x14ac:dyDescent="0.25">
      <c r="B253" s="30">
        <v>44789</v>
      </c>
      <c r="C253" s="127">
        <v>2245</v>
      </c>
      <c r="D253" s="128" t="s">
        <v>46</v>
      </c>
      <c r="E253" s="136" t="s">
        <v>182</v>
      </c>
      <c r="F253" s="198"/>
      <c r="G253" s="131"/>
      <c r="H253" s="132"/>
      <c r="I253" s="132">
        <v>79.05</v>
      </c>
      <c r="J253" s="191">
        <v>16.12</v>
      </c>
      <c r="K253" s="227" t="s">
        <v>182</v>
      </c>
      <c r="L253" s="193"/>
      <c r="M253" s="194">
        <v>127.9</v>
      </c>
      <c r="N253" s="255"/>
      <c r="O253" s="199"/>
      <c r="P253" s="146">
        <v>2468</v>
      </c>
      <c r="Y253" s="38"/>
    </row>
    <row r="254" spans="2:25" ht="14.25" customHeight="1" x14ac:dyDescent="0.25">
      <c r="B254" s="30">
        <v>44790</v>
      </c>
      <c r="C254" s="127">
        <v>1386</v>
      </c>
      <c r="D254" s="128" t="s">
        <v>46</v>
      </c>
      <c r="E254" s="136" t="s">
        <v>182</v>
      </c>
      <c r="F254" s="198"/>
      <c r="G254" s="131" t="s">
        <v>37</v>
      </c>
      <c r="H254" s="132" t="s">
        <v>37</v>
      </c>
      <c r="I254" s="132">
        <v>102.76</v>
      </c>
      <c r="J254" s="191">
        <v>3.48</v>
      </c>
      <c r="K254" s="227" t="s">
        <v>182</v>
      </c>
      <c r="L254" s="193" t="s">
        <v>24</v>
      </c>
      <c r="M254" s="194">
        <v>72.81</v>
      </c>
      <c r="N254" s="192">
        <v>114.18</v>
      </c>
      <c r="O254" s="199"/>
      <c r="P254" s="146">
        <v>1679</v>
      </c>
      <c r="Y254" s="38"/>
    </row>
    <row r="255" spans="2:25" ht="14.25" customHeight="1" x14ac:dyDescent="0.25">
      <c r="B255" s="30">
        <v>44791</v>
      </c>
      <c r="C255" s="127">
        <v>1346</v>
      </c>
      <c r="D255" s="128" t="s">
        <v>46</v>
      </c>
      <c r="E255" s="136" t="s">
        <v>182</v>
      </c>
      <c r="F255" s="198"/>
      <c r="G255" s="131"/>
      <c r="H255" s="132"/>
      <c r="I255" s="132">
        <v>86.22</v>
      </c>
      <c r="J255" s="191">
        <v>15.11</v>
      </c>
      <c r="K255" s="227" t="s">
        <v>182</v>
      </c>
      <c r="L255" s="193"/>
      <c r="M255" s="194">
        <v>86.06</v>
      </c>
      <c r="N255" s="255"/>
      <c r="O255" s="199"/>
      <c r="P255" s="146">
        <v>1536</v>
      </c>
      <c r="Y255" s="38"/>
    </row>
    <row r="256" spans="2:25" ht="14.25" customHeight="1" x14ac:dyDescent="0.25">
      <c r="B256" s="30">
        <v>44792</v>
      </c>
      <c r="C256" s="127">
        <v>1188</v>
      </c>
      <c r="D256" s="128" t="s">
        <v>46</v>
      </c>
      <c r="E256" s="136" t="s">
        <v>182</v>
      </c>
      <c r="F256" s="198"/>
      <c r="G256" s="131"/>
      <c r="H256" s="132"/>
      <c r="I256" s="132">
        <v>85.75</v>
      </c>
      <c r="J256" s="191">
        <v>9.7899999999999991</v>
      </c>
      <c r="K256" s="227" t="s">
        <v>182</v>
      </c>
      <c r="L256" s="193"/>
      <c r="M256" s="194">
        <v>70.599999999999994</v>
      </c>
      <c r="N256" s="255"/>
      <c r="O256" s="199"/>
      <c r="P256" s="146">
        <v>1354</v>
      </c>
      <c r="Y256" s="38"/>
    </row>
    <row r="257" spans="2:25" ht="14.25" customHeight="1" x14ac:dyDescent="0.25">
      <c r="B257" s="30">
        <v>44793</v>
      </c>
      <c r="C257" s="127">
        <v>1122</v>
      </c>
      <c r="D257" s="128" t="s">
        <v>46</v>
      </c>
      <c r="E257" s="136" t="s">
        <v>182</v>
      </c>
      <c r="F257" s="198"/>
      <c r="G257" s="131"/>
      <c r="H257" s="132"/>
      <c r="I257" s="132">
        <v>96.08</v>
      </c>
      <c r="J257" s="191">
        <v>12.41</v>
      </c>
      <c r="K257" s="227" t="s">
        <v>182</v>
      </c>
      <c r="L257" s="193"/>
      <c r="M257" s="194">
        <v>50.25</v>
      </c>
      <c r="N257" s="255"/>
      <c r="O257" s="199"/>
      <c r="P257" s="146">
        <v>1281</v>
      </c>
      <c r="Y257" s="38"/>
    </row>
    <row r="258" spans="2:25" ht="14.25" customHeight="1" x14ac:dyDescent="0.25">
      <c r="B258" s="30">
        <v>44794</v>
      </c>
      <c r="C258" s="127">
        <v>1067</v>
      </c>
      <c r="D258" s="128" t="s">
        <v>46</v>
      </c>
      <c r="E258" s="136" t="s">
        <v>182</v>
      </c>
      <c r="F258" s="198"/>
      <c r="G258" s="131"/>
      <c r="H258" s="132"/>
      <c r="I258" s="132">
        <v>70.94</v>
      </c>
      <c r="J258" s="191">
        <v>10.63</v>
      </c>
      <c r="K258" s="227" t="s">
        <v>182</v>
      </c>
      <c r="L258" s="193"/>
      <c r="M258" s="194">
        <v>69.72</v>
      </c>
      <c r="N258" s="255"/>
      <c r="O258" s="199"/>
      <c r="P258" s="146">
        <v>1219</v>
      </c>
      <c r="Y258" s="38"/>
    </row>
    <row r="259" spans="2:25" ht="14.25" customHeight="1" x14ac:dyDescent="0.25">
      <c r="B259" s="30">
        <v>44795</v>
      </c>
      <c r="C259" s="127">
        <v>984</v>
      </c>
      <c r="D259" s="128" t="s">
        <v>46</v>
      </c>
      <c r="E259" s="136" t="s">
        <v>182</v>
      </c>
      <c r="F259" s="198"/>
      <c r="G259" s="131"/>
      <c r="H259" s="132"/>
      <c r="I259" s="132">
        <v>63.07</v>
      </c>
      <c r="J259" s="191">
        <v>11.53</v>
      </c>
      <c r="K259" s="227" t="s">
        <v>182</v>
      </c>
      <c r="L259" s="193"/>
      <c r="M259" s="194">
        <v>105.6</v>
      </c>
      <c r="N259" s="255"/>
      <c r="O259" s="199"/>
      <c r="P259" s="146">
        <v>1164</v>
      </c>
      <c r="Y259" s="38"/>
    </row>
    <row r="260" spans="2:25" ht="14.25" customHeight="1" x14ac:dyDescent="0.25">
      <c r="B260" s="30">
        <v>44796</v>
      </c>
      <c r="C260" s="127">
        <v>1057</v>
      </c>
      <c r="D260" s="128" t="s">
        <v>46</v>
      </c>
      <c r="E260" s="136" t="s">
        <v>182</v>
      </c>
      <c r="F260" s="198"/>
      <c r="G260" s="131"/>
      <c r="H260" s="132"/>
      <c r="I260" s="132">
        <v>66.260000000000005</v>
      </c>
      <c r="J260" s="191">
        <v>11.94</v>
      </c>
      <c r="K260" s="227" t="s">
        <v>182</v>
      </c>
      <c r="L260" s="193"/>
      <c r="M260" s="194">
        <v>168.86</v>
      </c>
      <c r="N260" s="255"/>
      <c r="O260" s="199"/>
      <c r="P260" s="146">
        <v>1304</v>
      </c>
      <c r="Y260" s="38"/>
    </row>
    <row r="261" spans="2:25" ht="14.25" customHeight="1" x14ac:dyDescent="0.25">
      <c r="B261" s="30">
        <v>44797</v>
      </c>
      <c r="C261" s="127">
        <v>1201</v>
      </c>
      <c r="D261" s="128" t="s">
        <v>46</v>
      </c>
      <c r="E261" s="113" t="s">
        <v>182</v>
      </c>
      <c r="F261" s="49"/>
      <c r="G261" s="114" t="s">
        <v>37</v>
      </c>
      <c r="H261" s="110" t="s">
        <v>37</v>
      </c>
      <c r="I261" s="132">
        <v>100.04</v>
      </c>
      <c r="J261" s="191">
        <v>11.35</v>
      </c>
      <c r="K261" s="227" t="s">
        <v>182</v>
      </c>
      <c r="L261" s="184"/>
      <c r="M261" s="194">
        <v>170.32</v>
      </c>
      <c r="N261" s="192">
        <v>230.12</v>
      </c>
      <c r="P261" s="53">
        <v>1713</v>
      </c>
      <c r="Y261" s="38"/>
    </row>
    <row r="262" spans="2:25" ht="14.25" customHeight="1" x14ac:dyDescent="0.25">
      <c r="B262" s="30">
        <v>44798</v>
      </c>
      <c r="C262" s="127">
        <v>1048</v>
      </c>
      <c r="D262" s="128" t="s">
        <v>46</v>
      </c>
      <c r="E262" s="136" t="s">
        <v>182</v>
      </c>
      <c r="F262" s="198"/>
      <c r="G262" s="131"/>
      <c r="H262" s="132"/>
      <c r="I262" s="132">
        <v>71.959999999999994</v>
      </c>
      <c r="J262" s="191">
        <v>19.73</v>
      </c>
      <c r="K262" s="227" t="s">
        <v>182</v>
      </c>
      <c r="L262" s="193"/>
      <c r="M262" s="194">
        <v>150.69</v>
      </c>
      <c r="N262" s="186"/>
      <c r="O262" s="199"/>
      <c r="P262" s="146">
        <v>1290</v>
      </c>
      <c r="Y262" s="38"/>
    </row>
    <row r="263" spans="2:25" ht="14.25" customHeight="1" x14ac:dyDescent="0.25">
      <c r="B263" s="30">
        <v>44799</v>
      </c>
      <c r="C263" s="127">
        <v>1064</v>
      </c>
      <c r="D263" s="128" t="s">
        <v>46</v>
      </c>
      <c r="E263" s="136" t="s">
        <v>182</v>
      </c>
      <c r="F263" s="198"/>
      <c r="G263" s="131"/>
      <c r="H263" s="132"/>
      <c r="I263" s="132">
        <v>76.489999999999995</v>
      </c>
      <c r="J263" s="191">
        <v>19.72</v>
      </c>
      <c r="K263" s="227" t="s">
        <v>182</v>
      </c>
      <c r="L263" s="193"/>
      <c r="M263" s="194">
        <v>203.85</v>
      </c>
      <c r="N263" s="186"/>
      <c r="O263" s="199"/>
      <c r="P263" s="146">
        <v>1364</v>
      </c>
      <c r="Y263" s="38"/>
    </row>
    <row r="264" spans="2:25" ht="14.25" customHeight="1" x14ac:dyDescent="0.25">
      <c r="B264" s="30">
        <v>44800</v>
      </c>
      <c r="C264" s="127">
        <v>988</v>
      </c>
      <c r="D264" s="128" t="s">
        <v>46</v>
      </c>
      <c r="E264" s="136" t="s">
        <v>182</v>
      </c>
      <c r="F264" s="198"/>
      <c r="G264" s="131"/>
      <c r="H264" s="132"/>
      <c r="I264" s="132">
        <v>76.099999999999994</v>
      </c>
      <c r="J264" s="191">
        <v>21.88</v>
      </c>
      <c r="K264" s="227" t="s">
        <v>182</v>
      </c>
      <c r="L264" s="193"/>
      <c r="M264" s="194">
        <v>312.33999999999997</v>
      </c>
      <c r="N264" s="186"/>
      <c r="O264" s="199"/>
      <c r="P264" s="146">
        <v>1398</v>
      </c>
      <c r="Y264" s="38"/>
    </row>
    <row r="265" spans="2:25" ht="14.25" customHeight="1" x14ac:dyDescent="0.25">
      <c r="B265" s="30">
        <v>44801</v>
      </c>
      <c r="C265" s="127">
        <v>1186</v>
      </c>
      <c r="D265" s="128" t="s">
        <v>46</v>
      </c>
      <c r="E265" s="136" t="s">
        <v>182</v>
      </c>
      <c r="F265" s="198"/>
      <c r="G265" s="131"/>
      <c r="H265" s="132"/>
      <c r="I265" s="132">
        <v>90.1</v>
      </c>
      <c r="J265" s="191">
        <v>20.440000000000001</v>
      </c>
      <c r="K265" s="227" t="s">
        <v>182</v>
      </c>
      <c r="L265" s="193"/>
      <c r="M265" s="194">
        <v>256.25</v>
      </c>
      <c r="N265" s="186"/>
      <c r="O265" s="199"/>
      <c r="P265" s="146">
        <v>1553</v>
      </c>
      <c r="Y265" s="38"/>
    </row>
    <row r="266" spans="2:25" ht="14.25" customHeight="1" x14ac:dyDescent="0.25">
      <c r="B266" s="30">
        <v>44802</v>
      </c>
      <c r="C266" s="127">
        <v>870</v>
      </c>
      <c r="D266" s="128" t="s">
        <v>46</v>
      </c>
      <c r="E266" s="136" t="s">
        <v>182</v>
      </c>
      <c r="F266" s="198"/>
      <c r="G266" s="131"/>
      <c r="H266" s="132"/>
      <c r="I266" s="132">
        <v>84.45</v>
      </c>
      <c r="J266" s="191">
        <v>31.85</v>
      </c>
      <c r="K266" s="227" t="s">
        <v>182</v>
      </c>
      <c r="L266" s="193"/>
      <c r="M266" s="194">
        <v>315.82</v>
      </c>
      <c r="N266" s="186"/>
      <c r="O266" s="199"/>
      <c r="P266" s="146">
        <v>1302</v>
      </c>
      <c r="Y266" s="38"/>
    </row>
    <row r="267" spans="2:25" ht="14.25" customHeight="1" x14ac:dyDescent="0.25">
      <c r="B267" s="30">
        <v>44803</v>
      </c>
      <c r="C267" s="127">
        <v>938</v>
      </c>
      <c r="D267" s="128" t="s">
        <v>46</v>
      </c>
      <c r="E267" s="136" t="s">
        <v>182</v>
      </c>
      <c r="F267" s="198"/>
      <c r="G267" s="131"/>
      <c r="H267" s="132"/>
      <c r="I267" s="132">
        <v>88.71</v>
      </c>
      <c r="J267" s="191">
        <v>36.71</v>
      </c>
      <c r="K267" s="227" t="s">
        <v>182</v>
      </c>
      <c r="L267" s="193"/>
      <c r="M267" s="194">
        <v>170.02</v>
      </c>
      <c r="N267" s="186"/>
      <c r="O267" s="199"/>
      <c r="P267" s="146">
        <v>1233</v>
      </c>
      <c r="Y267" s="38"/>
    </row>
    <row r="268" spans="2:25" ht="14.25" customHeight="1" x14ac:dyDescent="0.25">
      <c r="B268" s="30">
        <v>44804</v>
      </c>
      <c r="C268" s="127">
        <v>1189</v>
      </c>
      <c r="D268" s="128" t="s">
        <v>46</v>
      </c>
      <c r="E268" s="113" t="s">
        <v>182</v>
      </c>
      <c r="F268" s="49"/>
      <c r="G268" s="114" t="s">
        <v>37</v>
      </c>
      <c r="H268" s="110" t="s">
        <v>37</v>
      </c>
      <c r="I268" s="132">
        <v>109.72</v>
      </c>
      <c r="J268" s="191">
        <v>56.62</v>
      </c>
      <c r="K268" s="227" t="s">
        <v>182</v>
      </c>
      <c r="L268" s="184"/>
      <c r="M268" s="194">
        <v>237.81</v>
      </c>
      <c r="N268" s="192">
        <v>145.28</v>
      </c>
      <c r="P268" s="53">
        <v>1738</v>
      </c>
      <c r="Y268" s="38"/>
    </row>
    <row r="269" spans="2:25" s="199" customFormat="1" x14ac:dyDescent="0.25">
      <c r="B269" s="258">
        <v>44805</v>
      </c>
      <c r="C269" s="127">
        <v>1002</v>
      </c>
      <c r="D269" s="128" t="s">
        <v>46</v>
      </c>
      <c r="E269" s="136" t="s">
        <v>182</v>
      </c>
      <c r="F269" s="198"/>
      <c r="G269" s="131"/>
      <c r="H269" s="132"/>
      <c r="I269" s="132">
        <v>90.75</v>
      </c>
      <c r="J269" s="191">
        <v>31.37</v>
      </c>
      <c r="K269" s="227" t="s">
        <v>182</v>
      </c>
      <c r="L269" s="193"/>
      <c r="M269" s="194">
        <v>138.58000000000001</v>
      </c>
      <c r="N269" s="192"/>
      <c r="P269" s="146">
        <v>1263</v>
      </c>
      <c r="Y269" s="259"/>
    </row>
    <row r="270" spans="2:25" ht="14.25" customHeight="1" x14ac:dyDescent="0.25">
      <c r="B270" s="30">
        <v>44806</v>
      </c>
      <c r="C270" s="127">
        <v>873</v>
      </c>
      <c r="D270" s="128" t="s">
        <v>46</v>
      </c>
      <c r="E270" s="136" t="s">
        <v>182</v>
      </c>
      <c r="F270" s="198"/>
      <c r="G270" s="131"/>
      <c r="H270" s="132"/>
      <c r="I270" s="132">
        <v>92.61</v>
      </c>
      <c r="J270" s="191">
        <v>22.06</v>
      </c>
      <c r="K270" s="227" t="s">
        <v>182</v>
      </c>
      <c r="L270" s="193"/>
      <c r="M270" s="194">
        <v>173.34</v>
      </c>
      <c r="N270" s="192"/>
      <c r="O270" s="199"/>
      <c r="P270" s="146">
        <v>1161</v>
      </c>
      <c r="Y270" s="38"/>
    </row>
    <row r="271" spans="2:25" ht="14.25" customHeight="1" x14ac:dyDescent="0.25">
      <c r="B271" s="30">
        <v>44807</v>
      </c>
      <c r="C271" s="127">
        <v>1064</v>
      </c>
      <c r="D271" s="128" t="s">
        <v>46</v>
      </c>
      <c r="E271" s="136" t="s">
        <v>182</v>
      </c>
      <c r="F271" s="198"/>
      <c r="G271" s="131"/>
      <c r="H271" s="132"/>
      <c r="I271" s="132">
        <v>115.4</v>
      </c>
      <c r="J271" s="191">
        <v>28.53</v>
      </c>
      <c r="K271" s="227" t="s">
        <v>182</v>
      </c>
      <c r="L271" s="193"/>
      <c r="M271" s="194">
        <v>159.34</v>
      </c>
      <c r="N271" s="192"/>
      <c r="O271" s="199"/>
      <c r="P271" s="146">
        <v>1368</v>
      </c>
      <c r="Y271" s="38"/>
    </row>
    <row r="272" spans="2:25" ht="14.25" customHeight="1" x14ac:dyDescent="0.25">
      <c r="B272" s="30">
        <v>44808</v>
      </c>
      <c r="C272" s="127">
        <v>1146</v>
      </c>
      <c r="D272" s="128" t="s">
        <v>46</v>
      </c>
      <c r="E272" s="136" t="s">
        <v>182</v>
      </c>
      <c r="F272" s="198"/>
      <c r="G272" s="131"/>
      <c r="H272" s="132"/>
      <c r="I272" s="132">
        <v>120.93</v>
      </c>
      <c r="J272" s="191">
        <v>27.06</v>
      </c>
      <c r="K272" s="227" t="s">
        <v>182</v>
      </c>
      <c r="L272" s="193"/>
      <c r="M272" s="194">
        <v>171.54</v>
      </c>
      <c r="N272" s="192"/>
      <c r="O272" s="199"/>
      <c r="P272" s="146">
        <v>1466</v>
      </c>
      <c r="Y272" s="38"/>
    </row>
    <row r="273" spans="2:25" ht="14.25" customHeight="1" x14ac:dyDescent="0.25">
      <c r="B273" s="30">
        <v>44811</v>
      </c>
      <c r="C273" s="127">
        <v>1244</v>
      </c>
      <c r="D273" s="128"/>
      <c r="E273" s="136"/>
      <c r="F273" s="198"/>
      <c r="G273" s="131"/>
      <c r="H273" s="132"/>
      <c r="I273" s="132">
        <v>162.59</v>
      </c>
      <c r="J273" s="191">
        <v>19.2</v>
      </c>
      <c r="K273" s="227"/>
      <c r="L273" s="193"/>
      <c r="M273" s="194">
        <v>192.48</v>
      </c>
      <c r="N273" s="192">
        <v>476.55</v>
      </c>
      <c r="O273" s="199"/>
      <c r="P273" s="146">
        <v>2095</v>
      </c>
      <c r="Y273" s="38"/>
    </row>
    <row r="274" spans="2:25" ht="14.25" customHeight="1" x14ac:dyDescent="0.25">
      <c r="B274" s="30">
        <v>44812</v>
      </c>
      <c r="C274" s="127">
        <v>744</v>
      </c>
      <c r="D274" s="128"/>
      <c r="E274" s="136"/>
      <c r="F274" s="198"/>
      <c r="G274" s="131"/>
      <c r="H274" s="132"/>
      <c r="I274" s="132">
        <v>158.85</v>
      </c>
      <c r="J274" s="191">
        <v>14.32</v>
      </c>
      <c r="K274" s="227"/>
      <c r="L274" s="193"/>
      <c r="M274" s="194">
        <v>149.96</v>
      </c>
      <c r="N274" s="192">
        <v>279.14</v>
      </c>
      <c r="O274" s="199"/>
      <c r="P274" s="146">
        <v>1346</v>
      </c>
      <c r="Y274" s="38"/>
    </row>
    <row r="275" spans="2:25" ht="14.25" customHeight="1" x14ac:dyDescent="0.25">
      <c r="B275" s="30">
        <v>44813</v>
      </c>
      <c r="C275" s="127">
        <v>824</v>
      </c>
      <c r="D275" s="128"/>
      <c r="E275" s="136"/>
      <c r="F275" s="198"/>
      <c r="G275" s="131"/>
      <c r="H275" s="132"/>
      <c r="I275" s="132">
        <v>150.07</v>
      </c>
      <c r="J275" s="191">
        <v>14.27</v>
      </c>
      <c r="K275" s="227"/>
      <c r="L275" s="193"/>
      <c r="M275" s="194">
        <v>149.01</v>
      </c>
      <c r="N275" s="192">
        <v>235.56</v>
      </c>
      <c r="O275" s="199"/>
      <c r="P275" s="146">
        <v>1373</v>
      </c>
      <c r="Y275" s="38"/>
    </row>
    <row r="276" spans="2:25" ht="14.25" customHeight="1" x14ac:dyDescent="0.25">
      <c r="B276" s="30">
        <v>44818</v>
      </c>
      <c r="C276" s="127">
        <v>1148</v>
      </c>
      <c r="D276" s="128"/>
      <c r="E276" s="136"/>
      <c r="F276" s="198"/>
      <c r="G276" s="131"/>
      <c r="H276" s="132"/>
      <c r="I276" s="132">
        <v>209.7</v>
      </c>
      <c r="J276" s="191">
        <v>36.159999999999997</v>
      </c>
      <c r="K276" s="227"/>
      <c r="L276" s="193"/>
      <c r="M276" s="194">
        <v>212.39</v>
      </c>
      <c r="N276" s="192">
        <v>269.29000000000002</v>
      </c>
      <c r="O276" s="199"/>
      <c r="P276" s="146">
        <v>1876</v>
      </c>
      <c r="Y276" s="38"/>
    </row>
    <row r="277" spans="2:25" ht="14.25" customHeight="1" x14ac:dyDescent="0.25">
      <c r="B277" s="30">
        <v>44819</v>
      </c>
      <c r="C277" s="127">
        <v>1156</v>
      </c>
      <c r="D277" s="128"/>
      <c r="E277" s="136"/>
      <c r="F277" s="198"/>
      <c r="G277" s="131"/>
      <c r="H277" s="132"/>
      <c r="I277" s="132">
        <v>147.71</v>
      </c>
      <c r="J277" s="191">
        <v>43.12</v>
      </c>
      <c r="K277" s="227"/>
      <c r="L277" s="193"/>
      <c r="M277" s="194">
        <v>206.09</v>
      </c>
      <c r="N277" s="192">
        <v>251.45</v>
      </c>
      <c r="O277" s="199"/>
      <c r="P277" s="146">
        <v>1805</v>
      </c>
      <c r="Y277" s="38"/>
    </row>
    <row r="278" spans="2:25" ht="14.25" customHeight="1" x14ac:dyDescent="0.25">
      <c r="B278" s="30">
        <v>44820</v>
      </c>
      <c r="C278" s="127">
        <v>1202</v>
      </c>
      <c r="D278" s="128"/>
      <c r="E278" s="136"/>
      <c r="F278" s="198"/>
      <c r="G278" s="131"/>
      <c r="H278" s="132"/>
      <c r="I278" s="132">
        <v>110.65</v>
      </c>
      <c r="J278" s="191">
        <v>45.16</v>
      </c>
      <c r="K278" s="227"/>
      <c r="L278" s="193"/>
      <c r="M278" s="194">
        <v>248.78</v>
      </c>
      <c r="N278" s="192">
        <v>299.87</v>
      </c>
      <c r="O278" s="199"/>
      <c r="P278" s="146">
        <v>1906</v>
      </c>
      <c r="Y278" s="38"/>
    </row>
    <row r="279" spans="2:25" ht="14.25" customHeight="1" x14ac:dyDescent="0.25">
      <c r="B279" s="30">
        <v>44825</v>
      </c>
      <c r="C279" s="127">
        <v>962</v>
      </c>
      <c r="D279" s="128"/>
      <c r="E279" s="136"/>
      <c r="F279" s="198"/>
      <c r="G279" s="131"/>
      <c r="H279" s="132"/>
      <c r="I279" s="132">
        <v>92.29</v>
      </c>
      <c r="J279" s="191">
        <v>12.19</v>
      </c>
      <c r="K279" s="227"/>
      <c r="L279" s="193"/>
      <c r="M279" s="194">
        <v>233.44</v>
      </c>
      <c r="N279" s="192">
        <v>351.13</v>
      </c>
      <c r="O279" s="199"/>
      <c r="P279" s="146">
        <v>1651</v>
      </c>
      <c r="Y279" s="38"/>
    </row>
    <row r="280" spans="2:25" ht="14.25" customHeight="1" x14ac:dyDescent="0.25">
      <c r="B280" s="30">
        <v>44826</v>
      </c>
      <c r="C280" s="127">
        <v>1200</v>
      </c>
      <c r="D280" s="128"/>
      <c r="E280" s="136"/>
      <c r="F280" s="198"/>
      <c r="G280" s="131"/>
      <c r="H280" s="132"/>
      <c r="I280" s="132">
        <v>120.09</v>
      </c>
      <c r="J280" s="191">
        <v>14.46</v>
      </c>
      <c r="K280" s="227"/>
      <c r="L280" s="193"/>
      <c r="M280" s="194">
        <v>215.38</v>
      </c>
      <c r="N280" s="192">
        <v>431.97</v>
      </c>
      <c r="O280" s="199"/>
      <c r="P280" s="146">
        <v>1982</v>
      </c>
      <c r="Y280" s="38"/>
    </row>
    <row r="281" spans="2:25" ht="14.25" customHeight="1" x14ac:dyDescent="0.25">
      <c r="B281" s="30">
        <v>44827</v>
      </c>
      <c r="C281" s="127">
        <v>1115</v>
      </c>
      <c r="D281" s="128"/>
      <c r="E281" s="136"/>
      <c r="F281" s="198"/>
      <c r="G281" s="131"/>
      <c r="H281" s="132"/>
      <c r="I281" s="132">
        <v>108.77</v>
      </c>
      <c r="J281" s="191">
        <v>12.64</v>
      </c>
      <c r="K281" s="227"/>
      <c r="L281" s="193"/>
      <c r="M281" s="194">
        <v>172.61</v>
      </c>
      <c r="N281" s="192">
        <v>443.32</v>
      </c>
      <c r="O281" s="199"/>
      <c r="P281" s="146">
        <v>1852</v>
      </c>
      <c r="Y281" s="38"/>
    </row>
    <row r="282" spans="2:25" ht="14.25" customHeight="1" x14ac:dyDescent="0.25">
      <c r="B282" s="30">
        <v>44830</v>
      </c>
      <c r="C282" s="127">
        <v>11552</v>
      </c>
      <c r="D282" s="128">
        <v>10328.39</v>
      </c>
      <c r="E282" s="136"/>
      <c r="F282" s="198"/>
      <c r="G282" s="131"/>
      <c r="H282" s="132"/>
      <c r="I282" s="132">
        <v>1204.3599999999999</v>
      </c>
      <c r="J282" s="191">
        <v>1747.75</v>
      </c>
      <c r="K282" s="227"/>
      <c r="L282" s="193"/>
      <c r="M282" s="194">
        <v>87.21</v>
      </c>
      <c r="N282" s="192">
        <v>190.9</v>
      </c>
      <c r="O282" s="199"/>
      <c r="P282" s="146">
        <v>25111</v>
      </c>
      <c r="Q282" t="s">
        <v>190</v>
      </c>
      <c r="Y282" s="38"/>
    </row>
    <row r="283" spans="2:25" ht="14.25" customHeight="1" x14ac:dyDescent="0.25">
      <c r="B283" s="30">
        <v>44832</v>
      </c>
      <c r="C283" s="127">
        <v>5968</v>
      </c>
      <c r="D283" s="128">
        <v>2848.53</v>
      </c>
      <c r="E283" s="136"/>
      <c r="F283" s="198"/>
      <c r="G283" s="131"/>
      <c r="H283" s="132"/>
      <c r="I283" s="132">
        <v>214</v>
      </c>
      <c r="J283" s="191">
        <v>636</v>
      </c>
      <c r="K283" s="227"/>
      <c r="L283" s="193"/>
      <c r="M283" s="194">
        <v>125</v>
      </c>
      <c r="N283" s="192">
        <v>707.96</v>
      </c>
      <c r="O283" s="199"/>
      <c r="P283" s="146">
        <v>10499</v>
      </c>
      <c r="Y283" s="38"/>
    </row>
    <row r="284" spans="2:25" ht="14.25" customHeight="1" x14ac:dyDescent="0.25">
      <c r="B284" s="30">
        <v>44834</v>
      </c>
      <c r="C284" s="127">
        <v>4294</v>
      </c>
      <c r="D284" s="128">
        <v>1907.14</v>
      </c>
      <c r="E284" s="136"/>
      <c r="F284" s="198"/>
      <c r="G284" s="131"/>
      <c r="H284" s="132"/>
      <c r="I284" s="132">
        <v>161.32</v>
      </c>
      <c r="J284" s="191">
        <v>139.47</v>
      </c>
      <c r="K284" s="227"/>
      <c r="L284" s="193"/>
      <c r="M284" s="194">
        <v>120.07</v>
      </c>
      <c r="N284" s="192">
        <v>1055.72</v>
      </c>
      <c r="O284" s="199"/>
      <c r="P284" s="146">
        <v>7677</v>
      </c>
      <c r="Y284" s="38"/>
    </row>
    <row r="285" spans="2:25" ht="14.25" customHeight="1" x14ac:dyDescent="0.25">
      <c r="B285" s="30">
        <v>44837</v>
      </c>
      <c r="C285" s="127">
        <v>4232</v>
      </c>
      <c r="D285" s="128">
        <v>999.52</v>
      </c>
      <c r="E285" s="136"/>
      <c r="F285" s="198"/>
      <c r="G285" s="131"/>
      <c r="H285" s="132"/>
      <c r="I285" s="132">
        <v>236.75</v>
      </c>
      <c r="J285" s="191">
        <v>95.83</v>
      </c>
      <c r="K285" s="227"/>
      <c r="L285" s="193"/>
      <c r="M285" s="194">
        <v>56.7</v>
      </c>
      <c r="N285" s="192" t="s">
        <v>37</v>
      </c>
      <c r="O285" s="199"/>
      <c r="P285" s="146">
        <v>5621</v>
      </c>
      <c r="Y285" s="38"/>
    </row>
    <row r="286" spans="2:25" ht="14.25" customHeight="1" x14ac:dyDescent="0.25">
      <c r="B286" s="30">
        <v>44840</v>
      </c>
      <c r="C286" s="127">
        <v>4239</v>
      </c>
      <c r="D286" s="128"/>
      <c r="E286" s="136"/>
      <c r="F286" s="198"/>
      <c r="G286" s="131"/>
      <c r="H286" s="132"/>
      <c r="I286" s="132">
        <v>1011.13</v>
      </c>
      <c r="J286" s="191">
        <v>72.75</v>
      </c>
      <c r="K286" s="227"/>
      <c r="L286" s="193"/>
      <c r="M286" s="194">
        <v>116.87</v>
      </c>
      <c r="N286" s="192">
        <v>395.34</v>
      </c>
      <c r="O286" s="199"/>
      <c r="P286" s="146">
        <v>5836</v>
      </c>
      <c r="Q286" t="s">
        <v>192</v>
      </c>
      <c r="Y286" s="38"/>
    </row>
    <row r="287" spans="2:25" ht="14.25" customHeight="1" x14ac:dyDescent="0.25">
      <c r="B287" s="30">
        <v>44844</v>
      </c>
      <c r="C287" s="127">
        <v>7031</v>
      </c>
      <c r="D287" s="128">
        <v>3179.07</v>
      </c>
      <c r="E287" s="136"/>
      <c r="F287" s="198"/>
      <c r="G287" s="131"/>
      <c r="H287" s="132"/>
      <c r="I287" s="132">
        <v>741.15</v>
      </c>
      <c r="J287" s="191">
        <v>169.25</v>
      </c>
      <c r="K287" s="227"/>
      <c r="L287" s="193"/>
      <c r="M287" s="194">
        <v>136.41</v>
      </c>
      <c r="N287" s="192">
        <v>503.93</v>
      </c>
      <c r="O287" s="199"/>
      <c r="P287" s="146">
        <v>11760</v>
      </c>
      <c r="Y287" s="38"/>
    </row>
    <row r="288" spans="2:25" ht="14.25" customHeight="1" x14ac:dyDescent="0.25">
      <c r="B288" s="30">
        <v>44847</v>
      </c>
      <c r="C288" s="127">
        <v>9558</v>
      </c>
      <c r="D288" s="128"/>
      <c r="E288" s="136"/>
      <c r="F288" s="198"/>
      <c r="G288" s="131"/>
      <c r="H288" s="132"/>
      <c r="I288" s="132">
        <v>227.16</v>
      </c>
      <c r="J288" s="191">
        <v>146.59</v>
      </c>
      <c r="K288" s="227"/>
      <c r="L288" s="193"/>
      <c r="M288" s="194">
        <v>145.82</v>
      </c>
      <c r="N288" s="192">
        <v>413.6</v>
      </c>
      <c r="O288" s="199"/>
      <c r="P288" s="146">
        <v>10491</v>
      </c>
      <c r="Y288" s="38"/>
    </row>
    <row r="289" spans="2:25" ht="14.25" customHeight="1" x14ac:dyDescent="0.25">
      <c r="B289" s="30">
        <v>44851</v>
      </c>
      <c r="C289" s="127">
        <v>10081</v>
      </c>
      <c r="D289" s="128">
        <v>1926.81</v>
      </c>
      <c r="E289" s="136"/>
      <c r="F289" s="198"/>
      <c r="G289" s="131"/>
      <c r="H289" s="132"/>
      <c r="I289" s="132">
        <v>619.21</v>
      </c>
      <c r="J289" s="191">
        <v>148.68</v>
      </c>
      <c r="K289" s="227"/>
      <c r="L289" s="193"/>
      <c r="M289" s="194">
        <v>36.18</v>
      </c>
      <c r="N289" s="192" t="s">
        <v>37</v>
      </c>
      <c r="O289" s="199"/>
      <c r="P289" s="146">
        <v>12812</v>
      </c>
      <c r="Y289" s="38"/>
    </row>
    <row r="290" spans="2:25" ht="14.25" customHeight="1" x14ac:dyDescent="0.25">
      <c r="B290" s="30">
        <v>44855</v>
      </c>
      <c r="C290" s="127">
        <v>7358</v>
      </c>
      <c r="D290" s="128"/>
      <c r="E290" s="136"/>
      <c r="F290" s="198"/>
      <c r="G290" s="131"/>
      <c r="H290" s="132"/>
      <c r="I290" s="132">
        <v>450.73</v>
      </c>
      <c r="J290" s="191">
        <v>144.58000000000001</v>
      </c>
      <c r="K290" s="227"/>
      <c r="L290" s="193"/>
      <c r="M290" s="194">
        <v>63.36</v>
      </c>
      <c r="N290" s="192">
        <v>918.41</v>
      </c>
      <c r="O290" s="199"/>
      <c r="P290" s="146">
        <v>8935</v>
      </c>
      <c r="Y290" s="38"/>
    </row>
    <row r="291" spans="2:25" ht="14.25" customHeight="1" x14ac:dyDescent="0.25">
      <c r="B291" s="30">
        <v>44858</v>
      </c>
      <c r="C291" s="127">
        <v>4967</v>
      </c>
      <c r="D291" s="128">
        <v>884.76</v>
      </c>
      <c r="E291" s="136"/>
      <c r="F291" s="198"/>
      <c r="G291" s="131"/>
      <c r="H291" s="132"/>
      <c r="I291" s="132">
        <v>670.76</v>
      </c>
      <c r="J291" s="191">
        <v>148.69999999999999</v>
      </c>
      <c r="K291" s="227"/>
      <c r="L291" s="193"/>
      <c r="M291" s="194">
        <v>127.82</v>
      </c>
      <c r="N291" s="192">
        <v>967.1</v>
      </c>
      <c r="O291" s="199"/>
      <c r="P291" s="146">
        <v>7766</v>
      </c>
      <c r="Y291" s="38"/>
    </row>
    <row r="292" spans="2:25" ht="14.25" customHeight="1" x14ac:dyDescent="0.25">
      <c r="B292" s="30">
        <v>44861</v>
      </c>
      <c r="C292" s="127">
        <v>5127</v>
      </c>
      <c r="D292" s="128"/>
      <c r="E292" s="136"/>
      <c r="F292" s="198"/>
      <c r="G292" s="131"/>
      <c r="H292" s="132"/>
      <c r="I292" s="132">
        <v>495.54</v>
      </c>
      <c r="J292" s="191">
        <v>134.74</v>
      </c>
      <c r="K292" s="227"/>
      <c r="L292" s="193"/>
      <c r="M292" s="194">
        <v>111.4</v>
      </c>
      <c r="N292" s="192">
        <v>795.24</v>
      </c>
      <c r="O292" s="199"/>
      <c r="P292" s="146">
        <v>6664</v>
      </c>
      <c r="Y292" s="38"/>
    </row>
    <row r="293" spans="2:25" ht="14.25" customHeight="1" x14ac:dyDescent="0.25">
      <c r="B293" s="30">
        <v>44867</v>
      </c>
      <c r="C293" s="127">
        <v>4717</v>
      </c>
      <c r="D293" s="128">
        <v>907</v>
      </c>
      <c r="E293" s="136"/>
      <c r="F293" s="198"/>
      <c r="G293" s="131"/>
      <c r="H293" s="132"/>
      <c r="I293" s="132">
        <v>448.81</v>
      </c>
      <c r="J293" s="191">
        <v>112.27</v>
      </c>
      <c r="K293" s="227"/>
      <c r="L293" s="193"/>
      <c r="M293" s="194">
        <v>81.319999999999993</v>
      </c>
      <c r="N293" s="192">
        <v>720.99</v>
      </c>
      <c r="O293" s="199"/>
      <c r="P293" s="146">
        <v>6986</v>
      </c>
      <c r="Y293" s="38"/>
    </row>
    <row r="294" spans="2:25" ht="14.25" customHeight="1" x14ac:dyDescent="0.25">
      <c r="B294" s="30">
        <v>44869</v>
      </c>
      <c r="C294" s="127">
        <v>4809</v>
      </c>
      <c r="D294" s="128"/>
      <c r="E294" s="136"/>
      <c r="F294" s="198"/>
      <c r="G294" s="131"/>
      <c r="H294" s="132"/>
      <c r="I294" s="132">
        <v>429.2</v>
      </c>
      <c r="J294" s="191">
        <v>105.05</v>
      </c>
      <c r="K294" s="227"/>
      <c r="L294" s="193"/>
      <c r="M294" s="194">
        <v>96.98</v>
      </c>
      <c r="N294" s="192">
        <v>895.89</v>
      </c>
      <c r="O294" s="199"/>
      <c r="P294" s="146">
        <v>6336</v>
      </c>
      <c r="Y294" s="38"/>
    </row>
    <row r="295" spans="2:25" ht="14.25" customHeight="1" x14ac:dyDescent="0.25">
      <c r="B295" s="30">
        <v>44872</v>
      </c>
      <c r="C295" s="127">
        <v>4218</v>
      </c>
      <c r="D295" s="128">
        <v>853</v>
      </c>
      <c r="E295" s="136"/>
      <c r="F295" s="198"/>
      <c r="G295" s="131"/>
      <c r="H295" s="132"/>
      <c r="I295" s="132">
        <v>614.34</v>
      </c>
      <c r="J295" s="191">
        <v>128.87</v>
      </c>
      <c r="K295" s="227"/>
      <c r="L295" s="193"/>
      <c r="M295" s="194">
        <v>101.52</v>
      </c>
      <c r="N295" s="192">
        <v>1048.77</v>
      </c>
      <c r="O295" s="199"/>
      <c r="P295" s="146">
        <v>6965</v>
      </c>
      <c r="Y295" s="38"/>
    </row>
    <row r="296" spans="2:25" ht="14.25" customHeight="1" x14ac:dyDescent="0.25">
      <c r="B296" s="30">
        <v>44875</v>
      </c>
      <c r="C296" s="127">
        <v>4995</v>
      </c>
      <c r="D296" s="128"/>
      <c r="E296" s="136"/>
      <c r="F296" s="198"/>
      <c r="G296" s="131"/>
      <c r="H296" s="132"/>
      <c r="I296" s="132">
        <v>690.78</v>
      </c>
      <c r="J296" s="191">
        <v>128.74</v>
      </c>
      <c r="K296" s="227"/>
      <c r="L296" s="193"/>
      <c r="M296" s="194">
        <v>96.93</v>
      </c>
      <c r="N296" s="192">
        <v>781.3</v>
      </c>
      <c r="O296" s="199"/>
      <c r="P296" s="146">
        <v>6693</v>
      </c>
      <c r="Q296" t="s">
        <v>192</v>
      </c>
      <c r="Y296" s="38"/>
    </row>
    <row r="297" spans="2:25" ht="14.25" customHeight="1" x14ac:dyDescent="0.25">
      <c r="B297" s="30">
        <v>44879</v>
      </c>
      <c r="C297" s="127">
        <v>4501</v>
      </c>
      <c r="D297" s="128">
        <v>862</v>
      </c>
      <c r="E297" s="136"/>
      <c r="F297" s="198"/>
      <c r="G297" s="131"/>
      <c r="H297" s="132"/>
      <c r="I297" s="132">
        <v>669.91</v>
      </c>
      <c r="J297" s="191">
        <v>235.18</v>
      </c>
      <c r="K297" s="227"/>
      <c r="L297" s="193"/>
      <c r="M297" s="194">
        <v>25.02</v>
      </c>
      <c r="N297" s="192" t="s">
        <v>37</v>
      </c>
      <c r="O297" s="199"/>
      <c r="P297" s="146">
        <v>6293</v>
      </c>
      <c r="Y297" s="38"/>
    </row>
    <row r="298" spans="2:25" ht="14.25" customHeight="1" x14ac:dyDescent="0.25">
      <c r="B298" s="30">
        <v>44882</v>
      </c>
      <c r="C298" s="127">
        <v>4363</v>
      </c>
      <c r="D298" s="128"/>
      <c r="E298" s="136"/>
      <c r="F298" s="198"/>
      <c r="G298" s="131"/>
      <c r="H298" s="132"/>
      <c r="I298" s="132">
        <v>626.36</v>
      </c>
      <c r="J298" s="191">
        <v>193.79</v>
      </c>
      <c r="K298" s="227"/>
      <c r="L298" s="193"/>
      <c r="M298" s="194">
        <v>25.47</v>
      </c>
      <c r="N298" s="192" t="s">
        <v>37</v>
      </c>
      <c r="O298" s="199"/>
      <c r="P298" s="146">
        <v>5208</v>
      </c>
      <c r="Y298" s="38"/>
    </row>
    <row r="299" spans="2:25" ht="14.25" customHeight="1" x14ac:dyDescent="0.25">
      <c r="B299" s="30">
        <v>44886</v>
      </c>
      <c r="C299" s="127">
        <v>4174</v>
      </c>
      <c r="D299" s="128">
        <v>651</v>
      </c>
      <c r="E299" s="136"/>
      <c r="F299" s="198"/>
      <c r="G299" s="131"/>
      <c r="H299" s="132"/>
      <c r="I299" s="132">
        <v>641.33000000000004</v>
      </c>
      <c r="J299" s="191">
        <v>130.9</v>
      </c>
      <c r="K299" s="227"/>
      <c r="L299" s="193"/>
      <c r="M299" s="194">
        <v>15.68</v>
      </c>
      <c r="N299" s="192" t="s">
        <v>37</v>
      </c>
      <c r="O299" s="199"/>
      <c r="P299" s="146">
        <v>5613</v>
      </c>
      <c r="Y299" s="38"/>
    </row>
    <row r="300" spans="2:25" ht="14.25" customHeight="1" x14ac:dyDescent="0.25">
      <c r="B300" s="30">
        <v>44889</v>
      </c>
      <c r="C300" s="127">
        <v>4125</v>
      </c>
      <c r="D300" s="128"/>
      <c r="E300" s="136"/>
      <c r="F300" s="198"/>
      <c r="G300" s="131"/>
      <c r="H300" s="132"/>
      <c r="I300" s="132">
        <v>282.61</v>
      </c>
      <c r="J300" s="191">
        <v>165.84</v>
      </c>
      <c r="K300" s="227"/>
      <c r="L300" s="193"/>
      <c r="M300" s="194">
        <v>85.7</v>
      </c>
      <c r="N300" s="192" t="s">
        <v>37</v>
      </c>
      <c r="O300" s="199"/>
      <c r="P300" s="146">
        <v>4659</v>
      </c>
      <c r="Y300" s="38"/>
    </row>
    <row r="301" spans="2:25" ht="14.25" customHeight="1" x14ac:dyDescent="0.25">
      <c r="B301" s="30">
        <v>44893</v>
      </c>
      <c r="C301" s="127">
        <v>4481</v>
      </c>
      <c r="D301" s="128">
        <v>658</v>
      </c>
      <c r="E301" s="136"/>
      <c r="F301" s="198"/>
      <c r="G301" s="131"/>
      <c r="H301" s="132"/>
      <c r="I301" s="132">
        <v>261.20999999999998</v>
      </c>
      <c r="J301" s="191">
        <v>61.44</v>
      </c>
      <c r="K301" s="227"/>
      <c r="L301" s="193"/>
      <c r="M301" s="194">
        <v>75.67</v>
      </c>
      <c r="N301" s="192" t="s">
        <v>37</v>
      </c>
      <c r="O301" s="199"/>
      <c r="P301" s="146">
        <v>5538</v>
      </c>
      <c r="Y301" s="38"/>
    </row>
    <row r="302" spans="2:25" ht="14.25" customHeight="1" x14ac:dyDescent="0.25">
      <c r="B302" s="258">
        <v>44896</v>
      </c>
      <c r="C302" s="127">
        <v>4491</v>
      </c>
      <c r="D302" s="128"/>
      <c r="E302" s="136"/>
      <c r="F302" s="198"/>
      <c r="G302" s="131"/>
      <c r="H302" s="132"/>
      <c r="I302" s="132">
        <v>319.95999999999998</v>
      </c>
      <c r="J302" s="191">
        <v>161.56</v>
      </c>
      <c r="K302" s="227"/>
      <c r="L302" s="193"/>
      <c r="M302" s="194">
        <v>80.08</v>
      </c>
      <c r="N302" s="192" t="s">
        <v>37</v>
      </c>
      <c r="O302" s="199"/>
      <c r="P302" s="146">
        <v>5053</v>
      </c>
      <c r="Y302" s="38"/>
    </row>
    <row r="303" spans="2:25" ht="14.25" customHeight="1" x14ac:dyDescent="0.25">
      <c r="B303" s="30">
        <v>44900</v>
      </c>
      <c r="C303" s="127">
        <v>6026</v>
      </c>
      <c r="D303" s="128">
        <v>1129</v>
      </c>
      <c r="E303" s="136"/>
      <c r="F303" s="198"/>
      <c r="G303" s="131"/>
      <c r="H303" s="132"/>
      <c r="I303" s="132">
        <v>449.25</v>
      </c>
      <c r="J303" s="191">
        <v>217.78</v>
      </c>
      <c r="K303" s="227"/>
      <c r="L303" s="193"/>
      <c r="M303" s="194">
        <v>213.94</v>
      </c>
      <c r="N303" s="192" t="s">
        <v>37</v>
      </c>
      <c r="O303" s="199"/>
      <c r="P303" s="146">
        <v>8036</v>
      </c>
      <c r="Q303" t="s">
        <v>195</v>
      </c>
      <c r="Y303" s="38"/>
    </row>
    <row r="304" spans="2:25" ht="14.25" customHeight="1" x14ac:dyDescent="0.25">
      <c r="B304" s="258">
        <v>44902</v>
      </c>
      <c r="C304" s="127">
        <v>4481</v>
      </c>
      <c r="D304" s="128"/>
      <c r="E304" s="136"/>
      <c r="F304" s="198"/>
      <c r="G304" s="131"/>
      <c r="H304" s="132"/>
      <c r="I304" s="132">
        <v>440.35</v>
      </c>
      <c r="J304" s="191">
        <v>418.31</v>
      </c>
      <c r="K304" s="227"/>
      <c r="L304" s="193"/>
      <c r="M304" s="194">
        <v>147.07</v>
      </c>
      <c r="N304" s="192" t="s">
        <v>37</v>
      </c>
      <c r="O304" s="199"/>
      <c r="P304" s="146">
        <v>5487</v>
      </c>
      <c r="Y304" s="38"/>
    </row>
    <row r="305" spans="2:25" ht="14.25" customHeight="1" x14ac:dyDescent="0.25">
      <c r="B305" s="30">
        <v>44907</v>
      </c>
      <c r="C305" s="127">
        <v>5379</v>
      </c>
      <c r="D305" s="128">
        <v>917</v>
      </c>
      <c r="E305" s="136"/>
      <c r="F305" s="198"/>
      <c r="G305" s="131"/>
      <c r="H305" s="132"/>
      <c r="I305" s="132">
        <v>446.21</v>
      </c>
      <c r="J305" s="191">
        <v>309</v>
      </c>
      <c r="K305" s="227"/>
      <c r="L305" s="193"/>
      <c r="M305" s="194">
        <v>93.01</v>
      </c>
      <c r="N305" s="192" t="s">
        <v>37</v>
      </c>
      <c r="O305" s="199"/>
      <c r="P305" s="146">
        <v>7144</v>
      </c>
      <c r="Y305" s="38"/>
    </row>
    <row r="306" spans="2:25" ht="14.25" customHeight="1" x14ac:dyDescent="0.25">
      <c r="B306" s="30">
        <v>44910</v>
      </c>
      <c r="C306" s="127">
        <v>6406</v>
      </c>
      <c r="D306" s="128"/>
      <c r="E306" s="136"/>
      <c r="F306" s="198"/>
      <c r="G306" s="131"/>
      <c r="H306" s="132"/>
      <c r="I306" s="132">
        <v>333.92</v>
      </c>
      <c r="J306" s="191">
        <v>185.95</v>
      </c>
      <c r="K306" s="227"/>
      <c r="L306" s="193"/>
      <c r="M306" s="194">
        <v>118.56</v>
      </c>
      <c r="N306" s="192" t="s">
        <v>37</v>
      </c>
      <c r="O306" s="199"/>
      <c r="P306" s="146">
        <v>7045</v>
      </c>
      <c r="Q306" t="s">
        <v>196</v>
      </c>
      <c r="Y306" s="38"/>
    </row>
    <row r="307" spans="2:25" ht="14.25" customHeight="1" x14ac:dyDescent="0.25">
      <c r="B307" s="258">
        <v>44914</v>
      </c>
      <c r="C307" s="127">
        <v>4164</v>
      </c>
      <c r="D307" s="128">
        <v>778</v>
      </c>
      <c r="E307" s="136"/>
      <c r="F307" s="198"/>
      <c r="G307" s="131"/>
      <c r="H307" s="132"/>
      <c r="I307" s="132">
        <v>369.66</v>
      </c>
      <c r="J307" s="191">
        <v>237.12</v>
      </c>
      <c r="K307" s="227"/>
      <c r="L307" s="193"/>
      <c r="M307" s="194">
        <v>52.89</v>
      </c>
      <c r="N307" s="192" t="s">
        <v>37</v>
      </c>
      <c r="O307" s="199"/>
      <c r="P307" s="146">
        <v>4824</v>
      </c>
      <c r="Y307" s="38"/>
    </row>
    <row r="308" spans="2:25" ht="14.25" customHeight="1" x14ac:dyDescent="0.25">
      <c r="B308" s="30">
        <v>44917</v>
      </c>
      <c r="C308" s="127">
        <v>6075</v>
      </c>
      <c r="D308" s="128"/>
      <c r="E308" s="136"/>
      <c r="F308" s="198"/>
      <c r="G308" s="131"/>
      <c r="H308" s="132"/>
      <c r="I308" s="132">
        <v>421.52</v>
      </c>
      <c r="J308" s="191">
        <v>155.33000000000001</v>
      </c>
      <c r="K308" s="227"/>
      <c r="L308" s="193"/>
      <c r="M308" s="194">
        <v>205.36</v>
      </c>
      <c r="N308" s="192" t="s">
        <v>37</v>
      </c>
      <c r="O308" s="199"/>
      <c r="P308" s="146">
        <v>6857</v>
      </c>
      <c r="Y308" s="38"/>
    </row>
    <row r="309" spans="2:25" ht="14.25" customHeight="1" x14ac:dyDescent="0.25">
      <c r="B309" s="30">
        <v>44922</v>
      </c>
      <c r="C309" s="127">
        <v>3912</v>
      </c>
      <c r="D309" s="128">
        <v>1648</v>
      </c>
      <c r="E309" s="136"/>
      <c r="F309" s="198"/>
      <c r="G309" s="131"/>
      <c r="H309" s="132"/>
      <c r="I309" s="132">
        <v>355.11</v>
      </c>
      <c r="J309" s="191">
        <v>301.36</v>
      </c>
      <c r="K309" s="227"/>
      <c r="L309" s="193"/>
      <c r="M309" s="194">
        <v>16.100000000000001</v>
      </c>
      <c r="N309" s="192" t="s">
        <v>37</v>
      </c>
      <c r="O309" s="199"/>
      <c r="P309" s="146">
        <v>4584</v>
      </c>
      <c r="Y309" s="38"/>
    </row>
    <row r="310" spans="2:25" ht="14.25" customHeight="1" x14ac:dyDescent="0.25">
      <c r="B310" s="30">
        <v>44924</v>
      </c>
      <c r="C310" s="127">
        <v>4576</v>
      </c>
      <c r="D310" s="128"/>
      <c r="E310" s="136"/>
      <c r="F310" s="198"/>
      <c r="G310" s="131"/>
      <c r="H310" s="132"/>
      <c r="I310" s="132">
        <v>618.01</v>
      </c>
      <c r="J310" s="191">
        <v>389.58</v>
      </c>
      <c r="K310" s="227"/>
      <c r="L310" s="193"/>
      <c r="M310" s="194">
        <v>8.7799999999999994</v>
      </c>
      <c r="N310" s="190" t="s">
        <v>37</v>
      </c>
      <c r="O310" s="199"/>
      <c r="P310" s="146">
        <v>5593</v>
      </c>
      <c r="Y310" s="38"/>
    </row>
    <row r="311" spans="2:25" ht="14.25" customHeight="1" x14ac:dyDescent="0.25">
      <c r="B311" s="258">
        <v>44929</v>
      </c>
      <c r="C311" s="127">
        <v>3688</v>
      </c>
      <c r="D311" s="128">
        <v>1857</v>
      </c>
      <c r="E311" s="136"/>
      <c r="F311" s="198"/>
      <c r="G311" s="131"/>
      <c r="H311" s="132"/>
      <c r="I311" s="132">
        <v>455.05</v>
      </c>
      <c r="J311" s="191">
        <v>249.88</v>
      </c>
      <c r="K311" s="227"/>
      <c r="L311" s="193"/>
      <c r="M311" s="262">
        <v>7.22</v>
      </c>
      <c r="N311" s="190" t="s">
        <v>37</v>
      </c>
      <c r="O311" s="199"/>
      <c r="P311" s="146">
        <v>4400</v>
      </c>
      <c r="Y311" s="38"/>
    </row>
    <row r="312" spans="2:25" ht="14.25" customHeight="1" x14ac:dyDescent="0.25">
      <c r="B312" s="258">
        <v>44930</v>
      </c>
      <c r="C312" s="127">
        <v>3910</v>
      </c>
      <c r="D312" s="128"/>
      <c r="E312" s="136"/>
      <c r="F312" s="198"/>
      <c r="G312" s="131"/>
      <c r="H312" s="132"/>
      <c r="I312" s="132">
        <v>638.03</v>
      </c>
      <c r="J312" s="191">
        <v>192.32</v>
      </c>
      <c r="K312" s="227"/>
      <c r="L312" s="193"/>
      <c r="M312" s="194">
        <v>10.77</v>
      </c>
      <c r="N312" s="190" t="s">
        <v>37</v>
      </c>
      <c r="O312" s="199"/>
      <c r="P312" s="146">
        <v>4751</v>
      </c>
      <c r="Y312" s="38"/>
    </row>
    <row r="313" spans="2:25" x14ac:dyDescent="0.25">
      <c r="B313" s="258">
        <v>44935</v>
      </c>
      <c r="C313" s="127">
        <v>3095</v>
      </c>
      <c r="D313" s="128">
        <v>1481</v>
      </c>
      <c r="E313" s="136"/>
      <c r="F313" s="198"/>
      <c r="G313" s="131"/>
      <c r="H313" s="132"/>
      <c r="I313" s="132">
        <v>304.68</v>
      </c>
      <c r="J313" s="191">
        <v>222.82</v>
      </c>
      <c r="K313" s="227"/>
      <c r="L313" s="193"/>
      <c r="M313" s="263">
        <v>8.66</v>
      </c>
      <c r="N313" s="190" t="s">
        <v>37</v>
      </c>
      <c r="O313" s="199"/>
      <c r="P313" s="146">
        <v>3631</v>
      </c>
    </row>
    <row r="314" spans="2:25" x14ac:dyDescent="0.25">
      <c r="B314" s="30">
        <v>44938</v>
      </c>
      <c r="C314" s="127">
        <v>4002</v>
      </c>
      <c r="D314" s="128"/>
      <c r="E314" s="136"/>
      <c r="F314" s="198"/>
      <c r="G314" s="131"/>
      <c r="H314" s="132"/>
      <c r="I314" s="132">
        <v>212.66</v>
      </c>
      <c r="J314" s="191">
        <v>122.22</v>
      </c>
      <c r="K314" s="227"/>
      <c r="L314" s="193"/>
      <c r="M314" s="194">
        <v>6.32</v>
      </c>
      <c r="N314" s="190" t="s">
        <v>37</v>
      </c>
      <c r="O314" s="199"/>
      <c r="P314" s="146">
        <v>4343</v>
      </c>
    </row>
    <row r="315" spans="2:25" x14ac:dyDescent="0.25">
      <c r="B315" s="30">
        <v>44942</v>
      </c>
      <c r="C315" s="127">
        <v>3772</v>
      </c>
      <c r="D315" s="128">
        <v>1664</v>
      </c>
      <c r="E315" s="136"/>
      <c r="F315" s="198"/>
      <c r="G315" s="131"/>
      <c r="H315" s="132"/>
      <c r="I315" s="132">
        <v>242.14</v>
      </c>
      <c r="J315" s="191">
        <v>162.93</v>
      </c>
      <c r="K315" s="227"/>
      <c r="L315" s="193"/>
      <c r="M315" s="194">
        <v>8.7799999999999994</v>
      </c>
      <c r="N315" s="190" t="s">
        <v>37</v>
      </c>
      <c r="O315" s="199"/>
      <c r="P315" s="146">
        <v>4186</v>
      </c>
    </row>
    <row r="316" spans="2:25" x14ac:dyDescent="0.25">
      <c r="B316" s="30">
        <v>44945</v>
      </c>
      <c r="C316" s="127">
        <v>4196</v>
      </c>
      <c r="D316" s="128"/>
      <c r="E316" s="136"/>
      <c r="F316" s="198"/>
      <c r="G316" s="131"/>
      <c r="H316" s="132"/>
      <c r="I316" s="132">
        <v>281.41000000000003</v>
      </c>
      <c r="J316" s="191">
        <v>170.21</v>
      </c>
      <c r="K316" s="227"/>
      <c r="L316" s="193"/>
      <c r="M316" s="194">
        <v>9.8000000000000007</v>
      </c>
      <c r="N316" s="190" t="s">
        <v>37</v>
      </c>
      <c r="O316" s="199"/>
      <c r="P316" s="146">
        <v>4658</v>
      </c>
    </row>
    <row r="317" spans="2:25" x14ac:dyDescent="0.25">
      <c r="B317" s="30">
        <v>44949</v>
      </c>
      <c r="C317" s="127">
        <v>2952</v>
      </c>
      <c r="D317" s="128">
        <v>1219</v>
      </c>
      <c r="E317" s="136"/>
      <c r="F317" s="198"/>
      <c r="G317" s="131"/>
      <c r="H317" s="132"/>
      <c r="I317" s="132">
        <v>220.21</v>
      </c>
      <c r="J317" s="191">
        <v>24.65</v>
      </c>
      <c r="K317" s="227"/>
      <c r="L317" s="193"/>
      <c r="M317" s="194">
        <v>7.01</v>
      </c>
      <c r="N317" s="190" t="s">
        <v>37</v>
      </c>
      <c r="O317" s="199"/>
      <c r="P317" s="146">
        <v>3203</v>
      </c>
    </row>
    <row r="318" spans="2:25" x14ac:dyDescent="0.25">
      <c r="B318" s="30">
        <v>44952</v>
      </c>
      <c r="C318" s="127">
        <v>4694</v>
      </c>
      <c r="D318" s="128"/>
      <c r="E318" s="10"/>
      <c r="F318" s="49"/>
      <c r="G318" s="18"/>
      <c r="H318" s="110"/>
      <c r="I318" s="132">
        <v>219.9</v>
      </c>
      <c r="J318" s="191">
        <v>240.06</v>
      </c>
      <c r="K318" s="227"/>
      <c r="L318" s="184"/>
      <c r="M318" s="194">
        <v>12.31</v>
      </c>
      <c r="N318" s="190" t="s">
        <v>37</v>
      </c>
      <c r="P318" s="53">
        <v>5166</v>
      </c>
    </row>
    <row r="319" spans="2:25" x14ac:dyDescent="0.25">
      <c r="B319" s="30">
        <v>44956</v>
      </c>
      <c r="C319" s="127">
        <v>5936</v>
      </c>
      <c r="D319" s="128">
        <v>828</v>
      </c>
      <c r="E319" s="136"/>
      <c r="F319" s="198"/>
      <c r="G319" s="131"/>
      <c r="H319" s="132"/>
      <c r="I319" s="132">
        <v>352.29</v>
      </c>
      <c r="J319" s="191">
        <v>441.9</v>
      </c>
      <c r="K319" s="227"/>
      <c r="L319" s="193"/>
      <c r="M319" s="194">
        <v>159.12</v>
      </c>
      <c r="N319" s="190" t="s">
        <v>37</v>
      </c>
      <c r="O319" s="199"/>
      <c r="P319" s="146">
        <v>6889</v>
      </c>
    </row>
    <row r="320" spans="2:25" x14ac:dyDescent="0.25">
      <c r="B320" s="30">
        <v>44959</v>
      </c>
      <c r="C320" s="127">
        <v>4253</v>
      </c>
      <c r="D320" s="128"/>
      <c r="E320" s="136"/>
      <c r="F320" s="198"/>
      <c r="G320" s="131"/>
      <c r="H320" s="132"/>
      <c r="I320" s="132">
        <v>247.72</v>
      </c>
      <c r="J320" s="191">
        <v>231.23</v>
      </c>
      <c r="K320" s="227"/>
      <c r="L320" s="193"/>
      <c r="M320" s="194">
        <v>9.36</v>
      </c>
      <c r="N320" s="190" t="s">
        <v>37</v>
      </c>
      <c r="O320" s="199"/>
      <c r="P320" s="146">
        <v>4741</v>
      </c>
    </row>
    <row r="321" spans="2:17" x14ac:dyDescent="0.25">
      <c r="B321" s="30">
        <v>44963</v>
      </c>
      <c r="C321" s="127">
        <v>3568</v>
      </c>
      <c r="D321" s="128">
        <v>881</v>
      </c>
      <c r="E321" s="136"/>
      <c r="F321" s="198"/>
      <c r="G321" s="131"/>
      <c r="H321" s="132"/>
      <c r="I321" s="132">
        <v>382.89</v>
      </c>
      <c r="J321" s="191">
        <v>206.12</v>
      </c>
      <c r="K321" s="227"/>
      <c r="L321" s="193"/>
      <c r="M321" s="194">
        <v>6.43</v>
      </c>
      <c r="N321" s="190" t="s">
        <v>37</v>
      </c>
      <c r="P321" s="53">
        <v>4163</v>
      </c>
    </row>
    <row r="322" spans="2:17" x14ac:dyDescent="0.25">
      <c r="B322" s="30">
        <v>44966</v>
      </c>
      <c r="C322" s="127">
        <v>4793</v>
      </c>
      <c r="D322" s="128"/>
      <c r="E322" s="136"/>
      <c r="F322" s="198"/>
      <c r="G322" s="131"/>
      <c r="H322" s="132"/>
      <c r="I322" s="132">
        <v>357.82</v>
      </c>
      <c r="J322" s="191">
        <v>239.33</v>
      </c>
      <c r="K322" s="227"/>
      <c r="L322" s="193"/>
      <c r="M322" s="194">
        <v>4.67</v>
      </c>
      <c r="N322" s="190" t="s">
        <v>37</v>
      </c>
      <c r="O322" s="199"/>
      <c r="P322" s="146">
        <v>5395</v>
      </c>
      <c r="Q322" t="s">
        <v>198</v>
      </c>
    </row>
    <row r="323" spans="2:17" x14ac:dyDescent="0.25">
      <c r="B323" s="30">
        <v>44970</v>
      </c>
      <c r="C323" s="127">
        <v>3167</v>
      </c>
      <c r="D323" s="128">
        <v>1020</v>
      </c>
      <c r="E323" s="136"/>
      <c r="F323" s="198"/>
      <c r="G323" s="131"/>
      <c r="H323" s="132"/>
      <c r="I323" s="132">
        <v>275.55</v>
      </c>
      <c r="J323" s="191">
        <v>88.11</v>
      </c>
      <c r="K323" s="227"/>
      <c r="L323" s="193"/>
      <c r="M323" s="194">
        <v>7.94</v>
      </c>
      <c r="N323" s="190" t="s">
        <v>37</v>
      </c>
      <c r="O323" s="199"/>
      <c r="P323" s="146">
        <v>3538</v>
      </c>
    </row>
    <row r="324" spans="2:17" x14ac:dyDescent="0.25">
      <c r="B324" s="30">
        <v>44972</v>
      </c>
      <c r="C324" s="127">
        <v>3682</v>
      </c>
      <c r="D324" s="128">
        <v>1200</v>
      </c>
      <c r="E324" s="129">
        <v>553.39</v>
      </c>
      <c r="F324" s="198"/>
      <c r="G324" s="131" t="s">
        <v>37</v>
      </c>
      <c r="H324" s="132" t="s">
        <v>37</v>
      </c>
      <c r="I324" s="132">
        <v>324.95</v>
      </c>
      <c r="J324" s="191">
        <v>140.04</v>
      </c>
      <c r="K324" s="227" t="s">
        <v>182</v>
      </c>
      <c r="L324" s="193" t="s">
        <v>37</v>
      </c>
      <c r="M324" s="194">
        <v>3.86</v>
      </c>
      <c r="N324" s="190" t="s">
        <v>37</v>
      </c>
      <c r="O324" s="199"/>
      <c r="P324" s="146">
        <v>5905</v>
      </c>
    </row>
    <row r="325" spans="2:17" x14ac:dyDescent="0.25">
      <c r="B325" s="30">
        <v>44974</v>
      </c>
      <c r="C325" s="127">
        <v>2883</v>
      </c>
      <c r="D325" s="128">
        <v>1157</v>
      </c>
      <c r="E325" s="129">
        <v>469.24</v>
      </c>
      <c r="F325" s="198"/>
      <c r="G325" s="131"/>
      <c r="H325" s="132"/>
      <c r="I325" s="132">
        <v>332.98</v>
      </c>
      <c r="J325" s="191">
        <v>90.01</v>
      </c>
      <c r="K325" s="227" t="s">
        <v>182</v>
      </c>
      <c r="L325" s="193"/>
      <c r="M325" s="194">
        <v>6.84</v>
      </c>
      <c r="N325" s="190"/>
      <c r="O325" s="199"/>
      <c r="P325" s="146">
        <v>4939</v>
      </c>
    </row>
    <row r="326" spans="2:17" x14ac:dyDescent="0.25">
      <c r="B326" s="30">
        <v>44977</v>
      </c>
      <c r="C326" s="127">
        <v>3499</v>
      </c>
      <c r="D326" s="128">
        <v>936</v>
      </c>
      <c r="E326" s="136">
        <v>419.82</v>
      </c>
      <c r="F326" s="198"/>
      <c r="G326" s="131"/>
      <c r="H326" s="132"/>
      <c r="I326" s="132">
        <v>264.98</v>
      </c>
      <c r="J326" s="191">
        <v>142.97</v>
      </c>
      <c r="K326" s="227" t="s">
        <v>182</v>
      </c>
      <c r="L326" s="193"/>
      <c r="M326" s="194">
        <v>6.38</v>
      </c>
      <c r="N326" s="190"/>
      <c r="O326" s="199"/>
      <c r="P326" s="146">
        <v>5269</v>
      </c>
    </row>
    <row r="327" spans="2:17" x14ac:dyDescent="0.25">
      <c r="B327" s="258">
        <v>44979</v>
      </c>
      <c r="C327" s="127">
        <v>3638</v>
      </c>
      <c r="D327" s="128">
        <v>935</v>
      </c>
      <c r="E327" s="129">
        <v>298.89999999999998</v>
      </c>
      <c r="F327" s="198"/>
      <c r="G327" s="131" t="s">
        <v>200</v>
      </c>
      <c r="H327" s="132" t="s">
        <v>201</v>
      </c>
      <c r="I327" s="132">
        <v>222.98</v>
      </c>
      <c r="J327" s="191">
        <v>81.73</v>
      </c>
      <c r="K327" s="227" t="s">
        <v>182</v>
      </c>
      <c r="L327" s="193" t="s">
        <v>37</v>
      </c>
      <c r="M327" s="262">
        <v>5.18</v>
      </c>
      <c r="N327" s="190" t="s">
        <v>37</v>
      </c>
      <c r="O327" s="199"/>
      <c r="P327" s="146">
        <v>5182</v>
      </c>
    </row>
    <row r="328" spans="2:17" x14ac:dyDescent="0.25">
      <c r="B328" s="30">
        <v>44981</v>
      </c>
      <c r="C328" s="127">
        <v>3434</v>
      </c>
      <c r="D328" s="128">
        <v>1021</v>
      </c>
      <c r="E328" s="129">
        <v>500.98</v>
      </c>
      <c r="F328" s="198"/>
      <c r="G328" s="131"/>
      <c r="H328" s="132"/>
      <c r="I328" s="132">
        <v>270.88</v>
      </c>
      <c r="J328" s="191">
        <v>75.25</v>
      </c>
      <c r="K328" s="227" t="s">
        <v>182</v>
      </c>
      <c r="L328" s="193"/>
      <c r="M328" s="194">
        <v>6.61</v>
      </c>
      <c r="N328" s="190"/>
      <c r="O328" s="199"/>
      <c r="P328" s="146">
        <v>5308</v>
      </c>
    </row>
    <row r="329" spans="2:17" x14ac:dyDescent="0.25">
      <c r="B329" s="30">
        <v>44984</v>
      </c>
      <c r="C329" s="127">
        <v>3294</v>
      </c>
      <c r="D329" s="128">
        <v>862</v>
      </c>
      <c r="E329" s="136">
        <v>561.74</v>
      </c>
      <c r="F329" s="198"/>
      <c r="G329" s="131" t="s">
        <v>37</v>
      </c>
      <c r="H329" s="132" t="s">
        <v>37</v>
      </c>
      <c r="I329" s="132">
        <v>63.14</v>
      </c>
      <c r="J329" s="191">
        <v>6.48</v>
      </c>
      <c r="K329" s="227" t="s">
        <v>182</v>
      </c>
      <c r="L329" s="193" t="s">
        <v>37</v>
      </c>
      <c r="M329" s="262">
        <v>3.96</v>
      </c>
      <c r="N329" s="190" t="s">
        <v>37</v>
      </c>
      <c r="O329" s="199"/>
      <c r="P329" s="146">
        <v>4791</v>
      </c>
    </row>
    <row r="330" spans="2:17" x14ac:dyDescent="0.25">
      <c r="B330" s="30">
        <v>44986</v>
      </c>
      <c r="C330" s="127">
        <v>3660</v>
      </c>
      <c r="D330" s="128">
        <v>967</v>
      </c>
      <c r="E330" s="136">
        <v>185.69</v>
      </c>
      <c r="F330" s="198"/>
      <c r="G330" s="131"/>
      <c r="H330" s="132"/>
      <c r="I330" s="132">
        <v>161.58000000000001</v>
      </c>
      <c r="J330" s="191">
        <v>185.64</v>
      </c>
      <c r="K330" s="227" t="s">
        <v>182</v>
      </c>
      <c r="L330" s="193"/>
      <c r="M330" s="194">
        <v>5.4</v>
      </c>
      <c r="N330" s="190"/>
      <c r="O330" s="199"/>
      <c r="P330" s="146">
        <v>5165</v>
      </c>
    </row>
    <row r="331" spans="2:17" x14ac:dyDescent="0.25">
      <c r="B331" s="30">
        <v>44988</v>
      </c>
      <c r="C331" s="127">
        <v>3476</v>
      </c>
      <c r="D331" s="128">
        <v>1016</v>
      </c>
      <c r="E331" s="129">
        <v>317.97000000000003</v>
      </c>
      <c r="F331" s="198"/>
      <c r="G331" s="131"/>
      <c r="H331" s="132"/>
      <c r="I331" s="132">
        <v>150.6</v>
      </c>
      <c r="J331" s="191">
        <v>83.46</v>
      </c>
      <c r="K331" s="227" t="s">
        <v>182</v>
      </c>
      <c r="L331" s="193"/>
      <c r="M331" s="262">
        <v>5.07</v>
      </c>
      <c r="N331" s="190"/>
      <c r="O331" s="199"/>
      <c r="P331" s="146">
        <v>5049</v>
      </c>
    </row>
    <row r="332" spans="2:17" x14ac:dyDescent="0.25">
      <c r="B332" s="30">
        <v>44991</v>
      </c>
      <c r="C332" s="127">
        <v>3248</v>
      </c>
      <c r="D332" s="128">
        <v>950</v>
      </c>
      <c r="E332" s="129">
        <v>92.47</v>
      </c>
      <c r="F332" s="198"/>
      <c r="G332" s="131" t="s">
        <v>37</v>
      </c>
      <c r="H332" s="132" t="s">
        <v>37</v>
      </c>
      <c r="I332" s="132">
        <v>355.01</v>
      </c>
      <c r="J332" s="191">
        <v>138.94</v>
      </c>
      <c r="K332" s="227" t="s">
        <v>182</v>
      </c>
      <c r="L332" s="193" t="s">
        <v>37</v>
      </c>
      <c r="M332" s="262">
        <v>8.64</v>
      </c>
      <c r="N332" s="190" t="s">
        <v>37</v>
      </c>
      <c r="O332" s="199"/>
      <c r="P332" s="146">
        <v>4793</v>
      </c>
      <c r="Q332" t="s">
        <v>202</v>
      </c>
    </row>
    <row r="333" spans="2:17" x14ac:dyDescent="0.25">
      <c r="B333" s="30">
        <v>44993</v>
      </c>
      <c r="C333" s="127">
        <v>3047</v>
      </c>
      <c r="D333" s="128">
        <v>832</v>
      </c>
      <c r="E333" s="129">
        <v>277.14999999999998</v>
      </c>
      <c r="F333" s="198"/>
      <c r="G333" s="131"/>
      <c r="H333" s="132"/>
      <c r="I333" s="132">
        <v>459.67</v>
      </c>
      <c r="J333" s="191">
        <v>176.27</v>
      </c>
      <c r="K333" s="227" t="s">
        <v>182</v>
      </c>
      <c r="L333" s="193"/>
      <c r="M333" s="262">
        <v>10.83</v>
      </c>
      <c r="N333" s="190"/>
      <c r="O333" s="199"/>
      <c r="P333" s="146">
        <v>4803</v>
      </c>
    </row>
    <row r="334" spans="2:17" x14ac:dyDescent="0.25">
      <c r="B334" s="30">
        <v>44995</v>
      </c>
      <c r="C334" s="127">
        <v>2838</v>
      </c>
      <c r="D334" s="128">
        <v>557</v>
      </c>
      <c r="E334" s="129">
        <v>267.38</v>
      </c>
      <c r="F334" s="198"/>
      <c r="G334" s="131"/>
      <c r="H334" s="132"/>
      <c r="I334" s="132">
        <v>397.12</v>
      </c>
      <c r="J334" s="191">
        <v>92.31</v>
      </c>
      <c r="K334" s="227" t="s">
        <v>182</v>
      </c>
      <c r="L334" s="193"/>
      <c r="M334" s="262">
        <v>9.93</v>
      </c>
      <c r="N334" s="190"/>
      <c r="O334" s="199"/>
      <c r="P334" s="146">
        <v>4161</v>
      </c>
    </row>
    <row r="335" spans="2:17" x14ac:dyDescent="0.25">
      <c r="B335" s="30">
        <v>44998</v>
      </c>
      <c r="C335" s="127">
        <v>1797</v>
      </c>
      <c r="D335" s="128">
        <v>206</v>
      </c>
      <c r="E335" s="129">
        <v>367.18</v>
      </c>
      <c r="F335" s="198"/>
      <c r="G335" s="131" t="s">
        <v>37</v>
      </c>
      <c r="H335" s="132" t="s">
        <v>199</v>
      </c>
      <c r="I335" s="132">
        <v>344.26</v>
      </c>
      <c r="J335" s="191">
        <v>68.900000000000006</v>
      </c>
      <c r="K335" s="227" t="s">
        <v>182</v>
      </c>
      <c r="L335" s="193" t="s">
        <v>37</v>
      </c>
      <c r="M335" s="262">
        <v>8.76</v>
      </c>
      <c r="N335" s="190" t="s">
        <v>37</v>
      </c>
      <c r="O335" s="199"/>
      <c r="P335" s="146">
        <v>2792</v>
      </c>
    </row>
    <row r="336" spans="2:17" x14ac:dyDescent="0.25">
      <c r="B336" s="30">
        <v>45000</v>
      </c>
      <c r="C336" s="127">
        <v>2955</v>
      </c>
      <c r="D336" s="128">
        <v>190</v>
      </c>
      <c r="E336" s="129">
        <v>614.86</v>
      </c>
      <c r="F336" s="198"/>
      <c r="G336" s="131"/>
      <c r="H336" s="132"/>
      <c r="I336" s="132">
        <v>408.61</v>
      </c>
      <c r="J336" s="191">
        <v>92.49</v>
      </c>
      <c r="K336" s="227" t="s">
        <v>182</v>
      </c>
      <c r="L336" s="193"/>
      <c r="M336" s="262">
        <v>2.16</v>
      </c>
      <c r="N336" s="190"/>
      <c r="O336" s="199"/>
      <c r="P336" s="146">
        <v>4263</v>
      </c>
    </row>
    <row r="337" spans="2:16" x14ac:dyDescent="0.25">
      <c r="B337" s="30">
        <v>45002</v>
      </c>
      <c r="C337" s="127">
        <v>2584</v>
      </c>
      <c r="D337" s="128">
        <v>148</v>
      </c>
      <c r="E337" s="129">
        <v>328.33</v>
      </c>
      <c r="F337" s="198"/>
      <c r="G337" s="131"/>
      <c r="H337" s="132"/>
      <c r="I337" s="132">
        <v>319.79000000000002</v>
      </c>
      <c r="J337" s="191">
        <v>68.260000000000005</v>
      </c>
      <c r="K337" s="227" t="s">
        <v>182</v>
      </c>
      <c r="L337" s="193"/>
      <c r="M337" s="262">
        <v>1.88</v>
      </c>
      <c r="N337" s="190"/>
      <c r="O337" s="199"/>
      <c r="P337" s="146">
        <v>3450</v>
      </c>
    </row>
    <row r="338" spans="2:16" ht="15.75" customHeight="1" x14ac:dyDescent="0.25">
      <c r="B338" s="30">
        <v>45005</v>
      </c>
      <c r="C338" s="127">
        <v>3707</v>
      </c>
      <c r="D338" s="128">
        <v>346</v>
      </c>
      <c r="E338" s="129">
        <v>400.34</v>
      </c>
      <c r="F338" s="198"/>
      <c r="G338" s="131" t="s">
        <v>37</v>
      </c>
      <c r="H338" s="132" t="s">
        <v>37</v>
      </c>
      <c r="I338" s="132">
        <v>330.83</v>
      </c>
      <c r="J338" s="191">
        <v>40.71</v>
      </c>
      <c r="K338" s="227" t="s">
        <v>182</v>
      </c>
      <c r="L338" s="193" t="s">
        <v>37</v>
      </c>
      <c r="M338" s="262">
        <v>176.86</v>
      </c>
      <c r="N338" s="190" t="s">
        <v>37</v>
      </c>
      <c r="O338" s="199"/>
      <c r="P338" s="146">
        <v>5002</v>
      </c>
    </row>
    <row r="339" spans="2:16" x14ac:dyDescent="0.25">
      <c r="B339" s="30">
        <v>45007</v>
      </c>
      <c r="C339" s="127">
        <v>3563</v>
      </c>
      <c r="D339" s="128">
        <v>349</v>
      </c>
      <c r="E339" s="129">
        <v>1522.57</v>
      </c>
      <c r="F339" s="198"/>
      <c r="G339" s="131"/>
      <c r="H339" s="132"/>
      <c r="I339" s="132">
        <v>277.39</v>
      </c>
      <c r="J339" s="191">
        <v>36.58</v>
      </c>
      <c r="K339" s="227" t="s">
        <v>182</v>
      </c>
      <c r="L339" s="193"/>
      <c r="M339" s="262">
        <v>2.4500000000000002</v>
      </c>
      <c r="N339" s="190"/>
      <c r="O339" s="199"/>
      <c r="P339" s="146">
        <v>5751</v>
      </c>
    </row>
    <row r="340" spans="2:16" x14ac:dyDescent="0.25">
      <c r="B340" s="30">
        <v>45009</v>
      </c>
      <c r="C340" s="127">
        <v>2718</v>
      </c>
      <c r="D340" s="128">
        <v>326</v>
      </c>
      <c r="E340" s="129">
        <v>1651.03</v>
      </c>
      <c r="F340" s="198"/>
      <c r="G340" s="131"/>
      <c r="H340" s="132"/>
      <c r="I340" s="132">
        <v>289.43</v>
      </c>
      <c r="J340" s="191">
        <v>69.17</v>
      </c>
      <c r="K340" s="227" t="s">
        <v>182</v>
      </c>
      <c r="L340" s="193"/>
      <c r="M340" s="262">
        <v>150.83000000000001</v>
      </c>
      <c r="N340" s="190"/>
      <c r="O340" s="199"/>
      <c r="P340" s="146">
        <v>5205</v>
      </c>
    </row>
    <row r="341" spans="2:16" x14ac:dyDescent="0.25">
      <c r="B341" s="30">
        <v>45012</v>
      </c>
      <c r="C341" s="127">
        <v>3286</v>
      </c>
      <c r="D341" s="128">
        <v>157</v>
      </c>
      <c r="E341" s="129">
        <v>820.82</v>
      </c>
      <c r="F341" s="198"/>
      <c r="G341" s="131" t="s">
        <v>37</v>
      </c>
      <c r="H341" s="132" t="s">
        <v>37</v>
      </c>
      <c r="I341" s="132">
        <v>238.28</v>
      </c>
      <c r="J341" s="191">
        <v>90.81</v>
      </c>
      <c r="K341" s="227" t="s">
        <v>182</v>
      </c>
      <c r="L341" s="193" t="s">
        <v>37</v>
      </c>
      <c r="M341" s="194" t="s">
        <v>37</v>
      </c>
      <c r="N341" s="190" t="s">
        <v>37</v>
      </c>
      <c r="O341" s="199"/>
      <c r="P341" s="146">
        <v>4593</v>
      </c>
    </row>
    <row r="342" spans="2:16" x14ac:dyDescent="0.25">
      <c r="B342" s="30">
        <v>45014</v>
      </c>
      <c r="C342" s="127">
        <v>3110</v>
      </c>
      <c r="D342" s="128">
        <v>157</v>
      </c>
      <c r="E342" s="129">
        <v>512.76</v>
      </c>
      <c r="F342" s="198"/>
      <c r="G342" s="131"/>
      <c r="H342" s="132"/>
      <c r="I342" s="132">
        <v>226.74</v>
      </c>
      <c r="J342" s="191">
        <v>10.86</v>
      </c>
      <c r="K342" s="227" t="s">
        <v>182</v>
      </c>
      <c r="L342" s="193"/>
      <c r="M342" s="194" t="s">
        <v>37</v>
      </c>
      <c r="N342" s="190"/>
      <c r="O342" s="199"/>
      <c r="P342" s="146">
        <v>4018</v>
      </c>
    </row>
    <row r="343" spans="2:16" x14ac:dyDescent="0.25">
      <c r="B343" s="30">
        <v>45016</v>
      </c>
      <c r="C343" s="127">
        <v>3795</v>
      </c>
      <c r="D343" s="128">
        <v>118</v>
      </c>
      <c r="E343" s="129">
        <v>649.67999999999995</v>
      </c>
      <c r="F343" s="198"/>
      <c r="G343" s="131"/>
      <c r="H343" s="132"/>
      <c r="I343" s="132">
        <v>243.1</v>
      </c>
      <c r="J343" s="191">
        <v>5.97</v>
      </c>
      <c r="K343" s="227" t="s">
        <v>182</v>
      </c>
      <c r="L343" s="193"/>
      <c r="M343" s="194" t="s">
        <v>37</v>
      </c>
      <c r="N343" s="190"/>
      <c r="O343" s="199"/>
      <c r="P343" s="146">
        <v>4812</v>
      </c>
    </row>
    <row r="344" spans="2:16" x14ac:dyDescent="0.25">
      <c r="B344" s="30">
        <v>45019</v>
      </c>
      <c r="C344" s="127">
        <v>2487</v>
      </c>
      <c r="D344" s="128">
        <v>159</v>
      </c>
      <c r="E344" s="129">
        <v>550.04</v>
      </c>
      <c r="F344" s="198"/>
      <c r="G344" s="131" t="s">
        <v>37</v>
      </c>
      <c r="H344" s="132" t="s">
        <v>37</v>
      </c>
      <c r="I344" s="132">
        <v>179.31</v>
      </c>
      <c r="J344" s="191">
        <v>25.47</v>
      </c>
      <c r="K344" s="227">
        <v>1.41</v>
      </c>
      <c r="L344" s="193" t="s">
        <v>37</v>
      </c>
      <c r="M344" s="194" t="s">
        <v>37</v>
      </c>
      <c r="N344" s="190" t="s">
        <v>37</v>
      </c>
      <c r="O344" s="199"/>
      <c r="P344" s="146">
        <v>3402</v>
      </c>
    </row>
    <row r="345" spans="2:16" x14ac:dyDescent="0.25">
      <c r="B345" s="30">
        <v>45020</v>
      </c>
      <c r="C345" s="127">
        <v>2469</v>
      </c>
      <c r="D345" s="128">
        <v>78</v>
      </c>
      <c r="E345" s="129">
        <v>514.42999999999995</v>
      </c>
      <c r="F345" s="198"/>
      <c r="G345" s="131"/>
      <c r="H345" s="132"/>
      <c r="I345" s="132">
        <v>245.92</v>
      </c>
      <c r="J345" s="191">
        <v>15.78</v>
      </c>
      <c r="K345" s="227">
        <v>3.45</v>
      </c>
      <c r="L345" s="193"/>
      <c r="M345" s="194" t="s">
        <v>37</v>
      </c>
      <c r="N345" s="190"/>
      <c r="O345" s="199"/>
      <c r="P345" s="146">
        <v>3326</v>
      </c>
    </row>
    <row r="346" spans="2:16" x14ac:dyDescent="0.25">
      <c r="B346" s="30">
        <v>45028</v>
      </c>
      <c r="C346" s="127">
        <v>2681</v>
      </c>
      <c r="D346" s="128">
        <v>124</v>
      </c>
      <c r="E346" s="129">
        <v>313.39</v>
      </c>
      <c r="F346" s="198"/>
      <c r="G346" s="131" t="s">
        <v>37</v>
      </c>
      <c r="H346" s="132" t="s">
        <v>37</v>
      </c>
      <c r="I346" s="132">
        <v>234.11</v>
      </c>
      <c r="J346" s="191">
        <v>13.32</v>
      </c>
      <c r="K346" s="227">
        <v>0.82</v>
      </c>
      <c r="L346" s="193" t="s">
        <v>37</v>
      </c>
      <c r="M346" s="194" t="s">
        <v>37</v>
      </c>
      <c r="N346" s="190" t="s">
        <v>37</v>
      </c>
      <c r="O346" s="199"/>
      <c r="P346" s="146">
        <v>3366</v>
      </c>
    </row>
    <row r="347" spans="2:16" x14ac:dyDescent="0.25">
      <c r="B347" s="30">
        <v>45030</v>
      </c>
      <c r="C347" s="127">
        <v>2012</v>
      </c>
      <c r="D347" s="128">
        <v>101</v>
      </c>
      <c r="E347" s="129">
        <v>317.02</v>
      </c>
      <c r="F347" s="198"/>
      <c r="G347" s="131"/>
      <c r="H347" s="132"/>
      <c r="I347" s="132">
        <v>257.19</v>
      </c>
      <c r="J347" s="191">
        <v>14.23</v>
      </c>
      <c r="K347" s="227">
        <v>2.2400000000000002</v>
      </c>
      <c r="L347" s="193"/>
      <c r="M347" s="194" t="s">
        <v>37</v>
      </c>
      <c r="N347" s="190"/>
      <c r="O347" s="199"/>
      <c r="P347" s="146">
        <v>2703</v>
      </c>
    </row>
    <row r="348" spans="2:16" x14ac:dyDescent="0.25">
      <c r="B348" s="258">
        <v>45033</v>
      </c>
      <c r="C348" s="127">
        <v>2166</v>
      </c>
      <c r="D348" s="128">
        <v>30</v>
      </c>
      <c r="E348" s="129">
        <v>123.73</v>
      </c>
      <c r="F348" s="198"/>
      <c r="G348" s="131" t="s">
        <v>37</v>
      </c>
      <c r="H348" s="132" t="s">
        <v>37</v>
      </c>
      <c r="I348" s="132">
        <v>45.14</v>
      </c>
      <c r="J348" s="191">
        <v>0.78</v>
      </c>
      <c r="K348" s="227">
        <v>1.24</v>
      </c>
      <c r="L348" s="193" t="s">
        <v>37</v>
      </c>
      <c r="M348" s="194" t="s">
        <v>37</v>
      </c>
      <c r="N348" s="190" t="s">
        <v>37</v>
      </c>
      <c r="O348" s="199"/>
      <c r="P348" s="146">
        <v>2366</v>
      </c>
    </row>
    <row r="349" spans="2:16" x14ac:dyDescent="0.25">
      <c r="B349" s="30">
        <v>45035</v>
      </c>
      <c r="C349" s="127">
        <v>1738</v>
      </c>
      <c r="D349" s="128">
        <v>46</v>
      </c>
      <c r="E349" s="129">
        <v>103.98</v>
      </c>
      <c r="F349" s="198"/>
      <c r="G349" s="131"/>
      <c r="H349" s="132"/>
      <c r="I349" s="132">
        <v>54.08</v>
      </c>
      <c r="J349" s="191">
        <v>0.82</v>
      </c>
      <c r="K349" s="227" t="s">
        <v>182</v>
      </c>
      <c r="L349" s="193"/>
      <c r="M349" s="194" t="s">
        <v>37</v>
      </c>
      <c r="N349" s="190"/>
      <c r="O349" s="199"/>
      <c r="P349" s="146">
        <v>1943</v>
      </c>
    </row>
    <row r="350" spans="2:16" x14ac:dyDescent="0.25">
      <c r="B350" s="30">
        <v>45037</v>
      </c>
      <c r="C350" s="127">
        <v>2826</v>
      </c>
      <c r="D350" s="128">
        <v>26</v>
      </c>
      <c r="E350" s="129">
        <v>41.28</v>
      </c>
      <c r="F350" s="198"/>
      <c r="G350" s="131"/>
      <c r="H350" s="132"/>
      <c r="I350" s="132">
        <v>72.010000000000005</v>
      </c>
      <c r="J350" s="191">
        <v>1.31</v>
      </c>
      <c r="K350" s="227" t="s">
        <v>182</v>
      </c>
      <c r="L350" s="193"/>
      <c r="M350" s="194">
        <v>1.44</v>
      </c>
      <c r="N350" s="190"/>
      <c r="O350" s="199"/>
      <c r="P350" s="146">
        <v>2968</v>
      </c>
    </row>
    <row r="351" spans="2:16" x14ac:dyDescent="0.25">
      <c r="B351" s="258">
        <v>45040</v>
      </c>
      <c r="C351" s="127">
        <v>1371</v>
      </c>
      <c r="D351" s="128" t="s">
        <v>46</v>
      </c>
      <c r="E351" s="129">
        <v>134.19</v>
      </c>
      <c r="F351" s="198"/>
      <c r="G351" s="131" t="s">
        <v>37</v>
      </c>
      <c r="H351" s="132" t="s">
        <v>37</v>
      </c>
      <c r="I351" s="132">
        <v>44.01</v>
      </c>
      <c r="J351" s="191">
        <v>0.21</v>
      </c>
      <c r="K351" s="227" t="s">
        <v>182</v>
      </c>
      <c r="L351" s="193" t="s">
        <v>37</v>
      </c>
      <c r="M351" s="194" t="s">
        <v>37</v>
      </c>
      <c r="N351" s="190" t="s">
        <v>37</v>
      </c>
      <c r="O351" s="199"/>
      <c r="P351" s="146">
        <v>1549</v>
      </c>
    </row>
    <row r="352" spans="2:16" x14ac:dyDescent="0.25">
      <c r="B352" s="258">
        <v>45042</v>
      </c>
      <c r="C352" s="127">
        <v>1729</v>
      </c>
      <c r="D352" s="128" t="s">
        <v>46</v>
      </c>
      <c r="E352" s="129">
        <v>196.2</v>
      </c>
      <c r="F352" s="198"/>
      <c r="G352" s="131"/>
      <c r="H352" s="132"/>
      <c r="I352" s="132">
        <v>54.93</v>
      </c>
      <c r="J352" s="191">
        <v>1.17</v>
      </c>
      <c r="K352" s="227" t="s">
        <v>182</v>
      </c>
      <c r="L352" s="193"/>
      <c r="M352" s="194" t="s">
        <v>37</v>
      </c>
      <c r="N352" s="190"/>
      <c r="O352" s="199"/>
      <c r="P352" s="146">
        <v>1982</v>
      </c>
    </row>
    <row r="353" spans="2:17" x14ac:dyDescent="0.25">
      <c r="B353" s="258">
        <v>45044</v>
      </c>
      <c r="C353" s="127">
        <v>1902</v>
      </c>
      <c r="D353" s="128" t="s">
        <v>46</v>
      </c>
      <c r="E353" s="129">
        <v>114.57</v>
      </c>
      <c r="F353" s="198"/>
      <c r="G353" s="131"/>
      <c r="H353" s="132"/>
      <c r="I353" s="132">
        <v>82.37</v>
      </c>
      <c r="J353" s="191">
        <v>0.57999999999999996</v>
      </c>
      <c r="K353" s="227" t="s">
        <v>182</v>
      </c>
      <c r="L353" s="193"/>
      <c r="M353" s="194" t="s">
        <v>37</v>
      </c>
      <c r="N353" s="190"/>
      <c r="O353" s="199"/>
      <c r="P353" s="146">
        <v>2099</v>
      </c>
    </row>
    <row r="354" spans="2:17" x14ac:dyDescent="0.25">
      <c r="B354" s="258">
        <v>45048</v>
      </c>
      <c r="C354" s="127">
        <v>1979</v>
      </c>
      <c r="D354" s="128" t="s">
        <v>46</v>
      </c>
      <c r="E354" s="129">
        <v>22.64</v>
      </c>
      <c r="F354" s="198"/>
      <c r="G354" s="131" t="s">
        <v>37</v>
      </c>
      <c r="H354" s="132" t="s">
        <v>37</v>
      </c>
      <c r="I354" s="132">
        <v>35.29</v>
      </c>
      <c r="J354" s="191">
        <v>0.18</v>
      </c>
      <c r="K354" s="227" t="s">
        <v>182</v>
      </c>
      <c r="L354" s="193" t="s">
        <v>37</v>
      </c>
      <c r="M354" s="194">
        <v>155.44999999999999</v>
      </c>
      <c r="N354" s="190" t="s">
        <v>37</v>
      </c>
      <c r="O354" s="199"/>
      <c r="P354" s="146">
        <v>2193</v>
      </c>
    </row>
    <row r="355" spans="2:17" x14ac:dyDescent="0.25">
      <c r="B355" s="258">
        <v>45049</v>
      </c>
      <c r="C355" s="127">
        <v>3179</v>
      </c>
      <c r="D355" s="128" t="s">
        <v>46</v>
      </c>
      <c r="E355" s="129">
        <v>25.81</v>
      </c>
      <c r="F355" s="198"/>
      <c r="G355" s="131"/>
      <c r="H355" s="132"/>
      <c r="I355" s="132">
        <v>37.68</v>
      </c>
      <c r="J355" s="191">
        <v>0.05</v>
      </c>
      <c r="K355" s="227" t="s">
        <v>182</v>
      </c>
      <c r="L355" s="193"/>
      <c r="M355" s="194">
        <v>182.51</v>
      </c>
      <c r="N355" s="190"/>
      <c r="O355" s="199"/>
      <c r="P355" s="146">
        <v>3425</v>
      </c>
    </row>
    <row r="356" spans="2:17" x14ac:dyDescent="0.25">
      <c r="B356" s="258">
        <v>45051</v>
      </c>
      <c r="C356" s="127">
        <v>1569</v>
      </c>
      <c r="D356" s="128" t="s">
        <v>46</v>
      </c>
      <c r="E356" s="129">
        <v>25.47</v>
      </c>
      <c r="F356" s="198"/>
      <c r="G356" s="131"/>
      <c r="H356" s="132"/>
      <c r="I356" s="132">
        <v>58.04</v>
      </c>
      <c r="J356" s="191">
        <v>0.03</v>
      </c>
      <c r="K356" s="227" t="s">
        <v>182</v>
      </c>
      <c r="L356" s="193"/>
      <c r="M356" s="194">
        <v>50</v>
      </c>
      <c r="N356" s="190"/>
      <c r="O356" s="199"/>
      <c r="P356" s="146">
        <v>1702</v>
      </c>
    </row>
    <row r="357" spans="2:17" x14ac:dyDescent="0.25">
      <c r="B357" s="258">
        <v>45054</v>
      </c>
      <c r="C357" s="127">
        <v>1375</v>
      </c>
      <c r="D357" s="128" t="s">
        <v>46</v>
      </c>
      <c r="E357" s="129" t="s">
        <v>182</v>
      </c>
      <c r="F357" s="198"/>
      <c r="G357" s="131" t="s">
        <v>37</v>
      </c>
      <c r="H357" s="132" t="s">
        <v>37</v>
      </c>
      <c r="I357" s="132">
        <v>31.41</v>
      </c>
      <c r="J357" s="191">
        <v>0.36</v>
      </c>
      <c r="K357" s="227" t="s">
        <v>182</v>
      </c>
      <c r="L357" s="193" t="s">
        <v>37</v>
      </c>
      <c r="M357" s="194" t="s">
        <v>37</v>
      </c>
      <c r="N357" s="190" t="s">
        <v>37</v>
      </c>
      <c r="O357" s="199"/>
      <c r="P357" s="146">
        <v>1407</v>
      </c>
    </row>
    <row r="358" spans="2:17" x14ac:dyDescent="0.25">
      <c r="B358" s="258">
        <v>45056</v>
      </c>
      <c r="C358" s="127">
        <v>1594</v>
      </c>
      <c r="D358" s="128" t="s">
        <v>37</v>
      </c>
      <c r="E358" s="129" t="s">
        <v>182</v>
      </c>
      <c r="F358" s="198"/>
      <c r="G358" s="131"/>
      <c r="H358" s="132"/>
      <c r="I358" s="132">
        <v>31.6</v>
      </c>
      <c r="J358" s="191" t="s">
        <v>182</v>
      </c>
      <c r="K358" s="227" t="s">
        <v>182</v>
      </c>
      <c r="L358" s="193"/>
      <c r="M358" s="194" t="s">
        <v>37</v>
      </c>
      <c r="N358" s="190"/>
      <c r="O358" s="199"/>
      <c r="P358" s="146">
        <v>1626</v>
      </c>
    </row>
    <row r="359" spans="2:17" x14ac:dyDescent="0.25">
      <c r="B359" s="258">
        <v>45058</v>
      </c>
      <c r="C359" s="127">
        <v>1438</v>
      </c>
      <c r="D359" s="128" t="s">
        <v>37</v>
      </c>
      <c r="E359" s="129" t="s">
        <v>182</v>
      </c>
      <c r="F359" s="198"/>
      <c r="G359" s="131"/>
      <c r="H359" s="132"/>
      <c r="I359" s="132">
        <v>19.579999999999998</v>
      </c>
      <c r="J359" s="191" t="s">
        <v>37</v>
      </c>
      <c r="K359" s="227" t="s">
        <v>182</v>
      </c>
      <c r="L359" s="193"/>
      <c r="M359" s="194" t="s">
        <v>37</v>
      </c>
      <c r="N359" s="190"/>
      <c r="O359" s="199"/>
      <c r="P359" s="146">
        <v>1458</v>
      </c>
    </row>
    <row r="360" spans="2:17" x14ac:dyDescent="0.25">
      <c r="B360" s="258">
        <v>45061</v>
      </c>
      <c r="C360" s="127">
        <v>1148</v>
      </c>
      <c r="D360" s="128" t="s">
        <v>37</v>
      </c>
      <c r="E360" s="129" t="s">
        <v>182</v>
      </c>
      <c r="F360" s="198"/>
      <c r="G360" s="131" t="s">
        <v>37</v>
      </c>
      <c r="H360" s="132" t="s">
        <v>37</v>
      </c>
      <c r="I360" s="132">
        <v>18.920000000000002</v>
      </c>
      <c r="J360" s="191" t="s">
        <v>37</v>
      </c>
      <c r="K360" s="227" t="s">
        <v>182</v>
      </c>
      <c r="L360" s="193" t="s">
        <v>37</v>
      </c>
      <c r="M360" s="194" t="s">
        <v>37</v>
      </c>
      <c r="N360" s="190" t="s">
        <v>37</v>
      </c>
      <c r="O360" s="199"/>
      <c r="P360" s="146">
        <v>1167</v>
      </c>
    </row>
    <row r="361" spans="2:17" x14ac:dyDescent="0.25">
      <c r="B361" s="258">
        <v>45063</v>
      </c>
      <c r="C361" s="127">
        <v>1426</v>
      </c>
      <c r="D361" s="128" t="s">
        <v>37</v>
      </c>
      <c r="E361" s="129" t="s">
        <v>182</v>
      </c>
      <c r="F361" s="198"/>
      <c r="G361" s="131"/>
      <c r="H361" s="132"/>
      <c r="I361" s="132" t="s">
        <v>182</v>
      </c>
      <c r="J361" s="191">
        <v>0.17</v>
      </c>
      <c r="K361" s="227" t="s">
        <v>182</v>
      </c>
      <c r="L361" s="193"/>
      <c r="M361" s="194" t="s">
        <v>37</v>
      </c>
      <c r="N361" s="190"/>
      <c r="O361" s="199"/>
      <c r="P361" s="146">
        <v>1426</v>
      </c>
    </row>
    <row r="362" spans="2:17" x14ac:dyDescent="0.25">
      <c r="B362" s="258">
        <v>45065</v>
      </c>
      <c r="C362" s="127">
        <v>1230</v>
      </c>
      <c r="D362" s="128" t="s">
        <v>37</v>
      </c>
      <c r="E362" s="129" t="s">
        <v>182</v>
      </c>
      <c r="F362" s="198"/>
      <c r="G362" s="131"/>
      <c r="H362" s="132"/>
      <c r="I362" s="132">
        <v>38.56</v>
      </c>
      <c r="J362" s="191" t="s">
        <v>37</v>
      </c>
      <c r="K362" s="227" t="s">
        <v>182</v>
      </c>
      <c r="L362" s="193"/>
      <c r="M362" s="194" t="s">
        <v>37</v>
      </c>
      <c r="N362" s="190"/>
      <c r="O362" s="199"/>
      <c r="P362" s="146">
        <v>1268</v>
      </c>
    </row>
    <row r="363" spans="2:17" x14ac:dyDescent="0.25">
      <c r="B363" s="258">
        <v>45068</v>
      </c>
      <c r="C363" s="127">
        <v>1335</v>
      </c>
      <c r="D363" s="128" t="s">
        <v>46</v>
      </c>
      <c r="E363" s="129" t="s">
        <v>182</v>
      </c>
      <c r="F363" s="198"/>
      <c r="G363" s="131" t="s">
        <v>37</v>
      </c>
      <c r="H363" s="132" t="s">
        <v>37</v>
      </c>
      <c r="I363" s="132">
        <v>6.56</v>
      </c>
      <c r="J363" s="191" t="s">
        <v>37</v>
      </c>
      <c r="K363" s="227" t="s">
        <v>182</v>
      </c>
      <c r="L363" s="193" t="s">
        <v>37</v>
      </c>
      <c r="M363" s="194" t="s">
        <v>37</v>
      </c>
      <c r="N363" s="190" t="s">
        <v>37</v>
      </c>
      <c r="O363" s="199"/>
      <c r="P363" s="146">
        <v>1342</v>
      </c>
    </row>
    <row r="364" spans="2:17" x14ac:dyDescent="0.25">
      <c r="B364" s="258">
        <v>45070</v>
      </c>
      <c r="C364" s="127">
        <v>6855</v>
      </c>
      <c r="D364" s="128">
        <v>549</v>
      </c>
      <c r="E364" s="129">
        <v>479.38</v>
      </c>
      <c r="F364" s="198"/>
      <c r="G364" s="131"/>
      <c r="H364" s="132"/>
      <c r="I364" s="132">
        <v>763.28</v>
      </c>
      <c r="J364" s="191">
        <v>773.1</v>
      </c>
      <c r="K364" s="227" t="s">
        <v>207</v>
      </c>
      <c r="L364" s="193"/>
      <c r="M364" s="194">
        <v>90.47</v>
      </c>
      <c r="N364" s="190"/>
      <c r="O364" s="199"/>
      <c r="P364" s="146">
        <v>9510</v>
      </c>
      <c r="Q364" t="s">
        <v>206</v>
      </c>
    </row>
    <row r="365" spans="2:17" x14ac:dyDescent="0.25">
      <c r="B365" s="258">
        <v>45072</v>
      </c>
      <c r="C365" s="127">
        <v>2727</v>
      </c>
      <c r="D365" s="128">
        <v>498</v>
      </c>
      <c r="E365" s="129" t="s">
        <v>182</v>
      </c>
      <c r="F365" s="198"/>
      <c r="G365" s="131"/>
      <c r="H365" s="132"/>
      <c r="I365" s="132">
        <v>155.59</v>
      </c>
      <c r="J365" s="191">
        <v>65.16</v>
      </c>
      <c r="K365" s="227" t="s">
        <v>207</v>
      </c>
      <c r="L365" s="193"/>
      <c r="M365" s="194">
        <v>5.78</v>
      </c>
      <c r="N365" s="190"/>
      <c r="O365" s="199"/>
      <c r="P365" s="146">
        <v>3452</v>
      </c>
    </row>
    <row r="366" spans="2:17" x14ac:dyDescent="0.25">
      <c r="B366" s="258">
        <v>45075</v>
      </c>
      <c r="C366" s="127">
        <v>1586</v>
      </c>
      <c r="D366" s="128">
        <v>618</v>
      </c>
      <c r="E366" s="129">
        <v>1188.49</v>
      </c>
      <c r="F366" s="198"/>
      <c r="G366" s="131" t="s">
        <v>37</v>
      </c>
      <c r="H366" s="132" t="s">
        <v>37</v>
      </c>
      <c r="I366" s="132">
        <v>142.94</v>
      </c>
      <c r="J366" s="191">
        <v>33.51</v>
      </c>
      <c r="K366" s="227" t="s">
        <v>207</v>
      </c>
      <c r="L366" s="193" t="s">
        <v>37</v>
      </c>
      <c r="M366" s="194" t="s">
        <v>37</v>
      </c>
      <c r="N366" s="190" t="s">
        <v>37</v>
      </c>
      <c r="O366" s="199"/>
      <c r="P366" s="146">
        <v>3568</v>
      </c>
    </row>
    <row r="367" spans="2:17" x14ac:dyDescent="0.25">
      <c r="B367" s="258">
        <v>45077</v>
      </c>
      <c r="C367" s="127">
        <v>7048</v>
      </c>
      <c r="D367" s="128">
        <v>291</v>
      </c>
      <c r="E367" s="129">
        <v>1199.07</v>
      </c>
      <c r="F367" s="198"/>
      <c r="G367" s="131"/>
      <c r="H367" s="132"/>
      <c r="I367" s="132">
        <v>59.16</v>
      </c>
      <c r="J367" s="191">
        <v>23.5</v>
      </c>
      <c r="K367" s="227" t="s">
        <v>207</v>
      </c>
      <c r="L367" s="193"/>
      <c r="M367" s="194" t="s">
        <v>37</v>
      </c>
      <c r="N367" s="190"/>
      <c r="O367" s="199"/>
      <c r="P367" s="146">
        <v>8621</v>
      </c>
    </row>
    <row r="368" spans="2:17" ht="14.25" customHeight="1" x14ac:dyDescent="0.25">
      <c r="B368" s="258">
        <v>45079</v>
      </c>
      <c r="C368" s="127">
        <v>1891</v>
      </c>
      <c r="D368" s="128">
        <v>434</v>
      </c>
      <c r="E368" s="129" t="s">
        <v>182</v>
      </c>
      <c r="F368" s="198"/>
      <c r="G368" s="131"/>
      <c r="H368" s="132"/>
      <c r="I368" s="132">
        <v>24.43</v>
      </c>
      <c r="J368" s="191">
        <v>1.26</v>
      </c>
      <c r="K368" s="227" t="s">
        <v>207</v>
      </c>
      <c r="L368" s="193"/>
      <c r="M368" s="194" t="s">
        <v>37</v>
      </c>
      <c r="N368" s="190"/>
      <c r="O368" s="199"/>
      <c r="P368" s="146">
        <v>2351</v>
      </c>
    </row>
    <row r="369" spans="2:17" x14ac:dyDescent="0.25">
      <c r="B369" s="258">
        <v>45082</v>
      </c>
      <c r="C369" s="127">
        <v>3250</v>
      </c>
      <c r="D369" s="128">
        <v>295</v>
      </c>
      <c r="E369" s="129">
        <v>2579.9</v>
      </c>
      <c r="F369" s="198"/>
      <c r="G369" s="131" t="s">
        <v>37</v>
      </c>
      <c r="H369" s="132" t="s">
        <v>37</v>
      </c>
      <c r="I369" s="132">
        <v>52.63</v>
      </c>
      <c r="J369" s="191">
        <v>1.19</v>
      </c>
      <c r="K369" s="227" t="s">
        <v>207</v>
      </c>
      <c r="L369" s="193" t="s">
        <v>37</v>
      </c>
      <c r="M369" s="194">
        <v>113.34</v>
      </c>
      <c r="N369" s="190" t="s">
        <v>37</v>
      </c>
      <c r="O369" s="199"/>
      <c r="P369" s="146">
        <v>6291</v>
      </c>
    </row>
    <row r="370" spans="2:17" x14ac:dyDescent="0.25">
      <c r="B370" s="258">
        <v>45084</v>
      </c>
      <c r="C370" s="127">
        <v>2285</v>
      </c>
      <c r="D370" s="128">
        <v>265</v>
      </c>
      <c r="E370" s="129" t="s">
        <v>182</v>
      </c>
      <c r="F370" s="198"/>
      <c r="G370" s="131"/>
      <c r="H370" s="132"/>
      <c r="I370" s="132">
        <v>37.270000000000003</v>
      </c>
      <c r="J370" s="191" t="s">
        <v>182</v>
      </c>
      <c r="K370" s="227" t="s">
        <v>207</v>
      </c>
      <c r="L370" s="193"/>
      <c r="M370" s="194">
        <v>8.89</v>
      </c>
      <c r="N370" s="190"/>
      <c r="O370" s="199"/>
      <c r="P370" s="146">
        <v>2597</v>
      </c>
      <c r="Q370" t="s">
        <v>208</v>
      </c>
    </row>
    <row r="371" spans="2:17" x14ac:dyDescent="0.25">
      <c r="B371" s="258">
        <v>45085</v>
      </c>
      <c r="C371" s="127">
        <v>4647</v>
      </c>
      <c r="D371" s="128">
        <v>340</v>
      </c>
      <c r="E371" s="129">
        <v>4650.8599999999997</v>
      </c>
      <c r="F371" s="198"/>
      <c r="G371" s="131"/>
      <c r="H371" s="132"/>
      <c r="I371" s="132">
        <v>72.400000000000006</v>
      </c>
      <c r="J371" s="191" t="s">
        <v>182</v>
      </c>
      <c r="K371" s="227" t="s">
        <v>207</v>
      </c>
      <c r="L371" s="193"/>
      <c r="M371" s="194">
        <v>82.15</v>
      </c>
      <c r="N371" s="190"/>
      <c r="O371" s="199"/>
      <c r="P371" s="146">
        <v>9792</v>
      </c>
    </row>
    <row r="372" spans="2:17" x14ac:dyDescent="0.25">
      <c r="B372" s="258">
        <v>45089</v>
      </c>
      <c r="C372" s="127">
        <v>2457</v>
      </c>
      <c r="D372" s="128">
        <v>235</v>
      </c>
      <c r="E372" s="129" t="s">
        <v>182</v>
      </c>
      <c r="F372" s="198"/>
      <c r="G372" s="131" t="s">
        <v>37</v>
      </c>
      <c r="H372" s="132" t="s">
        <v>37</v>
      </c>
      <c r="I372" s="132">
        <v>35.17</v>
      </c>
      <c r="J372" s="191">
        <v>1.88</v>
      </c>
      <c r="K372" s="227" t="s">
        <v>207</v>
      </c>
      <c r="L372" s="193" t="s">
        <v>37</v>
      </c>
      <c r="M372" s="194">
        <v>18.95</v>
      </c>
      <c r="N372" s="190" t="s">
        <v>37</v>
      </c>
      <c r="O372" s="199"/>
      <c r="P372" s="146">
        <v>2748</v>
      </c>
    </row>
    <row r="373" spans="2:17" x14ac:dyDescent="0.25">
      <c r="B373" s="258">
        <v>45091</v>
      </c>
      <c r="C373" s="127">
        <v>4656</v>
      </c>
      <c r="D373" s="128">
        <v>213</v>
      </c>
      <c r="E373" s="129">
        <v>3094.45</v>
      </c>
      <c r="F373" s="198"/>
      <c r="G373" s="131"/>
      <c r="H373" s="132"/>
      <c r="I373" s="132">
        <v>39.17</v>
      </c>
      <c r="J373" s="191">
        <v>0.4</v>
      </c>
      <c r="K373" s="227" t="s">
        <v>207</v>
      </c>
      <c r="L373" s="193"/>
      <c r="M373" s="194">
        <v>6.14</v>
      </c>
      <c r="N373" s="190"/>
      <c r="O373" s="199"/>
      <c r="P373" s="146">
        <v>8009</v>
      </c>
    </row>
    <row r="374" spans="2:17" x14ac:dyDescent="0.25">
      <c r="B374" s="258">
        <v>45093</v>
      </c>
      <c r="C374" s="127">
        <v>1985</v>
      </c>
      <c r="D374" s="128" t="s">
        <v>46</v>
      </c>
      <c r="E374" s="129">
        <v>2620.85</v>
      </c>
      <c r="F374" s="198"/>
      <c r="G374" s="131"/>
      <c r="H374" s="132"/>
      <c r="I374" s="132">
        <v>25.18</v>
      </c>
      <c r="J374" s="191" t="s">
        <v>182</v>
      </c>
      <c r="K374" s="227" t="s">
        <v>207</v>
      </c>
      <c r="L374" s="193"/>
      <c r="M374" s="194" t="s">
        <v>37</v>
      </c>
      <c r="N374" s="190"/>
      <c r="O374" s="199"/>
      <c r="P374" s="146">
        <v>4631</v>
      </c>
    </row>
    <row r="375" spans="2:17" x14ac:dyDescent="0.25">
      <c r="B375" s="258">
        <v>45096</v>
      </c>
      <c r="C375" s="127">
        <v>2759</v>
      </c>
      <c r="D375" s="128">
        <v>187</v>
      </c>
      <c r="E375" s="129">
        <v>1495.53</v>
      </c>
      <c r="F375" s="198"/>
      <c r="G375" s="131" t="s">
        <v>37</v>
      </c>
      <c r="H375" s="132" t="s">
        <v>37</v>
      </c>
      <c r="I375" s="132">
        <v>7.67</v>
      </c>
      <c r="J375" s="191" t="s">
        <v>182</v>
      </c>
      <c r="K375" s="227" t="s">
        <v>207</v>
      </c>
      <c r="L375" s="193" t="s">
        <v>37</v>
      </c>
      <c r="M375" s="194">
        <v>1.86</v>
      </c>
      <c r="N375" s="190" t="s">
        <v>37</v>
      </c>
      <c r="O375" s="199"/>
      <c r="P375" s="146">
        <v>4451</v>
      </c>
    </row>
    <row r="376" spans="2:17" x14ac:dyDescent="0.25">
      <c r="B376" s="258">
        <v>45098</v>
      </c>
      <c r="C376" s="127">
        <v>2101</v>
      </c>
      <c r="D376" s="128">
        <v>141</v>
      </c>
      <c r="E376" s="129">
        <v>239.94</v>
      </c>
      <c r="F376" s="198"/>
      <c r="G376" s="131"/>
      <c r="H376" s="132"/>
      <c r="I376" s="132" t="s">
        <v>209</v>
      </c>
      <c r="J376" s="191" t="s">
        <v>182</v>
      </c>
      <c r="K376" s="227" t="s">
        <v>207</v>
      </c>
      <c r="L376" s="193"/>
      <c r="M376" s="194" t="s">
        <v>182</v>
      </c>
      <c r="N376" s="190"/>
      <c r="O376" s="199"/>
      <c r="P376" s="146">
        <v>2482</v>
      </c>
    </row>
    <row r="377" spans="2:17" x14ac:dyDescent="0.25">
      <c r="B377" s="258">
        <v>45100</v>
      </c>
      <c r="C377" s="127">
        <v>1847</v>
      </c>
      <c r="D377" s="128">
        <v>105</v>
      </c>
      <c r="E377" s="129" t="s">
        <v>182</v>
      </c>
      <c r="F377" s="198"/>
      <c r="G377" s="131"/>
      <c r="H377" s="132"/>
      <c r="I377" s="132" t="s">
        <v>209</v>
      </c>
      <c r="J377" s="191" t="s">
        <v>182</v>
      </c>
      <c r="K377" s="227" t="s">
        <v>207</v>
      </c>
      <c r="L377" s="193"/>
      <c r="M377" s="194" t="s">
        <v>37</v>
      </c>
      <c r="N377" s="190"/>
      <c r="O377" s="199"/>
      <c r="P377" s="146">
        <v>1952</v>
      </c>
    </row>
    <row r="378" spans="2:17" x14ac:dyDescent="0.25">
      <c r="B378" s="258">
        <v>45103</v>
      </c>
      <c r="C378" s="127">
        <v>2247</v>
      </c>
      <c r="D378" s="128">
        <v>128</v>
      </c>
      <c r="E378" s="129" t="s">
        <v>182</v>
      </c>
      <c r="F378" s="198"/>
      <c r="G378" s="131" t="s">
        <v>37</v>
      </c>
      <c r="H378" s="132" t="s">
        <v>37</v>
      </c>
      <c r="I378" s="132" t="s">
        <v>209</v>
      </c>
      <c r="J378" s="191" t="s">
        <v>182</v>
      </c>
      <c r="K378" s="227" t="s">
        <v>207</v>
      </c>
      <c r="L378" s="193" t="s">
        <v>37</v>
      </c>
      <c r="M378" s="194" t="s">
        <v>182</v>
      </c>
      <c r="N378" s="190" t="s">
        <v>37</v>
      </c>
      <c r="O378" s="199"/>
      <c r="P378" s="146">
        <v>2375</v>
      </c>
    </row>
    <row r="379" spans="2:17" x14ac:dyDescent="0.25">
      <c r="B379" s="258">
        <v>45105</v>
      </c>
      <c r="C379" s="127">
        <v>1830</v>
      </c>
      <c r="D379" s="128">
        <v>111</v>
      </c>
      <c r="E379" s="129" t="s">
        <v>182</v>
      </c>
      <c r="F379" s="198"/>
      <c r="G379" s="131"/>
      <c r="H379" s="132"/>
      <c r="I379" s="132" t="s">
        <v>209</v>
      </c>
      <c r="J379" s="191" t="s">
        <v>182</v>
      </c>
      <c r="K379" s="227" t="s">
        <v>207</v>
      </c>
      <c r="L379" s="193"/>
      <c r="M379" s="194" t="s">
        <v>182</v>
      </c>
      <c r="N379" s="190"/>
      <c r="O379" s="199"/>
      <c r="P379" s="146">
        <v>1941</v>
      </c>
    </row>
    <row r="380" spans="2:17" x14ac:dyDescent="0.25">
      <c r="B380" s="258">
        <v>45107</v>
      </c>
      <c r="C380" s="127">
        <v>2099</v>
      </c>
      <c r="D380" s="128">
        <v>97</v>
      </c>
      <c r="E380" s="129" t="s">
        <v>182</v>
      </c>
      <c r="F380" s="198"/>
      <c r="G380" s="131"/>
      <c r="H380" s="132"/>
      <c r="I380" s="132" t="s">
        <v>209</v>
      </c>
      <c r="J380" s="191" t="s">
        <v>182</v>
      </c>
      <c r="K380" s="227" t="s">
        <v>207</v>
      </c>
      <c r="L380" s="193"/>
      <c r="M380" s="194" t="s">
        <v>182</v>
      </c>
      <c r="N380" s="190"/>
      <c r="O380" s="199"/>
      <c r="P380" s="146">
        <v>2196</v>
      </c>
    </row>
    <row r="381" spans="2:17" x14ac:dyDescent="0.25">
      <c r="B381" s="258">
        <v>45110</v>
      </c>
      <c r="C381" s="127">
        <v>2061</v>
      </c>
      <c r="D381" s="128" t="s">
        <v>46</v>
      </c>
      <c r="E381" s="129" t="s">
        <v>182</v>
      </c>
      <c r="F381" s="198"/>
      <c r="G381" s="131" t="s">
        <v>37</v>
      </c>
      <c r="H381" s="132" t="s">
        <v>37</v>
      </c>
      <c r="I381" s="132" t="s">
        <v>209</v>
      </c>
      <c r="J381" s="191" t="s">
        <v>182</v>
      </c>
      <c r="K381" s="227" t="s">
        <v>207</v>
      </c>
      <c r="L381" s="193" t="s">
        <v>37</v>
      </c>
      <c r="M381" s="194" t="s">
        <v>182</v>
      </c>
      <c r="N381" s="190" t="s">
        <v>37</v>
      </c>
      <c r="O381" s="199"/>
      <c r="P381" s="146">
        <v>2061</v>
      </c>
    </row>
    <row r="382" spans="2:17" x14ac:dyDescent="0.25">
      <c r="B382" s="258">
        <v>45112</v>
      </c>
      <c r="C382" s="127">
        <v>1567</v>
      </c>
      <c r="D382" s="128" t="s">
        <v>46</v>
      </c>
      <c r="E382" s="129" t="s">
        <v>182</v>
      </c>
      <c r="F382" s="198"/>
      <c r="G382" s="131"/>
      <c r="H382" s="132"/>
      <c r="I382" s="132" t="s">
        <v>209</v>
      </c>
      <c r="J382" s="191" t="s">
        <v>182</v>
      </c>
      <c r="K382" s="227" t="s">
        <v>207</v>
      </c>
      <c r="L382" s="193"/>
      <c r="M382" s="194" t="s">
        <v>182</v>
      </c>
      <c r="N382" s="190"/>
      <c r="O382" s="199"/>
      <c r="P382" s="146">
        <v>1567</v>
      </c>
    </row>
    <row r="383" spans="2:17" x14ac:dyDescent="0.25">
      <c r="B383" s="258">
        <v>45114</v>
      </c>
      <c r="C383" s="127">
        <v>1498</v>
      </c>
      <c r="D383" s="128" t="s">
        <v>46</v>
      </c>
      <c r="E383" s="129" t="s">
        <v>182</v>
      </c>
      <c r="F383" s="198"/>
      <c r="G383" s="131"/>
      <c r="H383" s="132"/>
      <c r="I383" s="132" t="s">
        <v>209</v>
      </c>
      <c r="J383" s="191" t="s">
        <v>182</v>
      </c>
      <c r="K383" s="227" t="s">
        <v>207</v>
      </c>
      <c r="L383" s="193"/>
      <c r="M383" s="194" t="s">
        <v>182</v>
      </c>
      <c r="N383" s="190"/>
      <c r="O383" s="199"/>
      <c r="P383" s="146">
        <v>1498</v>
      </c>
    </row>
    <row r="384" spans="2:17" x14ac:dyDescent="0.25">
      <c r="B384" s="258">
        <v>45117</v>
      </c>
      <c r="C384" s="127">
        <v>1620</v>
      </c>
      <c r="D384" s="128" t="s">
        <v>46</v>
      </c>
      <c r="E384" s="129" t="s">
        <v>182</v>
      </c>
      <c r="F384" s="198"/>
      <c r="G384" s="131" t="s">
        <v>37</v>
      </c>
      <c r="H384" s="132" t="s">
        <v>37</v>
      </c>
      <c r="I384" s="132" t="s">
        <v>209</v>
      </c>
      <c r="J384" s="191" t="s">
        <v>182</v>
      </c>
      <c r="K384" s="227" t="s">
        <v>207</v>
      </c>
      <c r="L384" s="193" t="s">
        <v>37</v>
      </c>
      <c r="M384" s="194" t="s">
        <v>182</v>
      </c>
      <c r="N384" s="190" t="s">
        <v>37</v>
      </c>
      <c r="O384" s="199"/>
      <c r="P384" s="146">
        <v>1620</v>
      </c>
    </row>
    <row r="385" spans="2:16" x14ac:dyDescent="0.25">
      <c r="B385" s="258">
        <v>45119</v>
      </c>
      <c r="C385" s="127">
        <v>1550</v>
      </c>
      <c r="D385" s="128" t="s">
        <v>46</v>
      </c>
      <c r="E385" s="129" t="s">
        <v>182</v>
      </c>
      <c r="F385" s="198"/>
      <c r="G385" s="131"/>
      <c r="H385" s="132"/>
      <c r="I385" s="299">
        <v>7.21</v>
      </c>
      <c r="J385" s="191" t="s">
        <v>182</v>
      </c>
      <c r="K385" s="227" t="s">
        <v>207</v>
      </c>
      <c r="L385" s="193"/>
      <c r="M385" s="194" t="s">
        <v>182</v>
      </c>
      <c r="N385" s="190"/>
      <c r="O385" s="199"/>
      <c r="P385" s="146">
        <v>1557</v>
      </c>
    </row>
    <row r="386" spans="2:16" x14ac:dyDescent="0.25">
      <c r="B386" s="258">
        <v>45121</v>
      </c>
      <c r="C386" s="127">
        <v>2341</v>
      </c>
      <c r="D386" s="128" t="s">
        <v>46</v>
      </c>
      <c r="E386" s="129" t="s">
        <v>182</v>
      </c>
      <c r="F386" s="198"/>
      <c r="G386" s="131"/>
      <c r="H386" s="132"/>
      <c r="I386" s="132">
        <v>9.17</v>
      </c>
      <c r="J386" s="191" t="s">
        <v>182</v>
      </c>
      <c r="K386" s="227" t="s">
        <v>207</v>
      </c>
      <c r="L386" s="193"/>
      <c r="M386" s="194" t="s">
        <v>182</v>
      </c>
      <c r="N386" s="190"/>
      <c r="O386" s="199"/>
      <c r="P386" s="146">
        <v>2350</v>
      </c>
    </row>
    <row r="387" spans="2:16" x14ac:dyDescent="0.25">
      <c r="B387" s="258">
        <v>45124</v>
      </c>
      <c r="C387" s="127">
        <v>1973</v>
      </c>
      <c r="D387" s="128" t="s">
        <v>46</v>
      </c>
      <c r="E387" s="129" t="s">
        <v>182</v>
      </c>
      <c r="F387" s="198"/>
      <c r="G387" s="131" t="s">
        <v>37</v>
      </c>
      <c r="H387" s="132" t="s">
        <v>37</v>
      </c>
      <c r="I387" s="132">
        <v>2.09</v>
      </c>
      <c r="J387" s="191" t="s">
        <v>182</v>
      </c>
      <c r="K387" s="227" t="s">
        <v>207</v>
      </c>
      <c r="L387" s="193" t="s">
        <v>37</v>
      </c>
      <c r="M387" s="194" t="s">
        <v>182</v>
      </c>
      <c r="N387" s="190" t="s">
        <v>37</v>
      </c>
      <c r="O387" s="199"/>
      <c r="P387" s="146">
        <v>1975</v>
      </c>
    </row>
    <row r="388" spans="2:16" x14ac:dyDescent="0.25">
      <c r="B388" s="258">
        <v>45126</v>
      </c>
      <c r="C388" s="127">
        <v>1399</v>
      </c>
      <c r="D388" s="128" t="s">
        <v>46</v>
      </c>
      <c r="E388" s="129" t="s">
        <v>182</v>
      </c>
      <c r="F388" s="198"/>
      <c r="G388" s="131"/>
      <c r="H388" s="132"/>
      <c r="I388" s="132">
        <v>3.29</v>
      </c>
      <c r="J388" s="191" t="s">
        <v>182</v>
      </c>
      <c r="K388" s="227" t="s">
        <v>207</v>
      </c>
      <c r="L388" s="193"/>
      <c r="M388" s="194" t="s">
        <v>182</v>
      </c>
      <c r="N388" s="190"/>
      <c r="O388" s="199"/>
      <c r="P388" s="146">
        <v>1402</v>
      </c>
    </row>
    <row r="389" spans="2:16" x14ac:dyDescent="0.25">
      <c r="B389" s="258">
        <v>45128</v>
      </c>
      <c r="C389" s="127">
        <v>1416</v>
      </c>
      <c r="D389" s="128" t="s">
        <v>46</v>
      </c>
      <c r="E389" s="129" t="s">
        <v>182</v>
      </c>
      <c r="F389" s="198"/>
      <c r="G389" s="131"/>
      <c r="H389" s="132"/>
      <c r="I389" s="132">
        <v>4.5999999999999996</v>
      </c>
      <c r="J389" s="191" t="s">
        <v>182</v>
      </c>
      <c r="K389" s="227" t="s">
        <v>207</v>
      </c>
      <c r="L389" s="193"/>
      <c r="M389" s="194" t="s">
        <v>182</v>
      </c>
      <c r="N389" s="190"/>
      <c r="O389" s="199"/>
      <c r="P389" s="146">
        <v>1421</v>
      </c>
    </row>
    <row r="390" spans="2:16" x14ac:dyDescent="0.25">
      <c r="B390" s="258">
        <v>45131</v>
      </c>
      <c r="C390" s="127">
        <v>2103</v>
      </c>
      <c r="D390" s="128" t="s">
        <v>46</v>
      </c>
      <c r="E390" s="129" t="s">
        <v>182</v>
      </c>
      <c r="F390" s="198"/>
      <c r="G390" s="131" t="s">
        <v>37</v>
      </c>
      <c r="H390" s="132" t="s">
        <v>37</v>
      </c>
      <c r="I390" s="132">
        <v>21.72</v>
      </c>
      <c r="J390" s="191" t="s">
        <v>182</v>
      </c>
      <c r="K390" s="227" t="s">
        <v>207</v>
      </c>
      <c r="L390" s="193" t="s">
        <v>37</v>
      </c>
      <c r="M390" s="194" t="s">
        <v>182</v>
      </c>
      <c r="N390" s="190" t="s">
        <v>37</v>
      </c>
      <c r="O390" s="199"/>
      <c r="P390" s="146">
        <v>2124</v>
      </c>
    </row>
    <row r="391" spans="2:16" x14ac:dyDescent="0.25">
      <c r="B391" s="258">
        <v>45133</v>
      </c>
      <c r="C391" s="127">
        <v>1604</v>
      </c>
      <c r="D391" s="128" t="s">
        <v>46</v>
      </c>
      <c r="E391" s="129" t="s">
        <v>182</v>
      </c>
      <c r="F391" s="198"/>
      <c r="G391" s="131"/>
      <c r="H391" s="132"/>
      <c r="I391" s="132">
        <v>20.94</v>
      </c>
      <c r="J391" s="191" t="s">
        <v>182</v>
      </c>
      <c r="K391" s="227" t="s">
        <v>207</v>
      </c>
      <c r="L391" s="193"/>
      <c r="M391" s="194" t="s">
        <v>182</v>
      </c>
      <c r="N391" s="190"/>
      <c r="O391" s="199"/>
      <c r="P391" s="146">
        <v>1625</v>
      </c>
    </row>
    <row r="392" spans="2:16" x14ac:dyDescent="0.25">
      <c r="B392" s="30">
        <v>45135</v>
      </c>
      <c r="C392" s="127">
        <v>1869</v>
      </c>
      <c r="D392" s="128" t="s">
        <v>46</v>
      </c>
      <c r="E392" s="129" t="s">
        <v>182</v>
      </c>
      <c r="F392" s="198"/>
      <c r="G392" s="131"/>
      <c r="H392" s="132"/>
      <c r="I392" s="132">
        <v>5.81</v>
      </c>
      <c r="J392" s="191" t="s">
        <v>182</v>
      </c>
      <c r="K392" s="227" t="s">
        <v>207</v>
      </c>
      <c r="L392" s="193"/>
      <c r="M392" s="194" t="s">
        <v>182</v>
      </c>
      <c r="N392" s="190"/>
      <c r="O392" s="199"/>
      <c r="P392" s="146">
        <v>1875</v>
      </c>
    </row>
    <row r="393" spans="2:16" x14ac:dyDescent="0.25">
      <c r="B393" s="30">
        <v>45138</v>
      </c>
      <c r="C393" s="127">
        <v>1684</v>
      </c>
      <c r="D393" s="128" t="s">
        <v>37</v>
      </c>
      <c r="E393" s="129" t="s">
        <v>182</v>
      </c>
      <c r="F393" s="198"/>
      <c r="G393" s="131" t="s">
        <v>37</v>
      </c>
      <c r="H393" s="132" t="s">
        <v>37</v>
      </c>
      <c r="I393" s="132">
        <v>6.2</v>
      </c>
      <c r="J393" s="191" t="s">
        <v>182</v>
      </c>
      <c r="K393" s="227" t="s">
        <v>207</v>
      </c>
      <c r="L393" s="193" t="s">
        <v>37</v>
      </c>
      <c r="M393" s="194">
        <v>1.72</v>
      </c>
      <c r="N393" s="190" t="s">
        <v>37</v>
      </c>
      <c r="O393" s="199"/>
      <c r="P393" s="146">
        <v>1692</v>
      </c>
    </row>
    <row r="394" spans="2:16" x14ac:dyDescent="0.25">
      <c r="B394" s="258">
        <v>45140</v>
      </c>
      <c r="C394" s="127">
        <v>1339</v>
      </c>
      <c r="D394" s="128" t="s">
        <v>37</v>
      </c>
      <c r="E394" s="129" t="s">
        <v>182</v>
      </c>
      <c r="F394" s="198"/>
      <c r="G394" s="131"/>
      <c r="H394" s="132"/>
      <c r="I394" s="132">
        <v>2.0699999999999998</v>
      </c>
      <c r="J394" s="191" t="s">
        <v>182</v>
      </c>
      <c r="K394" s="227" t="s">
        <v>207</v>
      </c>
      <c r="L394" s="193"/>
      <c r="M394" s="194" t="s">
        <v>182</v>
      </c>
      <c r="N394" s="190"/>
      <c r="O394" s="199"/>
      <c r="P394" s="146">
        <v>1341</v>
      </c>
    </row>
    <row r="395" spans="2:16" x14ac:dyDescent="0.25">
      <c r="B395" s="30">
        <v>45142</v>
      </c>
      <c r="C395" s="127">
        <v>1190</v>
      </c>
      <c r="D395" s="128" t="s">
        <v>37</v>
      </c>
      <c r="E395" s="129" t="s">
        <v>182</v>
      </c>
      <c r="F395" s="198"/>
      <c r="G395" s="131"/>
      <c r="H395" s="132"/>
      <c r="I395" s="132" t="s">
        <v>46</v>
      </c>
      <c r="J395" s="191" t="s">
        <v>182</v>
      </c>
      <c r="K395" s="227" t="s">
        <v>207</v>
      </c>
      <c r="L395" s="193"/>
      <c r="M395" s="194" t="s">
        <v>182</v>
      </c>
      <c r="N395" s="190"/>
      <c r="O395" s="199"/>
      <c r="P395" s="146">
        <v>1190</v>
      </c>
    </row>
    <row r="396" spans="2:16" x14ac:dyDescent="0.25">
      <c r="B396" s="30">
        <v>45145</v>
      </c>
      <c r="C396" s="127">
        <v>1162</v>
      </c>
      <c r="D396" s="128" t="s">
        <v>37</v>
      </c>
      <c r="E396" s="129" t="s">
        <v>182</v>
      </c>
      <c r="F396" s="198"/>
      <c r="G396" s="131" t="s">
        <v>37</v>
      </c>
      <c r="H396" s="132" t="s">
        <v>37</v>
      </c>
      <c r="I396" s="132" t="s">
        <v>46</v>
      </c>
      <c r="J396" s="191" t="s">
        <v>182</v>
      </c>
      <c r="K396" s="227" t="s">
        <v>207</v>
      </c>
      <c r="L396" s="193" t="s">
        <v>37</v>
      </c>
      <c r="M396" s="189">
        <v>1.7500000000000002E-2</v>
      </c>
      <c r="N396" s="190" t="s">
        <v>37</v>
      </c>
      <c r="O396" s="199"/>
      <c r="P396" s="146">
        <v>1162</v>
      </c>
    </row>
    <row r="397" spans="2:16" x14ac:dyDescent="0.25">
      <c r="B397" s="30">
        <v>45147</v>
      </c>
      <c r="C397" s="127">
        <v>626</v>
      </c>
      <c r="D397" s="128" t="s">
        <v>37</v>
      </c>
      <c r="E397" s="129" t="s">
        <v>182</v>
      </c>
      <c r="F397" s="198"/>
      <c r="G397" s="131"/>
      <c r="H397" s="132"/>
      <c r="I397" s="132" t="s">
        <v>46</v>
      </c>
      <c r="J397" s="191" t="s">
        <v>182</v>
      </c>
      <c r="K397" s="227" t="s">
        <v>207</v>
      </c>
      <c r="L397" s="193"/>
      <c r="M397" s="194" t="s">
        <v>182</v>
      </c>
      <c r="N397" s="190"/>
      <c r="O397" s="199"/>
      <c r="P397" s="146">
        <v>626</v>
      </c>
    </row>
    <row r="398" spans="2:16" x14ac:dyDescent="0.25">
      <c r="B398" s="30">
        <v>45149</v>
      </c>
      <c r="C398" s="127">
        <v>1251</v>
      </c>
      <c r="D398" s="128" t="s">
        <v>37</v>
      </c>
      <c r="E398" s="129" t="s">
        <v>182</v>
      </c>
      <c r="F398" s="198"/>
      <c r="G398" s="131"/>
      <c r="H398" s="132"/>
      <c r="I398" s="132" t="s">
        <v>46</v>
      </c>
      <c r="J398" s="191" t="s">
        <v>182</v>
      </c>
      <c r="K398" s="227" t="s">
        <v>207</v>
      </c>
      <c r="L398" s="193"/>
      <c r="M398" s="194" t="s">
        <v>182</v>
      </c>
      <c r="N398" s="190"/>
      <c r="O398" s="199"/>
      <c r="P398" s="146">
        <v>1251</v>
      </c>
    </row>
    <row r="399" spans="2:16" x14ac:dyDescent="0.25">
      <c r="B399" s="258">
        <v>45154</v>
      </c>
      <c r="C399" s="127">
        <v>678</v>
      </c>
      <c r="D399" s="128" t="s">
        <v>37</v>
      </c>
      <c r="E399" s="129" t="s">
        <v>182</v>
      </c>
      <c r="F399" s="198"/>
      <c r="G399" s="131" t="s">
        <v>37</v>
      </c>
      <c r="H399" s="132" t="s">
        <v>37</v>
      </c>
      <c r="I399" s="132">
        <v>4.4800000000000004</v>
      </c>
      <c r="J399" s="191" t="s">
        <v>182</v>
      </c>
      <c r="K399" s="227" t="s">
        <v>207</v>
      </c>
      <c r="L399" s="193" t="s">
        <v>37</v>
      </c>
      <c r="M399" s="194" t="s">
        <v>182</v>
      </c>
      <c r="N399" s="190" t="s">
        <v>37</v>
      </c>
      <c r="O399" s="199"/>
      <c r="P399" s="146">
        <v>683</v>
      </c>
    </row>
    <row r="400" spans="2:16" x14ac:dyDescent="0.25">
      <c r="B400" s="30">
        <v>45156</v>
      </c>
      <c r="C400" s="127">
        <v>1197</v>
      </c>
      <c r="D400" s="128" t="s">
        <v>37</v>
      </c>
      <c r="E400" s="129" t="s">
        <v>182</v>
      </c>
      <c r="F400" s="198"/>
      <c r="G400" s="131"/>
      <c r="H400" s="132"/>
      <c r="I400" s="132" t="s">
        <v>46</v>
      </c>
      <c r="J400" s="191" t="s">
        <v>182</v>
      </c>
      <c r="K400" s="227" t="s">
        <v>207</v>
      </c>
      <c r="L400" s="193"/>
      <c r="M400" s="194" t="s">
        <v>182</v>
      </c>
      <c r="N400" s="190"/>
      <c r="O400" s="199"/>
      <c r="P400" s="146">
        <v>1197</v>
      </c>
    </row>
    <row r="401" spans="2:16" x14ac:dyDescent="0.25">
      <c r="B401" s="30">
        <v>45159</v>
      </c>
      <c r="C401" s="127">
        <v>1032</v>
      </c>
      <c r="D401" s="128" t="s">
        <v>37</v>
      </c>
      <c r="E401" s="129" t="s">
        <v>182</v>
      </c>
      <c r="F401" s="198"/>
      <c r="G401" s="131" t="s">
        <v>37</v>
      </c>
      <c r="H401" s="132" t="s">
        <v>37</v>
      </c>
      <c r="I401" s="132">
        <v>5.43</v>
      </c>
      <c r="J401" s="191" t="s">
        <v>182</v>
      </c>
      <c r="K401" s="227" t="s">
        <v>207</v>
      </c>
      <c r="L401" s="193" t="s">
        <v>37</v>
      </c>
      <c r="M401" s="194" t="s">
        <v>37</v>
      </c>
      <c r="N401" s="190" t="s">
        <v>37</v>
      </c>
      <c r="O401" s="199"/>
      <c r="P401" s="146">
        <v>1037</v>
      </c>
    </row>
    <row r="402" spans="2:16" x14ac:dyDescent="0.25">
      <c r="B402" s="30">
        <v>45161</v>
      </c>
      <c r="C402" s="127">
        <v>933</v>
      </c>
      <c r="D402" s="128" t="s">
        <v>37</v>
      </c>
      <c r="E402" s="129" t="s">
        <v>182</v>
      </c>
      <c r="F402" s="198"/>
      <c r="G402" s="131"/>
      <c r="H402" s="132"/>
      <c r="I402" s="132">
        <v>4.68</v>
      </c>
      <c r="J402" s="191" t="s">
        <v>182</v>
      </c>
      <c r="K402" s="227" t="s">
        <v>207</v>
      </c>
      <c r="L402" s="193"/>
      <c r="M402" s="194" t="s">
        <v>37</v>
      </c>
      <c r="N402" s="190"/>
      <c r="O402" s="199"/>
      <c r="P402" s="146">
        <v>938</v>
      </c>
    </row>
    <row r="403" spans="2:16" x14ac:dyDescent="0.25">
      <c r="B403" s="30">
        <v>45163</v>
      </c>
      <c r="C403" s="127">
        <v>639</v>
      </c>
      <c r="D403" s="128" t="s">
        <v>37</v>
      </c>
      <c r="E403" s="129" t="s">
        <v>182</v>
      </c>
      <c r="F403" s="198"/>
      <c r="G403" s="131"/>
      <c r="H403" s="132"/>
      <c r="I403" s="132">
        <v>5.86</v>
      </c>
      <c r="J403" s="191" t="s">
        <v>182</v>
      </c>
      <c r="K403" s="227" t="s">
        <v>207</v>
      </c>
      <c r="L403" s="193"/>
      <c r="M403" s="194" t="s">
        <v>37</v>
      </c>
      <c r="N403" s="190"/>
      <c r="O403" s="199"/>
      <c r="P403" s="146">
        <v>645</v>
      </c>
    </row>
    <row r="404" spans="2:16" x14ac:dyDescent="0.25">
      <c r="B404" s="30">
        <v>45166</v>
      </c>
      <c r="C404" s="127">
        <v>795</v>
      </c>
      <c r="D404" s="128" t="s">
        <v>37</v>
      </c>
      <c r="E404" s="129" t="s">
        <v>182</v>
      </c>
      <c r="F404" s="198"/>
      <c r="G404" s="131" t="s">
        <v>37</v>
      </c>
      <c r="H404" s="132" t="s">
        <v>37</v>
      </c>
      <c r="I404" s="132" t="s">
        <v>46</v>
      </c>
      <c r="J404" s="191" t="s">
        <v>182</v>
      </c>
      <c r="K404" s="227" t="s">
        <v>207</v>
      </c>
      <c r="L404" s="193" t="s">
        <v>37</v>
      </c>
      <c r="M404" s="194" t="s">
        <v>37</v>
      </c>
      <c r="N404" s="190" t="s">
        <v>37</v>
      </c>
      <c r="O404" s="199"/>
      <c r="P404" s="146">
        <v>795</v>
      </c>
    </row>
    <row r="405" spans="2:16" x14ac:dyDescent="0.25">
      <c r="B405" s="30">
        <v>45168</v>
      </c>
      <c r="C405" s="127">
        <v>706</v>
      </c>
      <c r="D405" s="128" t="s">
        <v>37</v>
      </c>
      <c r="E405" s="129" t="s">
        <v>182</v>
      </c>
      <c r="F405" s="198"/>
      <c r="G405" s="131"/>
      <c r="H405" s="132"/>
      <c r="I405" s="132" t="s">
        <v>46</v>
      </c>
      <c r="J405" s="191" t="s">
        <v>182</v>
      </c>
      <c r="K405" s="227" t="s">
        <v>207</v>
      </c>
      <c r="L405" s="193"/>
      <c r="M405" s="194" t="s">
        <v>37</v>
      </c>
      <c r="N405" s="190"/>
      <c r="O405" s="199"/>
      <c r="P405" s="146">
        <v>706</v>
      </c>
    </row>
    <row r="406" spans="2:16" x14ac:dyDescent="0.25">
      <c r="B406" s="30">
        <v>45170</v>
      </c>
      <c r="C406" s="127">
        <v>597</v>
      </c>
      <c r="D406" s="128" t="s">
        <v>37</v>
      </c>
      <c r="E406" s="129" t="s">
        <v>182</v>
      </c>
      <c r="F406" s="198"/>
      <c r="G406" s="131"/>
      <c r="H406" s="132"/>
      <c r="I406" s="132" t="s">
        <v>46</v>
      </c>
      <c r="J406" s="191" t="s">
        <v>182</v>
      </c>
      <c r="K406" s="227" t="s">
        <v>207</v>
      </c>
      <c r="L406" s="193"/>
      <c r="M406" s="194" t="s">
        <v>37</v>
      </c>
      <c r="N406" s="190"/>
      <c r="O406" s="199"/>
      <c r="P406" s="146">
        <v>597</v>
      </c>
    </row>
    <row r="407" spans="2:16" x14ac:dyDescent="0.25">
      <c r="B407" s="30">
        <v>45173</v>
      </c>
      <c r="C407" s="127">
        <v>519</v>
      </c>
      <c r="D407" s="128">
        <v>136</v>
      </c>
      <c r="E407" s="129" t="s">
        <v>182</v>
      </c>
      <c r="F407" s="198"/>
      <c r="G407" s="131" t="s">
        <v>37</v>
      </c>
      <c r="H407" s="132" t="s">
        <v>37</v>
      </c>
      <c r="I407" s="132">
        <v>176.27</v>
      </c>
      <c r="J407" s="191">
        <v>33.74</v>
      </c>
      <c r="K407" s="227" t="s">
        <v>207</v>
      </c>
      <c r="L407" s="193" t="s">
        <v>37</v>
      </c>
      <c r="M407" s="194" t="s">
        <v>37</v>
      </c>
      <c r="N407" s="190" t="s">
        <v>37</v>
      </c>
      <c r="O407" s="199"/>
      <c r="P407" s="146">
        <v>865</v>
      </c>
    </row>
    <row r="408" spans="2:16" x14ac:dyDescent="0.25">
      <c r="B408" s="30">
        <v>45175</v>
      </c>
      <c r="C408" s="127">
        <v>997</v>
      </c>
      <c r="D408" s="128">
        <v>12</v>
      </c>
      <c r="E408" s="129" t="s">
        <v>182</v>
      </c>
      <c r="F408" s="198"/>
      <c r="G408" s="131"/>
      <c r="H408" s="132"/>
      <c r="I408" s="132">
        <v>51.56</v>
      </c>
      <c r="J408" s="191">
        <v>26.49</v>
      </c>
      <c r="K408" s="227" t="s">
        <v>207</v>
      </c>
      <c r="L408" s="193"/>
      <c r="M408" s="189">
        <v>0.49880000000000002</v>
      </c>
      <c r="N408" s="190"/>
      <c r="O408" s="199"/>
      <c r="P408" s="146">
        <v>1088</v>
      </c>
    </row>
    <row r="409" spans="2:16" x14ac:dyDescent="0.25">
      <c r="B409" s="30">
        <v>45177</v>
      </c>
      <c r="C409" s="127">
        <v>935</v>
      </c>
      <c r="D409" s="128">
        <v>9</v>
      </c>
      <c r="E409" s="129" t="s">
        <v>182</v>
      </c>
      <c r="F409" s="198"/>
      <c r="G409" s="131"/>
      <c r="H409" s="132"/>
      <c r="I409" s="132">
        <v>37.79</v>
      </c>
      <c r="J409" s="191">
        <v>17.66</v>
      </c>
      <c r="K409" s="227" t="s">
        <v>207</v>
      </c>
      <c r="L409" s="193"/>
      <c r="M409" s="194" t="s">
        <v>37</v>
      </c>
      <c r="N409" s="190"/>
      <c r="O409" s="199"/>
      <c r="P409" s="146">
        <v>1000</v>
      </c>
    </row>
    <row r="410" spans="2:16" x14ac:dyDescent="0.25">
      <c r="B410" s="30">
        <v>45182</v>
      </c>
      <c r="C410" s="127">
        <v>827</v>
      </c>
      <c r="D410" s="128">
        <v>5</v>
      </c>
      <c r="E410" s="129" t="s">
        <v>182</v>
      </c>
      <c r="F410" s="198"/>
      <c r="G410" s="131" t="s">
        <v>37</v>
      </c>
      <c r="H410" s="132" t="s">
        <v>37</v>
      </c>
      <c r="I410" s="132">
        <v>33.61</v>
      </c>
      <c r="J410" s="191">
        <v>10.18</v>
      </c>
      <c r="K410" s="227" t="s">
        <v>207</v>
      </c>
      <c r="L410" s="193" t="s">
        <v>37</v>
      </c>
      <c r="M410" s="194" t="s">
        <v>37</v>
      </c>
      <c r="N410" s="190" t="s">
        <v>37</v>
      </c>
      <c r="O410" s="199"/>
      <c r="P410" s="146">
        <v>876</v>
      </c>
    </row>
    <row r="411" spans="2:16" x14ac:dyDescent="0.25">
      <c r="B411" s="30">
        <v>45184</v>
      </c>
      <c r="C411" s="127">
        <v>1661</v>
      </c>
      <c r="D411" s="128">
        <v>8</v>
      </c>
      <c r="E411" s="129" t="s">
        <v>182</v>
      </c>
      <c r="F411" s="198"/>
      <c r="G411" s="131"/>
      <c r="H411" s="132"/>
      <c r="I411" s="132">
        <v>45.66</v>
      </c>
      <c r="J411" s="191">
        <v>3.97</v>
      </c>
      <c r="K411" s="227" t="s">
        <v>207</v>
      </c>
      <c r="L411" s="193"/>
      <c r="M411" s="194" t="s">
        <v>37</v>
      </c>
      <c r="N411" s="190"/>
      <c r="O411" s="199"/>
      <c r="P411" s="146">
        <v>1719</v>
      </c>
    </row>
    <row r="412" spans="2:16" x14ac:dyDescent="0.25">
      <c r="B412" s="30">
        <v>45187</v>
      </c>
      <c r="C412" s="127">
        <v>1060</v>
      </c>
      <c r="D412" s="128">
        <v>26</v>
      </c>
      <c r="E412" s="129" t="s">
        <v>182</v>
      </c>
      <c r="F412" s="198"/>
      <c r="G412" s="131" t="s">
        <v>37</v>
      </c>
      <c r="H412" s="132" t="s">
        <v>37</v>
      </c>
      <c r="I412" s="132">
        <v>33.11</v>
      </c>
      <c r="J412" s="191">
        <v>11.18</v>
      </c>
      <c r="K412" s="227" t="s">
        <v>207</v>
      </c>
      <c r="L412" s="193" t="s">
        <v>37</v>
      </c>
      <c r="M412" s="194">
        <v>2.9218999999999999</v>
      </c>
      <c r="N412" s="190" t="s">
        <v>37</v>
      </c>
      <c r="O412" s="199"/>
      <c r="P412" s="146">
        <v>1133</v>
      </c>
    </row>
    <row r="413" spans="2:16" x14ac:dyDescent="0.25">
      <c r="B413" s="30">
        <v>45189</v>
      </c>
      <c r="C413" s="127">
        <v>1275</v>
      </c>
      <c r="D413" s="128">
        <v>25</v>
      </c>
      <c r="E413" s="129" t="s">
        <v>182</v>
      </c>
      <c r="F413" s="198"/>
      <c r="G413" s="131"/>
      <c r="H413" s="132"/>
      <c r="I413" s="132">
        <v>45.72</v>
      </c>
      <c r="J413" s="191">
        <v>9.0399999999999991</v>
      </c>
      <c r="K413" s="227" t="s">
        <v>207</v>
      </c>
      <c r="L413" s="193"/>
      <c r="M413" s="194">
        <v>161.3364</v>
      </c>
      <c r="N413" s="190"/>
      <c r="O413" s="199"/>
      <c r="P413" s="146">
        <v>1517</v>
      </c>
    </row>
    <row r="414" spans="2:16" x14ac:dyDescent="0.25">
      <c r="B414" s="30">
        <v>45191</v>
      </c>
      <c r="C414" s="127">
        <v>762</v>
      </c>
      <c r="D414" s="128">
        <v>17</v>
      </c>
      <c r="E414" s="129" t="s">
        <v>182</v>
      </c>
      <c r="F414" s="198"/>
      <c r="G414" s="131"/>
      <c r="H414" s="132"/>
      <c r="I414" s="132">
        <v>24.41</v>
      </c>
      <c r="J414" s="191">
        <v>5.75</v>
      </c>
      <c r="K414" s="227" t="s">
        <v>207</v>
      </c>
      <c r="L414" s="193"/>
      <c r="M414" s="194">
        <v>0.87</v>
      </c>
      <c r="N414" s="190"/>
      <c r="O414" s="199"/>
      <c r="P414" s="146">
        <v>810</v>
      </c>
    </row>
    <row r="415" spans="2:16" x14ac:dyDescent="0.25">
      <c r="B415" s="30">
        <v>45194</v>
      </c>
      <c r="C415" s="127">
        <v>1491</v>
      </c>
      <c r="D415" s="128">
        <v>19</v>
      </c>
      <c r="E415" s="129" t="s">
        <v>182</v>
      </c>
      <c r="F415" s="198"/>
      <c r="G415" s="131" t="s">
        <v>37</v>
      </c>
      <c r="H415" s="132" t="s">
        <v>37</v>
      </c>
      <c r="I415" s="132">
        <v>44.42</v>
      </c>
      <c r="J415" s="191">
        <v>1.37</v>
      </c>
      <c r="K415" s="227" t="s">
        <v>207</v>
      </c>
      <c r="L415" s="193" t="s">
        <v>37</v>
      </c>
      <c r="M415" s="194">
        <v>106.69</v>
      </c>
      <c r="N415" s="190" t="s">
        <v>37</v>
      </c>
      <c r="O415" s="199"/>
      <c r="P415" s="146">
        <v>1662</v>
      </c>
    </row>
    <row r="416" spans="2:16" x14ac:dyDescent="0.25">
      <c r="B416" s="30">
        <v>45196</v>
      </c>
      <c r="C416" s="127">
        <v>921</v>
      </c>
      <c r="D416" s="128">
        <v>89</v>
      </c>
      <c r="E416" s="129" t="s">
        <v>182</v>
      </c>
      <c r="F416" s="198"/>
      <c r="G416" s="131"/>
      <c r="H416" s="132"/>
      <c r="I416" s="132">
        <v>56.68</v>
      </c>
      <c r="J416" s="191">
        <v>5.47</v>
      </c>
      <c r="K416" s="227" t="s">
        <v>207</v>
      </c>
      <c r="L416" s="193"/>
      <c r="M416" s="194" t="s">
        <v>182</v>
      </c>
      <c r="N416" s="190"/>
      <c r="O416" s="199"/>
      <c r="P416" s="146">
        <v>1074</v>
      </c>
    </row>
    <row r="417" spans="2:16" x14ac:dyDescent="0.25">
      <c r="B417" s="30">
        <v>45198</v>
      </c>
      <c r="C417" s="127">
        <v>1860</v>
      </c>
      <c r="D417" s="128">
        <v>78</v>
      </c>
      <c r="E417" s="129" t="s">
        <v>182</v>
      </c>
      <c r="F417" s="198"/>
      <c r="G417" s="131"/>
      <c r="H417" s="132"/>
      <c r="I417" s="132">
        <v>41.84</v>
      </c>
      <c r="J417" s="191">
        <v>5.29</v>
      </c>
      <c r="K417" s="227" t="s">
        <v>207</v>
      </c>
      <c r="L417" s="193"/>
      <c r="M417" s="194">
        <v>0.57999999999999996</v>
      </c>
      <c r="N417" s="190"/>
      <c r="O417" s="199"/>
      <c r="P417" s="146">
        <v>1985</v>
      </c>
    </row>
    <row r="418" spans="2:16" x14ac:dyDescent="0.25">
      <c r="B418" s="30">
        <v>45201</v>
      </c>
      <c r="C418" s="127">
        <v>1283</v>
      </c>
      <c r="D418" s="128">
        <v>32</v>
      </c>
      <c r="E418" s="129" t="s">
        <v>182</v>
      </c>
      <c r="F418" s="198"/>
      <c r="G418" s="131" t="s">
        <v>37</v>
      </c>
      <c r="H418" s="132" t="s">
        <v>37</v>
      </c>
      <c r="I418" s="299">
        <v>35.99</v>
      </c>
      <c r="J418" s="191">
        <v>5.89</v>
      </c>
      <c r="K418" s="227" t="s">
        <v>182</v>
      </c>
      <c r="L418" s="193" t="s">
        <v>37</v>
      </c>
      <c r="M418" s="194" t="s">
        <v>37</v>
      </c>
      <c r="N418" s="190" t="s">
        <v>37</v>
      </c>
      <c r="O418" s="199"/>
      <c r="P418" s="146">
        <v>1357</v>
      </c>
    </row>
    <row r="419" spans="2:16" x14ac:dyDescent="0.25">
      <c r="B419" s="30">
        <v>45203</v>
      </c>
      <c r="C419" s="127">
        <v>2134</v>
      </c>
      <c r="D419" s="128">
        <v>93</v>
      </c>
      <c r="E419" s="129" t="s">
        <v>182</v>
      </c>
      <c r="F419" s="198"/>
      <c r="G419" s="131"/>
      <c r="H419" s="132"/>
      <c r="I419" s="299">
        <v>28.78</v>
      </c>
      <c r="J419" s="191">
        <v>7.37</v>
      </c>
      <c r="K419" s="227" t="s">
        <v>182</v>
      </c>
      <c r="L419" s="193"/>
      <c r="M419" s="194" t="s">
        <v>37</v>
      </c>
      <c r="N419" s="190"/>
      <c r="O419" s="199"/>
      <c r="P419" s="146">
        <v>2263</v>
      </c>
    </row>
    <row r="420" spans="2:16" x14ac:dyDescent="0.25">
      <c r="B420" s="30">
        <v>45205</v>
      </c>
      <c r="C420" s="127">
        <v>1243</v>
      </c>
      <c r="D420" s="128">
        <v>85</v>
      </c>
      <c r="E420" s="129" t="s">
        <v>182</v>
      </c>
      <c r="F420" s="198"/>
      <c r="G420" s="131"/>
      <c r="H420" s="132"/>
      <c r="I420" s="299">
        <v>31.81</v>
      </c>
      <c r="J420" s="191">
        <v>3.08</v>
      </c>
      <c r="K420" s="227" t="s">
        <v>182</v>
      </c>
      <c r="L420" s="193"/>
      <c r="M420" s="194" t="s">
        <v>37</v>
      </c>
      <c r="N420" s="190"/>
      <c r="O420" s="199"/>
      <c r="P420" s="146">
        <v>1363</v>
      </c>
    </row>
    <row r="421" spans="2:16" x14ac:dyDescent="0.25">
      <c r="B421" s="30">
        <v>45208</v>
      </c>
      <c r="C421" s="127">
        <v>1219</v>
      </c>
      <c r="D421" s="128" t="s">
        <v>46</v>
      </c>
      <c r="E421" s="129" t="s">
        <v>182</v>
      </c>
      <c r="F421" s="198"/>
      <c r="G421" s="131" t="s">
        <v>37</v>
      </c>
      <c r="H421" s="132" t="s">
        <v>37</v>
      </c>
      <c r="I421" s="299">
        <v>15.44</v>
      </c>
      <c r="J421" s="191">
        <v>4.58</v>
      </c>
      <c r="K421" s="227" t="s">
        <v>182</v>
      </c>
      <c r="L421" s="193" t="s">
        <v>37</v>
      </c>
      <c r="M421" s="194" t="s">
        <v>37</v>
      </c>
      <c r="N421" s="190" t="s">
        <v>37</v>
      </c>
      <c r="O421" s="199"/>
      <c r="P421" s="146">
        <v>1308</v>
      </c>
    </row>
    <row r="422" spans="2:16" x14ac:dyDescent="0.25">
      <c r="B422" s="30">
        <v>45210</v>
      </c>
      <c r="C422" s="127">
        <v>1834</v>
      </c>
      <c r="D422" s="128">
        <v>80</v>
      </c>
      <c r="E422" s="129" t="s">
        <v>182</v>
      </c>
      <c r="F422" s="198"/>
      <c r="G422" s="131"/>
      <c r="H422" s="132"/>
      <c r="I422" s="299">
        <v>45.35</v>
      </c>
      <c r="J422" s="191">
        <v>5.1100000000000003</v>
      </c>
      <c r="K422" s="227" t="s">
        <v>182</v>
      </c>
      <c r="L422" s="193"/>
      <c r="M422" s="194" t="s">
        <v>37</v>
      </c>
      <c r="N422" s="190"/>
      <c r="O422" s="199"/>
      <c r="P422" s="146">
        <v>1964</v>
      </c>
    </row>
    <row r="423" spans="2:16" x14ac:dyDescent="0.25">
      <c r="B423" s="30">
        <v>45215</v>
      </c>
      <c r="C423" s="127">
        <v>1577</v>
      </c>
      <c r="D423" s="128">
        <v>122</v>
      </c>
      <c r="E423" s="129" t="s">
        <v>182</v>
      </c>
      <c r="F423" s="198"/>
      <c r="G423" s="131" t="s">
        <v>37</v>
      </c>
      <c r="H423" s="132" t="s">
        <v>37</v>
      </c>
      <c r="I423" s="299">
        <v>59.43</v>
      </c>
      <c r="J423" s="191">
        <v>8.31</v>
      </c>
      <c r="K423" s="227" t="s">
        <v>182</v>
      </c>
      <c r="L423" s="193" t="s">
        <v>37</v>
      </c>
      <c r="M423" s="194" t="s">
        <v>37</v>
      </c>
      <c r="N423" s="190" t="s">
        <v>37</v>
      </c>
      <c r="O423" s="199"/>
      <c r="P423" s="146">
        <v>1766</v>
      </c>
    </row>
    <row r="424" spans="2:16" x14ac:dyDescent="0.25">
      <c r="B424" s="30">
        <v>45217</v>
      </c>
      <c r="C424" s="127">
        <v>1250</v>
      </c>
      <c r="D424" s="128">
        <v>110</v>
      </c>
      <c r="E424" s="129" t="s">
        <v>182</v>
      </c>
      <c r="F424" s="198"/>
      <c r="G424" s="131"/>
      <c r="H424" s="132"/>
      <c r="I424" s="299">
        <v>65.3</v>
      </c>
      <c r="J424" s="191">
        <v>8.8000000000000007</v>
      </c>
      <c r="K424" s="227" t="s">
        <v>182</v>
      </c>
      <c r="L424" s="193"/>
      <c r="M424" s="194">
        <v>2.13</v>
      </c>
      <c r="N424" s="190"/>
      <c r="O424" s="199"/>
      <c r="P424" s="146">
        <v>1436</v>
      </c>
    </row>
    <row r="425" spans="2:16" x14ac:dyDescent="0.25">
      <c r="B425" s="258">
        <v>45219</v>
      </c>
      <c r="C425" s="127">
        <v>1757</v>
      </c>
      <c r="D425" s="128">
        <v>114</v>
      </c>
      <c r="E425" s="129" t="s">
        <v>182</v>
      </c>
      <c r="F425" s="198"/>
      <c r="G425" s="131"/>
      <c r="H425" s="132"/>
      <c r="I425" s="299">
        <v>60.5</v>
      </c>
      <c r="J425" s="191">
        <v>6.62</v>
      </c>
      <c r="K425" s="227" t="s">
        <v>182</v>
      </c>
      <c r="L425" s="193"/>
      <c r="M425" s="194">
        <v>2.19</v>
      </c>
      <c r="N425" s="190"/>
      <c r="O425" s="199"/>
      <c r="P425" s="146">
        <v>1941</v>
      </c>
    </row>
    <row r="426" spans="2:16" x14ac:dyDescent="0.25">
      <c r="B426" s="258">
        <v>45232</v>
      </c>
      <c r="C426" s="127">
        <v>1203</v>
      </c>
      <c r="D426" s="128">
        <v>71</v>
      </c>
      <c r="E426" s="129" t="s">
        <v>182</v>
      </c>
      <c r="F426" s="198"/>
      <c r="G426" s="131" t="s">
        <v>37</v>
      </c>
      <c r="H426" s="132" t="s">
        <v>37</v>
      </c>
      <c r="I426" s="299">
        <v>58.35</v>
      </c>
      <c r="J426" s="191">
        <v>7.24</v>
      </c>
      <c r="K426" s="227" t="s">
        <v>182</v>
      </c>
      <c r="L426" s="193" t="s">
        <v>37</v>
      </c>
      <c r="M426" s="194" t="s">
        <v>37</v>
      </c>
      <c r="N426" s="190" t="s">
        <v>37</v>
      </c>
      <c r="O426" s="199"/>
      <c r="P426" s="146">
        <v>1340</v>
      </c>
    </row>
    <row r="427" spans="2:16" x14ac:dyDescent="0.25">
      <c r="B427" s="30">
        <v>45233</v>
      </c>
      <c r="C427" s="127">
        <v>1177</v>
      </c>
      <c r="D427" s="128">
        <v>60</v>
      </c>
      <c r="E427" s="129" t="s">
        <v>182</v>
      </c>
      <c r="F427" s="198"/>
      <c r="G427" s="131"/>
      <c r="H427" s="132"/>
      <c r="I427" s="299">
        <v>69.33</v>
      </c>
      <c r="J427" s="191">
        <v>10.64</v>
      </c>
      <c r="K427" s="227" t="s">
        <v>182</v>
      </c>
      <c r="L427" s="193"/>
      <c r="M427" s="194" t="s">
        <v>37</v>
      </c>
      <c r="N427" s="190"/>
      <c r="O427" s="199"/>
      <c r="P427" s="146">
        <v>1317</v>
      </c>
    </row>
    <row r="428" spans="2:16" x14ac:dyDescent="0.25">
      <c r="B428" s="30">
        <v>45236</v>
      </c>
      <c r="C428" s="127">
        <v>1179</v>
      </c>
      <c r="D428" s="128">
        <v>53</v>
      </c>
      <c r="E428" s="129" t="s">
        <v>182</v>
      </c>
      <c r="F428" s="198"/>
      <c r="G428" s="131" t="s">
        <v>37</v>
      </c>
      <c r="H428" s="132" t="s">
        <v>37</v>
      </c>
      <c r="I428" s="299">
        <v>49.51</v>
      </c>
      <c r="J428" s="191">
        <v>21.47</v>
      </c>
      <c r="K428" s="227" t="s">
        <v>182</v>
      </c>
      <c r="L428" s="193" t="s">
        <v>37</v>
      </c>
      <c r="M428" s="194">
        <v>2.62</v>
      </c>
      <c r="N428" s="190" t="s">
        <v>37</v>
      </c>
      <c r="O428" s="199"/>
      <c r="P428" s="146">
        <v>1306</v>
      </c>
    </row>
    <row r="429" spans="2:16" x14ac:dyDescent="0.25">
      <c r="B429" s="30">
        <v>45238</v>
      </c>
      <c r="C429" s="127">
        <v>1638</v>
      </c>
      <c r="D429" s="128">
        <v>46</v>
      </c>
      <c r="E429" s="129" t="s">
        <v>182</v>
      </c>
      <c r="F429" s="198"/>
      <c r="G429" s="131"/>
      <c r="H429" s="132"/>
      <c r="I429" s="299">
        <v>45.38</v>
      </c>
      <c r="J429" s="191">
        <v>18.84</v>
      </c>
      <c r="K429" s="227" t="s">
        <v>182</v>
      </c>
      <c r="L429" s="193"/>
      <c r="M429" s="194">
        <v>3.05</v>
      </c>
      <c r="N429" s="190"/>
      <c r="O429" s="199"/>
      <c r="P429" s="146">
        <v>1751</v>
      </c>
    </row>
    <row r="430" spans="2:16" x14ac:dyDescent="0.25">
      <c r="B430" s="30">
        <v>45240</v>
      </c>
      <c r="C430" s="127">
        <v>1378</v>
      </c>
      <c r="D430" s="128">
        <v>33</v>
      </c>
      <c r="E430" s="129" t="s">
        <v>182</v>
      </c>
      <c r="F430" s="198"/>
      <c r="G430" s="131"/>
      <c r="H430" s="132"/>
      <c r="I430" s="299">
        <v>66.260000000000005</v>
      </c>
      <c r="J430" s="191">
        <v>19.84</v>
      </c>
      <c r="K430" s="227" t="s">
        <v>182</v>
      </c>
      <c r="L430" s="193"/>
      <c r="M430" s="194">
        <v>2</v>
      </c>
      <c r="N430" s="190"/>
      <c r="O430" s="199"/>
      <c r="P430" s="146">
        <v>1498</v>
      </c>
    </row>
    <row r="431" spans="2:16" x14ac:dyDescent="0.25">
      <c r="B431" s="30">
        <v>45243</v>
      </c>
      <c r="C431" s="127">
        <v>1625</v>
      </c>
      <c r="D431" s="128">
        <v>32</v>
      </c>
      <c r="E431" s="129" t="s">
        <v>182</v>
      </c>
      <c r="F431" s="198"/>
      <c r="G431" s="131" t="s">
        <v>37</v>
      </c>
      <c r="H431" s="132" t="s">
        <v>37</v>
      </c>
      <c r="I431" s="299">
        <v>33.299999999999997</v>
      </c>
      <c r="J431" s="191">
        <v>9.6199999999999992</v>
      </c>
      <c r="K431" s="227" t="s">
        <v>182</v>
      </c>
      <c r="L431" s="193">
        <v>0.85</v>
      </c>
      <c r="M431" s="194">
        <v>1.78</v>
      </c>
      <c r="N431" s="233" t="s">
        <v>182</v>
      </c>
      <c r="O431" s="199"/>
      <c r="P431" s="146">
        <v>1702</v>
      </c>
    </row>
    <row r="432" spans="2:16" x14ac:dyDescent="0.25">
      <c r="B432" s="30">
        <v>45245</v>
      </c>
      <c r="C432" s="127">
        <v>1135</v>
      </c>
      <c r="D432" s="128">
        <v>48</v>
      </c>
      <c r="E432" s="129" t="s">
        <v>182</v>
      </c>
      <c r="F432" s="198"/>
      <c r="G432" s="131"/>
      <c r="H432" s="132"/>
      <c r="I432" s="299">
        <v>89.63</v>
      </c>
      <c r="J432" s="191">
        <v>14.28</v>
      </c>
      <c r="K432" s="227" t="s">
        <v>182</v>
      </c>
      <c r="L432" s="193"/>
      <c r="M432" s="194">
        <v>3</v>
      </c>
      <c r="N432" s="190"/>
      <c r="O432" s="199"/>
      <c r="P432" s="146">
        <v>1290</v>
      </c>
    </row>
    <row r="433" spans="2:16" x14ac:dyDescent="0.25">
      <c r="B433" s="30">
        <v>45247</v>
      </c>
      <c r="C433" s="127">
        <v>997</v>
      </c>
      <c r="D433" s="128">
        <v>58</v>
      </c>
      <c r="E433" s="129" t="s">
        <v>182</v>
      </c>
      <c r="F433" s="198"/>
      <c r="G433" s="131"/>
      <c r="H433" s="132"/>
      <c r="I433" s="299">
        <v>73.75</v>
      </c>
      <c r="J433" s="191">
        <v>14.94</v>
      </c>
      <c r="K433" s="227" t="s">
        <v>182</v>
      </c>
      <c r="L433" s="193"/>
      <c r="M433" s="194">
        <v>2.19</v>
      </c>
      <c r="N433" s="190"/>
      <c r="O433" s="199"/>
      <c r="P433" s="146">
        <v>1146</v>
      </c>
    </row>
    <row r="434" spans="2:16" x14ac:dyDescent="0.25">
      <c r="B434" s="30">
        <v>45250</v>
      </c>
      <c r="C434" s="127">
        <v>1236</v>
      </c>
      <c r="D434" s="128">
        <v>166</v>
      </c>
      <c r="E434" s="129" t="s">
        <v>182</v>
      </c>
      <c r="F434" s="198"/>
      <c r="G434" s="131" t="s">
        <v>37</v>
      </c>
      <c r="H434" s="132" t="s">
        <v>37</v>
      </c>
      <c r="I434" s="299">
        <v>93.27</v>
      </c>
      <c r="J434" s="191">
        <v>20.74</v>
      </c>
      <c r="K434" s="227" t="s">
        <v>182</v>
      </c>
      <c r="L434" s="193" t="s">
        <v>37</v>
      </c>
      <c r="M434" s="194" t="s">
        <v>37</v>
      </c>
      <c r="N434" s="190" t="s">
        <v>37</v>
      </c>
      <c r="O434" s="199"/>
      <c r="P434" s="146">
        <v>1515</v>
      </c>
    </row>
    <row r="435" spans="2:16" x14ac:dyDescent="0.25">
      <c r="B435" s="30">
        <v>45252</v>
      </c>
      <c r="C435" s="127">
        <v>774</v>
      </c>
      <c r="D435" s="128">
        <v>98</v>
      </c>
      <c r="E435" s="129" t="s">
        <v>182</v>
      </c>
      <c r="F435" s="198"/>
      <c r="G435" s="131"/>
      <c r="H435" s="132"/>
      <c r="I435" s="299">
        <v>40.85</v>
      </c>
      <c r="J435" s="191">
        <v>14.37</v>
      </c>
      <c r="K435" s="227" t="s">
        <v>182</v>
      </c>
      <c r="L435" s="193"/>
      <c r="M435" s="194" t="s">
        <v>37</v>
      </c>
      <c r="N435" s="190"/>
      <c r="O435" s="199"/>
      <c r="P435" s="146">
        <v>926</v>
      </c>
    </row>
    <row r="436" spans="2:16" x14ac:dyDescent="0.25">
      <c r="B436" s="30">
        <v>45254</v>
      </c>
      <c r="C436" s="127">
        <v>704</v>
      </c>
      <c r="D436" s="128">
        <v>87</v>
      </c>
      <c r="E436" s="129" t="s">
        <v>182</v>
      </c>
      <c r="F436" s="198"/>
      <c r="G436" s="131"/>
      <c r="H436" s="132"/>
      <c r="I436" s="299">
        <v>38.97</v>
      </c>
      <c r="J436" s="191">
        <v>30.12</v>
      </c>
      <c r="K436" s="227" t="s">
        <v>182</v>
      </c>
      <c r="L436" s="193"/>
      <c r="M436" s="194" t="s">
        <v>37</v>
      </c>
      <c r="N436" s="190"/>
      <c r="O436" s="199"/>
      <c r="P436" s="146">
        <v>860</v>
      </c>
    </row>
    <row r="437" spans="2:16" x14ac:dyDescent="0.25">
      <c r="B437" s="30">
        <v>45257</v>
      </c>
      <c r="C437" s="127">
        <v>1210</v>
      </c>
      <c r="D437" s="128">
        <v>28</v>
      </c>
      <c r="E437" s="129" t="s">
        <v>182</v>
      </c>
      <c r="F437" s="198"/>
      <c r="G437" s="131" t="s">
        <v>37</v>
      </c>
      <c r="H437" s="132" t="s">
        <v>37</v>
      </c>
      <c r="I437" s="299">
        <v>69.09</v>
      </c>
      <c r="J437" s="191">
        <v>30.74</v>
      </c>
      <c r="K437" s="227" t="s">
        <v>182</v>
      </c>
      <c r="L437" s="193" t="s">
        <v>37</v>
      </c>
      <c r="M437" s="194">
        <v>2</v>
      </c>
      <c r="N437" s="190" t="s">
        <v>37</v>
      </c>
      <c r="O437" s="199"/>
      <c r="P437" s="146">
        <v>1340</v>
      </c>
    </row>
    <row r="438" spans="2:16" x14ac:dyDescent="0.25">
      <c r="B438" s="30">
        <v>45259</v>
      </c>
      <c r="C438" s="127">
        <v>1498</v>
      </c>
      <c r="D438" s="128">
        <v>144</v>
      </c>
      <c r="E438" s="129" t="s">
        <v>182</v>
      </c>
      <c r="F438" s="198"/>
      <c r="G438" s="131"/>
      <c r="H438" s="132"/>
      <c r="I438" s="299">
        <v>90.31</v>
      </c>
      <c r="J438" s="191">
        <v>19.53</v>
      </c>
      <c r="K438" s="227" t="s">
        <v>182</v>
      </c>
      <c r="L438" s="193"/>
      <c r="M438" s="194" t="s">
        <v>37</v>
      </c>
      <c r="N438" s="190"/>
      <c r="O438" s="199"/>
      <c r="P438" s="146">
        <v>1752</v>
      </c>
    </row>
    <row r="439" spans="2:16" x14ac:dyDescent="0.25">
      <c r="B439" s="258">
        <v>45261</v>
      </c>
      <c r="C439" s="127">
        <v>1066</v>
      </c>
      <c r="D439" s="128">
        <v>157</v>
      </c>
      <c r="E439" s="129" t="s">
        <v>182</v>
      </c>
      <c r="F439" s="198"/>
      <c r="G439" s="131"/>
      <c r="H439" s="132"/>
      <c r="I439" s="299">
        <v>97.74</v>
      </c>
      <c r="J439" s="191">
        <v>19.55</v>
      </c>
      <c r="K439" s="227" t="s">
        <v>182</v>
      </c>
      <c r="L439" s="193"/>
      <c r="M439" s="194" t="s">
        <v>37</v>
      </c>
      <c r="N439" s="190"/>
      <c r="O439" s="199"/>
      <c r="P439" s="146">
        <v>1341</v>
      </c>
    </row>
    <row r="440" spans="2:16" x14ac:dyDescent="0.25">
      <c r="B440" s="30">
        <v>45264</v>
      </c>
      <c r="C440" s="127">
        <v>667</v>
      </c>
      <c r="D440" s="128">
        <v>58</v>
      </c>
      <c r="E440" s="129" t="s">
        <v>182</v>
      </c>
      <c r="F440" s="198"/>
      <c r="G440" s="131" t="s">
        <v>37</v>
      </c>
      <c r="H440" s="132" t="s">
        <v>37</v>
      </c>
      <c r="I440" s="299">
        <v>86.57</v>
      </c>
      <c r="J440" s="191">
        <v>25.56</v>
      </c>
      <c r="K440" s="227" t="s">
        <v>182</v>
      </c>
      <c r="L440" s="193" t="s">
        <v>37</v>
      </c>
      <c r="M440" s="194" t="s">
        <v>37</v>
      </c>
      <c r="N440" s="190" t="s">
        <v>37</v>
      </c>
      <c r="O440" s="199"/>
      <c r="P440" s="146">
        <v>837</v>
      </c>
    </row>
    <row r="441" spans="2:16" x14ac:dyDescent="0.25">
      <c r="B441" s="30">
        <v>45265</v>
      </c>
      <c r="C441" s="127">
        <v>1198</v>
      </c>
      <c r="D441" s="128">
        <v>69</v>
      </c>
      <c r="E441" s="129" t="s">
        <v>182</v>
      </c>
      <c r="F441" s="198"/>
      <c r="G441" s="131"/>
      <c r="H441" s="132"/>
      <c r="I441" s="299">
        <v>94.81</v>
      </c>
      <c r="J441" s="191">
        <v>23.88</v>
      </c>
      <c r="K441" s="227" t="s">
        <v>182</v>
      </c>
      <c r="L441" s="193"/>
      <c r="M441" s="194" t="s">
        <v>37</v>
      </c>
      <c r="N441" s="190"/>
      <c r="O441" s="199"/>
      <c r="P441" s="146">
        <v>1386</v>
      </c>
    </row>
    <row r="442" spans="2:16" x14ac:dyDescent="0.25">
      <c r="B442" s="30">
        <v>45271</v>
      </c>
      <c r="C442" s="127">
        <v>3028</v>
      </c>
      <c r="D442" s="128">
        <v>126</v>
      </c>
      <c r="E442" s="129" t="s">
        <v>182</v>
      </c>
      <c r="F442" s="198"/>
      <c r="G442" s="131" t="s">
        <v>37</v>
      </c>
      <c r="H442" s="132" t="s">
        <v>37</v>
      </c>
      <c r="I442" s="299">
        <v>144.41</v>
      </c>
      <c r="J442" s="191">
        <v>34.14</v>
      </c>
      <c r="K442" s="227" t="s">
        <v>182</v>
      </c>
      <c r="L442" s="193" t="s">
        <v>37</v>
      </c>
      <c r="M442" s="194">
        <v>140.93</v>
      </c>
      <c r="N442" s="190" t="s">
        <v>37</v>
      </c>
      <c r="O442" s="199"/>
      <c r="P442" s="146">
        <v>3473</v>
      </c>
    </row>
    <row r="443" spans="2:16" x14ac:dyDescent="0.25">
      <c r="B443" s="30">
        <v>45273</v>
      </c>
      <c r="C443" s="127">
        <v>1438</v>
      </c>
      <c r="D443" s="128">
        <v>112</v>
      </c>
      <c r="E443" s="129" t="s">
        <v>182</v>
      </c>
      <c r="F443" s="198"/>
      <c r="G443" s="131"/>
      <c r="H443" s="132"/>
      <c r="I443" s="299">
        <v>93.91</v>
      </c>
      <c r="J443" s="191">
        <v>20.58</v>
      </c>
      <c r="K443" s="227" t="s">
        <v>182</v>
      </c>
      <c r="L443" s="193"/>
      <c r="M443" s="194">
        <v>154.85</v>
      </c>
      <c r="N443" s="190"/>
      <c r="O443" s="199"/>
      <c r="P443" s="146">
        <v>1819</v>
      </c>
    </row>
    <row r="444" spans="2:16" x14ac:dyDescent="0.25">
      <c r="B444" s="30">
        <v>45275</v>
      </c>
      <c r="C444" s="127">
        <v>1319</v>
      </c>
      <c r="D444" s="128">
        <v>59</v>
      </c>
      <c r="E444" s="129" t="s">
        <v>182</v>
      </c>
      <c r="F444" s="198"/>
      <c r="G444" s="131"/>
      <c r="H444" s="132"/>
      <c r="I444" s="299">
        <v>63.33</v>
      </c>
      <c r="J444" s="191">
        <v>22</v>
      </c>
      <c r="K444" s="227" t="s">
        <v>182</v>
      </c>
      <c r="L444" s="193"/>
      <c r="M444" s="194">
        <v>98.76</v>
      </c>
      <c r="N444" s="190"/>
      <c r="O444" s="199"/>
      <c r="P444" s="146">
        <v>1563</v>
      </c>
    </row>
    <row r="445" spans="2:16" x14ac:dyDescent="0.25">
      <c r="B445" s="258">
        <v>45278</v>
      </c>
      <c r="C445" s="127">
        <v>1426</v>
      </c>
      <c r="D445" s="128">
        <v>63</v>
      </c>
      <c r="E445" s="129" t="s">
        <v>182</v>
      </c>
      <c r="F445" s="198"/>
      <c r="G445" s="131" t="s">
        <v>37</v>
      </c>
      <c r="H445" s="132" t="s">
        <v>37</v>
      </c>
      <c r="I445" s="299">
        <v>85.04</v>
      </c>
      <c r="J445" s="191">
        <v>15.39</v>
      </c>
      <c r="K445" s="227" t="s">
        <v>182</v>
      </c>
      <c r="L445" s="193" t="s">
        <v>37</v>
      </c>
      <c r="M445" s="194" t="s">
        <v>37</v>
      </c>
      <c r="N445" s="190" t="s">
        <v>37</v>
      </c>
      <c r="O445" s="199"/>
      <c r="P445" s="146">
        <v>1590</v>
      </c>
    </row>
    <row r="446" spans="2:16" x14ac:dyDescent="0.25">
      <c r="B446" s="258">
        <v>45280</v>
      </c>
      <c r="C446" s="127">
        <v>2102</v>
      </c>
      <c r="D446" s="128">
        <v>93</v>
      </c>
      <c r="E446" s="129" t="s">
        <v>182</v>
      </c>
      <c r="F446" s="198"/>
      <c r="G446" s="131"/>
      <c r="H446" s="132"/>
      <c r="I446" s="299">
        <v>93.85</v>
      </c>
      <c r="J446" s="191">
        <v>14.89</v>
      </c>
      <c r="K446" s="227" t="s">
        <v>182</v>
      </c>
      <c r="L446" s="193"/>
      <c r="M446" s="194">
        <v>99.69</v>
      </c>
      <c r="N446" s="190"/>
      <c r="O446" s="199"/>
      <c r="P446" s="146">
        <v>2404</v>
      </c>
    </row>
    <row r="447" spans="2:16" x14ac:dyDescent="0.25">
      <c r="B447" s="258">
        <v>45282</v>
      </c>
      <c r="C447" s="127">
        <v>2012</v>
      </c>
      <c r="D447" s="128">
        <v>87</v>
      </c>
      <c r="E447" s="129" t="s">
        <v>182</v>
      </c>
      <c r="F447" s="198"/>
      <c r="G447" s="131"/>
      <c r="H447" s="132"/>
      <c r="I447" s="299">
        <v>105.05</v>
      </c>
      <c r="J447" s="191">
        <v>21.57</v>
      </c>
      <c r="K447" s="227" t="s">
        <v>182</v>
      </c>
      <c r="L447" s="193"/>
      <c r="M447" s="194">
        <v>158.27000000000001</v>
      </c>
      <c r="N447" s="190"/>
      <c r="O447" s="199"/>
      <c r="P447" s="146">
        <v>2384</v>
      </c>
    </row>
    <row r="448" spans="2:16" x14ac:dyDescent="0.25">
      <c r="B448" s="258">
        <v>45286</v>
      </c>
      <c r="C448" s="127">
        <v>1579</v>
      </c>
      <c r="D448" s="128">
        <v>145</v>
      </c>
      <c r="E448" s="129" t="s">
        <v>182</v>
      </c>
      <c r="F448" s="198"/>
      <c r="G448" s="131" t="s">
        <v>37</v>
      </c>
      <c r="H448" s="132" t="s">
        <v>37</v>
      </c>
      <c r="I448" s="299">
        <v>60.78</v>
      </c>
      <c r="J448" s="191">
        <v>28.27</v>
      </c>
      <c r="K448" s="227" t="s">
        <v>182</v>
      </c>
      <c r="L448" s="193" t="s">
        <v>37</v>
      </c>
      <c r="M448" s="194">
        <v>368.61</v>
      </c>
      <c r="N448" s="190" t="s">
        <v>37</v>
      </c>
      <c r="O448" s="199"/>
      <c r="P448" s="146">
        <v>2182</v>
      </c>
    </row>
    <row r="449" spans="2:17" x14ac:dyDescent="0.25">
      <c r="B449" s="258">
        <v>45287</v>
      </c>
      <c r="C449" s="127">
        <v>1622</v>
      </c>
      <c r="D449" s="128">
        <v>148</v>
      </c>
      <c r="E449" s="129" t="s">
        <v>182</v>
      </c>
      <c r="F449" s="198"/>
      <c r="G449" s="131"/>
      <c r="H449" s="132"/>
      <c r="I449" s="299">
        <v>64.040000000000006</v>
      </c>
      <c r="J449" s="191">
        <v>24.84</v>
      </c>
      <c r="K449" s="227" t="s">
        <v>182</v>
      </c>
      <c r="L449" s="193"/>
      <c r="M449" s="194">
        <v>274.72000000000003</v>
      </c>
      <c r="N449" s="190"/>
      <c r="O449" s="199"/>
      <c r="P449" s="146">
        <v>2134</v>
      </c>
    </row>
    <row r="450" spans="2:17" x14ac:dyDescent="0.25">
      <c r="B450" s="258">
        <v>45289</v>
      </c>
      <c r="C450" s="127">
        <v>1781</v>
      </c>
      <c r="D450" s="128">
        <v>143</v>
      </c>
      <c r="E450" s="129" t="s">
        <v>182</v>
      </c>
      <c r="F450" s="198"/>
      <c r="G450" s="131"/>
      <c r="H450" s="132"/>
      <c r="I450" s="299">
        <v>56.63</v>
      </c>
      <c r="J450" s="191">
        <v>30.08</v>
      </c>
      <c r="K450" s="227" t="s">
        <v>182</v>
      </c>
      <c r="L450" s="193"/>
      <c r="M450" s="194">
        <v>178.17</v>
      </c>
      <c r="N450" s="190"/>
      <c r="O450" s="199"/>
      <c r="P450" s="146">
        <v>2189</v>
      </c>
    </row>
    <row r="451" spans="2:17" x14ac:dyDescent="0.25">
      <c r="B451" s="30">
        <v>45317</v>
      </c>
      <c r="C451" s="127">
        <v>1277</v>
      </c>
      <c r="D451" s="128">
        <v>159</v>
      </c>
      <c r="E451" s="129" t="s">
        <v>182</v>
      </c>
      <c r="F451" s="198"/>
      <c r="G451" s="131" t="s">
        <v>37</v>
      </c>
      <c r="H451" s="132" t="s">
        <v>37</v>
      </c>
      <c r="I451" s="299">
        <v>79.22</v>
      </c>
      <c r="J451" s="191">
        <v>16.13</v>
      </c>
      <c r="K451" s="227" t="s">
        <v>182</v>
      </c>
      <c r="L451" s="193" t="s">
        <v>37</v>
      </c>
      <c r="M451" s="194" t="s">
        <v>37</v>
      </c>
      <c r="N451" s="190" t="s">
        <v>37</v>
      </c>
      <c r="O451" s="199"/>
      <c r="P451" s="146">
        <v>1531</v>
      </c>
    </row>
    <row r="452" spans="2:17" x14ac:dyDescent="0.25">
      <c r="B452" s="30">
        <v>45321</v>
      </c>
      <c r="C452" s="127">
        <v>1506</v>
      </c>
      <c r="D452" s="128">
        <v>165</v>
      </c>
      <c r="E452" s="129" t="s">
        <v>182</v>
      </c>
      <c r="F452" s="198"/>
      <c r="G452" s="131" t="s">
        <v>37</v>
      </c>
      <c r="H452" s="132" t="s">
        <v>37</v>
      </c>
      <c r="I452" s="299">
        <v>52.09</v>
      </c>
      <c r="J452" s="191">
        <v>11.28</v>
      </c>
      <c r="K452" s="227" t="s">
        <v>182</v>
      </c>
      <c r="L452" s="193" t="s">
        <v>37</v>
      </c>
      <c r="M452" s="194" t="s">
        <v>37</v>
      </c>
      <c r="N452" s="190" t="s">
        <v>37</v>
      </c>
      <c r="O452" s="199"/>
      <c r="P452" s="146">
        <v>1734</v>
      </c>
    </row>
    <row r="453" spans="2:17" x14ac:dyDescent="0.25">
      <c r="B453" s="30">
        <v>45322</v>
      </c>
      <c r="C453" s="127">
        <v>1679</v>
      </c>
      <c r="D453" s="128">
        <v>201</v>
      </c>
      <c r="E453" s="129" t="s">
        <v>182</v>
      </c>
      <c r="F453" s="198"/>
      <c r="G453" s="131" t="s">
        <v>199</v>
      </c>
      <c r="H453" s="132" t="s">
        <v>37</v>
      </c>
      <c r="I453" s="299">
        <v>74.069999999999993</v>
      </c>
      <c r="J453" s="191">
        <v>15.06</v>
      </c>
      <c r="K453" s="227" t="s">
        <v>182</v>
      </c>
      <c r="L453" s="193" t="s">
        <v>37</v>
      </c>
      <c r="M453" s="194" t="s">
        <v>37</v>
      </c>
      <c r="N453" s="190" t="s">
        <v>37</v>
      </c>
      <c r="O453" s="199"/>
      <c r="P453" s="146">
        <v>1968</v>
      </c>
    </row>
    <row r="454" spans="2:17" x14ac:dyDescent="0.25">
      <c r="B454" s="30">
        <v>45324</v>
      </c>
      <c r="C454" s="127">
        <v>1815</v>
      </c>
      <c r="D454" s="128">
        <v>233</v>
      </c>
      <c r="E454" s="129" t="s">
        <v>182</v>
      </c>
      <c r="F454" s="198"/>
      <c r="G454" s="131" t="s">
        <v>37</v>
      </c>
      <c r="H454" s="132" t="s">
        <v>37</v>
      </c>
      <c r="I454" s="299">
        <v>67.3</v>
      </c>
      <c r="J454" s="191">
        <v>13.51</v>
      </c>
      <c r="K454" s="227" t="s">
        <v>182</v>
      </c>
      <c r="L454" s="193" t="s">
        <v>37</v>
      </c>
      <c r="M454" s="194" t="s">
        <v>37</v>
      </c>
      <c r="N454" s="190" t="s">
        <v>37</v>
      </c>
      <c r="O454" s="199"/>
      <c r="P454" s="146">
        <v>2129</v>
      </c>
    </row>
    <row r="455" spans="2:17" x14ac:dyDescent="0.25">
      <c r="B455" s="30">
        <v>45327</v>
      </c>
      <c r="C455" s="127">
        <v>2642</v>
      </c>
      <c r="D455" s="128">
        <v>316</v>
      </c>
      <c r="E455" s="129" t="s">
        <v>182</v>
      </c>
      <c r="F455" s="198"/>
      <c r="G455" s="131" t="s">
        <v>37</v>
      </c>
      <c r="H455" s="132" t="s">
        <v>37</v>
      </c>
      <c r="I455" s="299">
        <v>70.87</v>
      </c>
      <c r="J455" s="191">
        <v>15.51</v>
      </c>
      <c r="K455" s="227" t="s">
        <v>182</v>
      </c>
      <c r="L455" s="193" t="s">
        <v>37</v>
      </c>
      <c r="M455" s="194">
        <v>20.059999999999999</v>
      </c>
      <c r="N455" s="190" t="s">
        <v>37</v>
      </c>
      <c r="O455" s="199"/>
      <c r="P455" s="146">
        <v>3064</v>
      </c>
    </row>
    <row r="456" spans="2:17" x14ac:dyDescent="0.25">
      <c r="B456" s="30">
        <v>45329</v>
      </c>
      <c r="C456" s="127">
        <v>1829</v>
      </c>
      <c r="D456" s="128">
        <v>251</v>
      </c>
      <c r="E456" s="129" t="s">
        <v>182</v>
      </c>
      <c r="F456" s="198"/>
      <c r="G456" s="131" t="s">
        <v>37</v>
      </c>
      <c r="H456" s="132" t="s">
        <v>37</v>
      </c>
      <c r="I456" s="299">
        <v>73.89</v>
      </c>
      <c r="J456" s="191">
        <v>5.76</v>
      </c>
      <c r="K456" s="227" t="s">
        <v>182</v>
      </c>
      <c r="L456" s="193" t="s">
        <v>37</v>
      </c>
      <c r="M456" s="194">
        <v>60.78</v>
      </c>
      <c r="N456" s="190" t="s">
        <v>37</v>
      </c>
      <c r="O456" s="199"/>
      <c r="P456" s="146">
        <v>2200</v>
      </c>
    </row>
    <row r="457" spans="2:17" x14ac:dyDescent="0.25">
      <c r="B457" s="30">
        <v>45331</v>
      </c>
      <c r="C457" s="127">
        <v>1936</v>
      </c>
      <c r="D457" s="128">
        <v>186</v>
      </c>
      <c r="E457" s="129" t="s">
        <v>182</v>
      </c>
      <c r="F457" s="198"/>
      <c r="G457" s="131" t="s">
        <v>199</v>
      </c>
      <c r="H457" s="132" t="s">
        <v>37</v>
      </c>
      <c r="I457" s="299">
        <v>51.89</v>
      </c>
      <c r="J457" s="191">
        <v>6.59</v>
      </c>
      <c r="K457" s="227" t="s">
        <v>182</v>
      </c>
      <c r="L457" s="193" t="s">
        <v>37</v>
      </c>
      <c r="M457" s="194">
        <v>62.23</v>
      </c>
      <c r="N457" s="190" t="s">
        <v>37</v>
      </c>
      <c r="O457" s="199"/>
      <c r="P457" s="146">
        <v>2243</v>
      </c>
      <c r="Q457" t="s">
        <v>211</v>
      </c>
    </row>
    <row r="458" spans="2:17" x14ac:dyDescent="0.25">
      <c r="B458" s="30">
        <v>45334</v>
      </c>
      <c r="C458" s="127">
        <v>688</v>
      </c>
      <c r="D458" s="128">
        <v>195</v>
      </c>
      <c r="E458" s="129" t="s">
        <v>182</v>
      </c>
      <c r="F458" s="198"/>
      <c r="G458" s="131" t="s">
        <v>199</v>
      </c>
      <c r="H458" s="132" t="s">
        <v>37</v>
      </c>
      <c r="I458" s="299">
        <v>101.72</v>
      </c>
      <c r="J458" s="191">
        <v>11.6</v>
      </c>
      <c r="K458" s="227" t="s">
        <v>182</v>
      </c>
      <c r="L458" s="193" t="s">
        <v>37</v>
      </c>
      <c r="M458" s="194">
        <v>49.32</v>
      </c>
      <c r="N458" s="190" t="s">
        <v>37</v>
      </c>
      <c r="O458" s="199"/>
      <c r="P458" s="146">
        <v>1045</v>
      </c>
    </row>
    <row r="459" spans="2:17" x14ac:dyDescent="0.25">
      <c r="B459" s="30">
        <v>45336</v>
      </c>
      <c r="C459" s="127">
        <v>1668</v>
      </c>
      <c r="D459" s="128">
        <v>214</v>
      </c>
      <c r="E459" s="129" t="s">
        <v>182</v>
      </c>
      <c r="F459" s="198"/>
      <c r="G459" s="131" t="s">
        <v>199</v>
      </c>
      <c r="H459" s="132" t="s">
        <v>37</v>
      </c>
      <c r="I459" s="299">
        <v>66.37</v>
      </c>
      <c r="J459" s="191">
        <v>7.92</v>
      </c>
      <c r="K459" s="227" t="s">
        <v>182</v>
      </c>
      <c r="L459" s="193" t="s">
        <v>37</v>
      </c>
      <c r="M459" s="194">
        <v>64.98</v>
      </c>
      <c r="N459" s="190" t="s">
        <v>37</v>
      </c>
      <c r="O459" s="199"/>
      <c r="P459" s="146">
        <v>2021</v>
      </c>
    </row>
    <row r="460" spans="2:17" x14ac:dyDescent="0.25">
      <c r="B460" s="30">
        <v>45338</v>
      </c>
      <c r="C460" s="127">
        <v>1539</v>
      </c>
      <c r="D460" s="128">
        <v>173</v>
      </c>
      <c r="E460" s="129" t="s">
        <v>182</v>
      </c>
      <c r="F460" s="198"/>
      <c r="G460" s="131" t="s">
        <v>37</v>
      </c>
      <c r="H460" s="132" t="s">
        <v>37</v>
      </c>
      <c r="I460" s="299">
        <v>87.53</v>
      </c>
      <c r="J460" s="191">
        <v>10.37</v>
      </c>
      <c r="K460" s="227" t="s">
        <v>182</v>
      </c>
      <c r="L460" s="193" t="s">
        <v>37</v>
      </c>
      <c r="M460" s="194">
        <v>32.619999999999997</v>
      </c>
      <c r="N460" s="190" t="s">
        <v>37</v>
      </c>
      <c r="O460" s="199"/>
      <c r="P460" s="146">
        <v>1843</v>
      </c>
    </row>
    <row r="461" spans="2:17" x14ac:dyDescent="0.25">
      <c r="B461" s="30">
        <v>45342</v>
      </c>
      <c r="C461" s="127">
        <v>1692</v>
      </c>
      <c r="D461" s="128">
        <v>146</v>
      </c>
      <c r="E461" s="129" t="s">
        <v>182</v>
      </c>
      <c r="F461" s="198"/>
      <c r="G461" s="131" t="s">
        <v>37</v>
      </c>
      <c r="H461" s="132" t="s">
        <v>37</v>
      </c>
      <c r="I461" s="299">
        <v>69</v>
      </c>
      <c r="J461" s="191">
        <v>5.53</v>
      </c>
      <c r="K461" s="227" t="s">
        <v>182</v>
      </c>
      <c r="L461" s="193" t="s">
        <v>37</v>
      </c>
      <c r="M461" s="194">
        <v>397.79</v>
      </c>
      <c r="N461" s="190" t="s">
        <v>37</v>
      </c>
      <c r="O461" s="199"/>
      <c r="P461" s="146">
        <v>2310</v>
      </c>
    </row>
    <row r="462" spans="2:17" x14ac:dyDescent="0.25">
      <c r="B462" s="30">
        <v>45343</v>
      </c>
      <c r="C462" s="127">
        <v>1568</v>
      </c>
      <c r="D462" s="128">
        <v>144</v>
      </c>
      <c r="E462" s="129" t="s">
        <v>182</v>
      </c>
      <c r="F462" s="198"/>
      <c r="G462" s="131" t="s">
        <v>37</v>
      </c>
      <c r="H462" s="132" t="s">
        <v>37</v>
      </c>
      <c r="I462" s="299">
        <v>67.86</v>
      </c>
      <c r="J462" s="191">
        <v>5.67</v>
      </c>
      <c r="K462" s="227" t="s">
        <v>182</v>
      </c>
      <c r="L462" s="193" t="s">
        <v>37</v>
      </c>
      <c r="M462" s="194">
        <v>306.12</v>
      </c>
      <c r="N462" s="190" t="s">
        <v>37</v>
      </c>
      <c r="O462" s="199"/>
      <c r="P462" s="146">
        <v>2091</v>
      </c>
    </row>
    <row r="463" spans="2:17" x14ac:dyDescent="0.25">
      <c r="B463" s="30">
        <v>45345</v>
      </c>
      <c r="C463" s="127">
        <v>1339</v>
      </c>
      <c r="D463" s="128">
        <v>201</v>
      </c>
      <c r="E463" s="129" t="s">
        <v>182</v>
      </c>
      <c r="F463" s="198"/>
      <c r="G463" s="131" t="s">
        <v>37</v>
      </c>
      <c r="H463" s="132" t="s">
        <v>37</v>
      </c>
      <c r="I463" s="299">
        <v>12.05</v>
      </c>
      <c r="J463" s="191">
        <v>1.49</v>
      </c>
      <c r="K463" s="227" t="s">
        <v>182</v>
      </c>
      <c r="L463" s="193" t="s">
        <v>37</v>
      </c>
      <c r="M463" s="194">
        <v>11.08</v>
      </c>
      <c r="N463" s="190" t="s">
        <v>37</v>
      </c>
      <c r="O463" s="199"/>
      <c r="P463" s="146">
        <v>1564</v>
      </c>
    </row>
    <row r="464" spans="2:17" x14ac:dyDescent="0.25">
      <c r="B464" s="30">
        <v>45348</v>
      </c>
      <c r="C464" s="127">
        <v>1613</v>
      </c>
      <c r="D464" s="128">
        <v>205</v>
      </c>
      <c r="E464" s="129" t="s">
        <v>182</v>
      </c>
      <c r="F464" s="198"/>
      <c r="G464" s="131" t="s">
        <v>37</v>
      </c>
      <c r="H464" s="132" t="s">
        <v>37</v>
      </c>
      <c r="I464" s="299">
        <v>64.989999999999995</v>
      </c>
      <c r="J464" s="191">
        <v>4.9800000000000004</v>
      </c>
      <c r="K464" s="227" t="s">
        <v>182</v>
      </c>
      <c r="L464" s="193" t="s">
        <v>37</v>
      </c>
      <c r="M464" s="194" t="s">
        <v>37</v>
      </c>
      <c r="N464" s="190" t="s">
        <v>37</v>
      </c>
      <c r="O464" s="199"/>
      <c r="P464" s="146">
        <v>1888</v>
      </c>
    </row>
    <row r="465" spans="2:16" x14ac:dyDescent="0.25">
      <c r="B465" s="30">
        <v>45350</v>
      </c>
      <c r="C465" s="127">
        <v>1156</v>
      </c>
      <c r="D465" s="128">
        <v>97</v>
      </c>
      <c r="E465" s="129" t="s">
        <v>182</v>
      </c>
      <c r="F465" s="198"/>
      <c r="G465" s="131" t="s">
        <v>37</v>
      </c>
      <c r="H465" s="132" t="s">
        <v>37</v>
      </c>
      <c r="I465" s="299">
        <v>1.1200000000000001</v>
      </c>
      <c r="J465" s="191">
        <v>2.9</v>
      </c>
      <c r="K465" s="227" t="s">
        <v>182</v>
      </c>
      <c r="L465" s="193" t="s">
        <v>37</v>
      </c>
      <c r="M465" s="194" t="s">
        <v>37</v>
      </c>
      <c r="N465" s="190" t="s">
        <v>37</v>
      </c>
      <c r="O465" s="199"/>
      <c r="P465" s="146">
        <v>1256</v>
      </c>
    </row>
    <row r="466" spans="2:16" x14ac:dyDescent="0.25">
      <c r="B466" s="30">
        <v>45352</v>
      </c>
      <c r="C466" s="127">
        <v>1277</v>
      </c>
      <c r="D466" s="128">
        <v>330</v>
      </c>
      <c r="E466" s="129" t="s">
        <v>182</v>
      </c>
      <c r="F466" s="198"/>
      <c r="G466" s="131" t="s">
        <v>37</v>
      </c>
      <c r="H466" s="132" t="s">
        <v>37</v>
      </c>
      <c r="I466" s="299">
        <v>1.73</v>
      </c>
      <c r="J466" s="187" t="s">
        <v>182</v>
      </c>
      <c r="K466" s="227" t="s">
        <v>182</v>
      </c>
      <c r="L466" s="193" t="s">
        <v>37</v>
      </c>
      <c r="M466" s="194" t="s">
        <v>37</v>
      </c>
      <c r="N466" s="190" t="s">
        <v>37</v>
      </c>
      <c r="O466" s="199"/>
      <c r="P466" s="146">
        <v>1608</v>
      </c>
    </row>
    <row r="467" spans="2:16" x14ac:dyDescent="0.25">
      <c r="B467" s="30">
        <v>45355</v>
      </c>
      <c r="C467" s="127">
        <v>696</v>
      </c>
      <c r="D467" s="128">
        <v>157</v>
      </c>
      <c r="E467" s="129" t="s">
        <v>182</v>
      </c>
      <c r="F467" s="198"/>
      <c r="G467" s="131" t="s">
        <v>37</v>
      </c>
      <c r="H467" s="132" t="s">
        <v>37</v>
      </c>
      <c r="I467" s="299">
        <v>79.63</v>
      </c>
      <c r="J467" s="191">
        <v>9.82</v>
      </c>
      <c r="K467" s="227" t="s">
        <v>182</v>
      </c>
      <c r="L467" s="193" t="s">
        <v>37</v>
      </c>
      <c r="M467" s="194" t="s">
        <v>37</v>
      </c>
      <c r="N467" s="190" t="s">
        <v>37</v>
      </c>
      <c r="O467" s="199"/>
      <c r="P467" s="146">
        <v>942</v>
      </c>
    </row>
    <row r="468" spans="2:16" x14ac:dyDescent="0.25">
      <c r="B468" s="30">
        <v>45357</v>
      </c>
      <c r="C468" s="127">
        <v>1189</v>
      </c>
      <c r="D468" s="128">
        <v>138</v>
      </c>
      <c r="E468" s="129" t="s">
        <v>182</v>
      </c>
      <c r="F468" s="198"/>
      <c r="G468" s="131" t="s">
        <v>37</v>
      </c>
      <c r="H468" s="132" t="s">
        <v>37</v>
      </c>
      <c r="I468" s="299">
        <v>64.989999999999995</v>
      </c>
      <c r="J468" s="191">
        <v>14.67</v>
      </c>
      <c r="K468" s="227" t="s">
        <v>182</v>
      </c>
      <c r="L468" s="193" t="s">
        <v>37</v>
      </c>
      <c r="M468" s="194">
        <v>81.760000000000005</v>
      </c>
      <c r="N468" s="190" t="s">
        <v>37</v>
      </c>
      <c r="O468" s="199"/>
      <c r="P468" s="146">
        <v>1488</v>
      </c>
    </row>
    <row r="469" spans="2:16" x14ac:dyDescent="0.25">
      <c r="B469" s="30">
        <v>45359</v>
      </c>
      <c r="C469" s="127">
        <v>1318</v>
      </c>
      <c r="D469" s="128">
        <v>190</v>
      </c>
      <c r="E469" s="129" t="s">
        <v>182</v>
      </c>
      <c r="F469" s="198"/>
      <c r="G469" s="131" t="s">
        <v>37</v>
      </c>
      <c r="H469" s="132" t="s">
        <v>37</v>
      </c>
      <c r="I469" s="299">
        <v>57</v>
      </c>
      <c r="J469" s="191">
        <v>17.63</v>
      </c>
      <c r="K469" s="227" t="s">
        <v>182</v>
      </c>
      <c r="L469" s="193" t="s">
        <v>37</v>
      </c>
      <c r="M469" s="194">
        <v>125.78</v>
      </c>
      <c r="N469" s="190" t="s">
        <v>37</v>
      </c>
      <c r="O469" s="199"/>
      <c r="P469" s="146">
        <v>1709</v>
      </c>
    </row>
    <row r="470" spans="2:16" x14ac:dyDescent="0.25">
      <c r="B470" s="30">
        <v>45362</v>
      </c>
      <c r="C470" s="127">
        <v>1408</v>
      </c>
      <c r="D470" s="128" t="s">
        <v>37</v>
      </c>
      <c r="E470" s="129" t="s">
        <v>182</v>
      </c>
      <c r="F470" s="198"/>
      <c r="G470" s="131" t="s">
        <v>37</v>
      </c>
      <c r="H470" s="132" t="s">
        <v>37</v>
      </c>
      <c r="I470" s="299">
        <v>20.54</v>
      </c>
      <c r="J470" s="191">
        <v>4.8499999999999996</v>
      </c>
      <c r="K470" s="227" t="s">
        <v>182</v>
      </c>
      <c r="L470" s="193" t="s">
        <v>37</v>
      </c>
      <c r="M470" s="194">
        <v>19.97</v>
      </c>
      <c r="N470" s="190" t="s">
        <v>37</v>
      </c>
      <c r="O470" s="199"/>
      <c r="P470" s="146">
        <v>1453</v>
      </c>
    </row>
    <row r="471" spans="2:16" x14ac:dyDescent="0.25">
      <c r="B471" s="30">
        <v>45364</v>
      </c>
      <c r="C471" s="127">
        <v>1116</v>
      </c>
      <c r="D471" s="128" t="s">
        <v>37</v>
      </c>
      <c r="E471" s="129" t="s">
        <v>182</v>
      </c>
      <c r="F471" s="198"/>
      <c r="G471" s="131" t="s">
        <v>37</v>
      </c>
      <c r="H471" s="132" t="s">
        <v>37</v>
      </c>
      <c r="I471" s="299">
        <v>27.2</v>
      </c>
      <c r="J471" s="191">
        <v>4.62</v>
      </c>
      <c r="K471" s="227" t="s">
        <v>182</v>
      </c>
      <c r="L471" s="193" t="s">
        <v>37</v>
      </c>
      <c r="M471" s="194">
        <v>22.81</v>
      </c>
      <c r="N471" s="190" t="s">
        <v>37</v>
      </c>
      <c r="O471" s="199"/>
      <c r="P471" s="146">
        <v>1171</v>
      </c>
    </row>
    <row r="472" spans="2:16" x14ac:dyDescent="0.25">
      <c r="B472" s="30">
        <v>45366</v>
      </c>
      <c r="C472" s="127">
        <v>1155</v>
      </c>
      <c r="D472" s="128" t="s">
        <v>37</v>
      </c>
      <c r="E472" s="129" t="s">
        <v>182</v>
      </c>
      <c r="F472" s="198"/>
      <c r="G472" s="131" t="s">
        <v>199</v>
      </c>
      <c r="H472" s="132" t="s">
        <v>37</v>
      </c>
      <c r="I472" s="299">
        <v>25.35</v>
      </c>
      <c r="J472" s="191">
        <v>2.8</v>
      </c>
      <c r="K472" s="227" t="s">
        <v>182</v>
      </c>
      <c r="L472" s="193" t="s">
        <v>37</v>
      </c>
      <c r="M472" s="194" t="s">
        <v>37</v>
      </c>
      <c r="N472" s="190" t="s">
        <v>37</v>
      </c>
      <c r="O472" s="199"/>
      <c r="P472" s="146">
        <v>1183</v>
      </c>
    </row>
    <row r="473" spans="2:16" x14ac:dyDescent="0.25">
      <c r="B473" s="30">
        <v>45371</v>
      </c>
      <c r="C473" s="127">
        <v>1468</v>
      </c>
      <c r="D473" s="128" t="s">
        <v>37</v>
      </c>
      <c r="E473" s="129" t="s">
        <v>182</v>
      </c>
      <c r="F473" s="198"/>
      <c r="G473" s="131" t="s">
        <v>199</v>
      </c>
      <c r="H473" s="132" t="s">
        <v>37</v>
      </c>
      <c r="I473" s="299">
        <v>25.39</v>
      </c>
      <c r="J473" s="191">
        <v>1.53</v>
      </c>
      <c r="K473" s="227" t="s">
        <v>182</v>
      </c>
      <c r="L473" s="193" t="s">
        <v>37</v>
      </c>
      <c r="M473" s="194">
        <v>62.87</v>
      </c>
      <c r="N473" s="190" t="s">
        <v>37</v>
      </c>
      <c r="O473" s="199"/>
      <c r="P473" s="146">
        <v>1558</v>
      </c>
    </row>
    <row r="474" spans="2:16" x14ac:dyDescent="0.25">
      <c r="B474" s="30">
        <v>45373</v>
      </c>
      <c r="C474" s="127">
        <v>1427</v>
      </c>
      <c r="D474" s="128" t="s">
        <v>37</v>
      </c>
      <c r="E474" s="129" t="s">
        <v>182</v>
      </c>
      <c r="F474" s="198"/>
      <c r="G474" s="131" t="s">
        <v>37</v>
      </c>
      <c r="H474" s="132" t="s">
        <v>37</v>
      </c>
      <c r="I474" s="299">
        <v>20.350000000000001</v>
      </c>
      <c r="J474" s="191">
        <v>1.88</v>
      </c>
      <c r="K474" s="227" t="s">
        <v>182</v>
      </c>
      <c r="L474" s="193" t="s">
        <v>37</v>
      </c>
      <c r="M474" s="194">
        <v>61.54</v>
      </c>
      <c r="N474" s="190" t="s">
        <v>37</v>
      </c>
      <c r="O474" s="199"/>
      <c r="P474" s="146">
        <v>1511</v>
      </c>
    </row>
    <row r="475" spans="2:16" x14ac:dyDescent="0.25">
      <c r="B475" s="30">
        <v>45376</v>
      </c>
      <c r="C475" s="127">
        <f>0.0864*Caudal!C475*Nitratos!D481</f>
        <v>1727.8894080000002</v>
      </c>
      <c r="D475" s="128" t="s">
        <v>37</v>
      </c>
      <c r="E475" s="129" t="s">
        <v>182</v>
      </c>
      <c r="F475" s="198"/>
      <c r="G475" s="131" t="s">
        <v>37</v>
      </c>
      <c r="H475" s="200">
        <f>0.0864*Caudal!T475*Nitratos!S481</f>
        <v>3.5527679999999999E-2</v>
      </c>
      <c r="I475" s="299">
        <f>0.0864*Caudal!U475*Nitratos!T481</f>
        <v>18.434304000000001</v>
      </c>
      <c r="J475" s="191">
        <f>0.0864*Caudal!V475*Nitratos!U481</f>
        <v>3.5054208000000004</v>
      </c>
      <c r="K475" s="227" t="s">
        <v>182</v>
      </c>
      <c r="L475" s="193" t="s">
        <v>37</v>
      </c>
      <c r="M475" s="194">
        <f>0.0864*Caudal!Y475*Nitratos!X481</f>
        <v>58.677696000000005</v>
      </c>
      <c r="N475" s="190"/>
      <c r="O475" s="199"/>
      <c r="P475" s="146">
        <f>C475+H475+I475+J475+M475</f>
        <v>1808.5423564800003</v>
      </c>
    </row>
    <row r="476" spans="2:16" x14ac:dyDescent="0.25">
      <c r="B476" s="30">
        <v>45397</v>
      </c>
      <c r="C476" s="127">
        <f>0.0864*Caudal!C476*Nitratos!D482</f>
        <v>415.92960000000005</v>
      </c>
      <c r="D476" s="128" t="s">
        <v>37</v>
      </c>
      <c r="E476" s="129" t="s">
        <v>37</v>
      </c>
      <c r="F476" s="198"/>
      <c r="G476" s="131" t="s">
        <v>37</v>
      </c>
      <c r="H476" s="132" t="s">
        <v>37</v>
      </c>
      <c r="I476" s="132" t="s">
        <v>182</v>
      </c>
      <c r="J476" s="187" t="s">
        <v>182</v>
      </c>
      <c r="K476" s="227" t="s">
        <v>182</v>
      </c>
      <c r="L476" s="193" t="s">
        <v>182</v>
      </c>
      <c r="M476" s="194" t="s">
        <v>37</v>
      </c>
      <c r="N476" s="190">
        <f>0.0864*Caudal!Z476*Nitratos!Y482</f>
        <v>25.99776</v>
      </c>
      <c r="O476" s="199"/>
      <c r="P476" s="146">
        <f>SUM(N476+C476)</f>
        <v>441.92736000000002</v>
      </c>
    </row>
    <row r="477" spans="2:16" hidden="1" x14ac:dyDescent="0.25">
      <c r="B477" s="258"/>
      <c r="C477" s="127">
        <f>0.0864*Caudal!C477*Nitratos!D483</f>
        <v>0</v>
      </c>
      <c r="D477" s="128"/>
      <c r="E477" s="129"/>
      <c r="F477" s="198"/>
      <c r="G477" s="131"/>
      <c r="H477" s="132"/>
      <c r="I477" s="299"/>
      <c r="J477" s="187" t="s">
        <v>182</v>
      </c>
      <c r="K477" s="227"/>
      <c r="L477" s="193"/>
      <c r="M477" s="194"/>
      <c r="N477" s="190"/>
      <c r="O477" s="199"/>
      <c r="P477" s="146"/>
    </row>
    <row r="478" spans="2:16" hidden="1" x14ac:dyDescent="0.25">
      <c r="B478" s="258"/>
      <c r="C478" s="127">
        <f>0.0864*Caudal!C478*Nitratos!D484</f>
        <v>0</v>
      </c>
      <c r="D478" s="128"/>
      <c r="E478" s="129"/>
      <c r="F478" s="198"/>
      <c r="G478" s="131"/>
      <c r="H478" s="132"/>
      <c r="I478" s="299"/>
      <c r="J478" s="187" t="s">
        <v>182</v>
      </c>
      <c r="K478" s="227"/>
      <c r="L478" s="193"/>
      <c r="M478" s="194"/>
      <c r="N478" s="190"/>
      <c r="O478" s="199"/>
      <c r="P478" s="146"/>
    </row>
    <row r="479" spans="2:16" hidden="1" x14ac:dyDescent="0.25">
      <c r="B479" s="258"/>
      <c r="C479" s="127">
        <f>0.0864*Caudal!C479*Nitratos!D485</f>
        <v>0</v>
      </c>
      <c r="D479" s="128" t="s">
        <v>46</v>
      </c>
      <c r="E479" s="129"/>
      <c r="F479" s="198"/>
      <c r="G479" s="131"/>
      <c r="H479" s="132"/>
      <c r="I479" s="132"/>
      <c r="J479" s="187" t="s">
        <v>182</v>
      </c>
      <c r="K479" s="227" t="s">
        <v>207</v>
      </c>
      <c r="L479" s="193"/>
      <c r="M479" s="194" t="s">
        <v>182</v>
      </c>
      <c r="N479" s="190"/>
      <c r="O479" s="199"/>
      <c r="P479" s="146"/>
    </row>
    <row r="480" spans="2:16" hidden="1" x14ac:dyDescent="0.25">
      <c r="B480" s="30"/>
      <c r="C480" s="127">
        <f>0.0864*Caudal!C480*Nitratos!D486</f>
        <v>0</v>
      </c>
      <c r="D480" s="128" t="s">
        <v>46</v>
      </c>
      <c r="E480" s="136"/>
      <c r="F480" s="198"/>
      <c r="G480" s="131"/>
      <c r="H480" s="132"/>
      <c r="I480" s="132"/>
      <c r="J480" s="187" t="s">
        <v>182</v>
      </c>
      <c r="K480" s="227" t="s">
        <v>207</v>
      </c>
      <c r="L480" s="193"/>
      <c r="M480" s="194" t="s">
        <v>182</v>
      </c>
      <c r="N480" s="190"/>
      <c r="O480" s="199"/>
      <c r="P480" s="146"/>
    </row>
    <row r="481" spans="2:16" x14ac:dyDescent="0.25">
      <c r="B481" s="30">
        <v>45399</v>
      </c>
      <c r="C481" s="127">
        <f>0.0864*Caudal!E483*Nitratos!D486</f>
        <v>127.15315200000001</v>
      </c>
      <c r="D481" s="116" t="s">
        <v>37</v>
      </c>
      <c r="E481" s="50" t="s">
        <v>37</v>
      </c>
      <c r="F481" s="117"/>
      <c r="G481" s="114" t="s">
        <v>37</v>
      </c>
      <c r="H481" s="115" t="s">
        <v>37</v>
      </c>
      <c r="I481" s="115" t="s">
        <v>182</v>
      </c>
      <c r="J481" s="187" t="s">
        <v>182</v>
      </c>
      <c r="K481" s="237" t="s">
        <v>182</v>
      </c>
      <c r="L481" s="188" t="s">
        <v>182</v>
      </c>
      <c r="M481" s="189" t="s">
        <v>37</v>
      </c>
      <c r="N481" s="190" t="s">
        <v>37</v>
      </c>
      <c r="O481" s="199"/>
      <c r="P481" s="146">
        <f>C481</f>
        <v>127.15315200000001</v>
      </c>
    </row>
    <row r="482" spans="2:16" x14ac:dyDescent="0.25">
      <c r="B482" s="30">
        <v>45401</v>
      </c>
      <c r="C482" s="127">
        <f>0.0864*Caudal!E484*Nitratos!D487</f>
        <v>524.75904000000003</v>
      </c>
      <c r="D482" s="116" t="s">
        <v>37</v>
      </c>
      <c r="E482" s="50" t="s">
        <v>37</v>
      </c>
      <c r="F482" s="117"/>
      <c r="G482" s="114" t="s">
        <v>37</v>
      </c>
      <c r="H482" s="115" t="s">
        <v>37</v>
      </c>
      <c r="I482" s="115" t="s">
        <v>182</v>
      </c>
      <c r="J482" s="187" t="s">
        <v>182</v>
      </c>
      <c r="K482" s="237" t="s">
        <v>182</v>
      </c>
      <c r="L482" s="188" t="s">
        <v>182</v>
      </c>
      <c r="M482" s="189" t="s">
        <v>37</v>
      </c>
      <c r="N482" s="190">
        <f>0.0864*Caudal!Z484*Nitratos!Y487</f>
        <v>84.955392000000003</v>
      </c>
      <c r="O482" s="199"/>
      <c r="P482" s="146">
        <f>C482+N482</f>
        <v>609.71443199999999</v>
      </c>
    </row>
    <row r="483" spans="2:16" x14ac:dyDescent="0.25">
      <c r="B483" s="30">
        <v>45404</v>
      </c>
      <c r="C483" s="127">
        <f>0.0864*Caudal!E485*Nitratos!D488</f>
        <v>368.17286400000006</v>
      </c>
      <c r="D483" s="116" t="s">
        <v>37</v>
      </c>
      <c r="E483" s="50" t="s">
        <v>37</v>
      </c>
      <c r="F483" s="117"/>
      <c r="G483" s="114" t="s">
        <v>37</v>
      </c>
      <c r="H483" s="115" t="s">
        <v>37</v>
      </c>
      <c r="I483" s="115" t="s">
        <v>182</v>
      </c>
      <c r="J483" s="187" t="s">
        <v>182</v>
      </c>
      <c r="K483" s="237" t="s">
        <v>182</v>
      </c>
      <c r="L483" s="188" t="s">
        <v>182</v>
      </c>
      <c r="M483" s="189">
        <f>0.0864*Caudal!Y485*Nitratos!X488</f>
        <v>54.418521600000005</v>
      </c>
      <c r="N483" s="190" t="s">
        <v>37</v>
      </c>
      <c r="O483" s="199"/>
      <c r="P483" s="146">
        <f>M483+C483</f>
        <v>422.59138560000008</v>
      </c>
    </row>
    <row r="484" spans="2:16" x14ac:dyDescent="0.25">
      <c r="B484" s="30">
        <v>45406</v>
      </c>
      <c r="C484" s="127">
        <f>0.0864*Caudal!E486*Nitratos!D489</f>
        <v>1702.8921599999999</v>
      </c>
      <c r="D484" s="116" t="s">
        <v>37</v>
      </c>
      <c r="E484" s="50" t="s">
        <v>37</v>
      </c>
      <c r="F484" s="117"/>
      <c r="G484" s="114" t="s">
        <v>37</v>
      </c>
      <c r="H484" s="115" t="s">
        <v>37</v>
      </c>
      <c r="I484" s="115" t="s">
        <v>182</v>
      </c>
      <c r="J484" s="187" t="s">
        <v>182</v>
      </c>
      <c r="K484" s="237" t="s">
        <v>182</v>
      </c>
      <c r="L484" s="188" t="s">
        <v>182</v>
      </c>
      <c r="M484" s="189" t="s">
        <v>37</v>
      </c>
      <c r="N484" s="190" t="s">
        <v>37</v>
      </c>
      <c r="O484" s="199"/>
      <c r="P484" s="146">
        <f>C484</f>
        <v>1702.8921599999999</v>
      </c>
    </row>
    <row r="485" spans="2:16" x14ac:dyDescent="0.25">
      <c r="B485" s="30">
        <v>45408</v>
      </c>
      <c r="C485" s="127">
        <f>0.0864*Caudal!E487*Nitratos!D490</f>
        <v>1799.8848000000003</v>
      </c>
      <c r="D485" s="116" t="s">
        <v>37</v>
      </c>
      <c r="E485" s="50" t="s">
        <v>37</v>
      </c>
      <c r="F485" s="117"/>
      <c r="G485" s="114" t="s">
        <v>37</v>
      </c>
      <c r="H485" s="115" t="s">
        <v>37</v>
      </c>
      <c r="I485" s="115" t="s">
        <v>182</v>
      </c>
      <c r="J485" s="187" t="s">
        <v>182</v>
      </c>
      <c r="K485" s="237" t="s">
        <v>182</v>
      </c>
      <c r="L485" s="188" t="s">
        <v>182</v>
      </c>
      <c r="M485" s="189">
        <f>0.0864*Caudal!Y487*Nitratos!X490</f>
        <v>205.19136</v>
      </c>
      <c r="N485" s="190" t="s">
        <v>37</v>
      </c>
      <c r="O485" s="199"/>
      <c r="P485" s="146">
        <f>C485+M485</f>
        <v>2005.0761600000003</v>
      </c>
    </row>
    <row r="486" spans="2:16" x14ac:dyDescent="0.25">
      <c r="B486" s="30">
        <v>45412</v>
      </c>
      <c r="C486" s="127">
        <f>0.0864*Caudal!E488*Nitratos!D491</f>
        <v>2361.2774400000003</v>
      </c>
      <c r="D486" s="116" t="s">
        <v>37</v>
      </c>
      <c r="E486" s="50" t="s">
        <v>37</v>
      </c>
      <c r="F486" s="117"/>
      <c r="G486" s="114" t="s">
        <v>37</v>
      </c>
      <c r="H486" s="115" t="s">
        <v>37</v>
      </c>
      <c r="I486" s="115" t="s">
        <v>182</v>
      </c>
      <c r="J486" s="187" t="s">
        <v>182</v>
      </c>
      <c r="K486" s="237" t="s">
        <v>182</v>
      </c>
      <c r="L486" s="188" t="s">
        <v>182</v>
      </c>
      <c r="M486" s="189">
        <f>0.0864*Caudal!Y488*Nitratos!X491</f>
        <v>51.425280000000001</v>
      </c>
      <c r="N486" s="190" t="s">
        <v>37</v>
      </c>
      <c r="O486" s="199"/>
      <c r="P486" s="146">
        <f>C486+M486</f>
        <v>2412.7027200000002</v>
      </c>
    </row>
    <row r="487" spans="2:16" x14ac:dyDescent="0.25">
      <c r="B487" s="30">
        <v>45414</v>
      </c>
      <c r="C487" s="127">
        <f>0.0864*Caudal!E489*Nitratos!D492</f>
        <v>2320.56576</v>
      </c>
      <c r="D487" s="116" t="s">
        <v>37</v>
      </c>
      <c r="E487" s="50" t="s">
        <v>37</v>
      </c>
      <c r="F487" s="117"/>
      <c r="G487" s="114" t="s">
        <v>37</v>
      </c>
      <c r="H487" s="115" t="s">
        <v>37</v>
      </c>
      <c r="I487" s="115" t="s">
        <v>182</v>
      </c>
      <c r="J487" s="187" t="s">
        <v>182</v>
      </c>
      <c r="K487" s="237" t="s">
        <v>182</v>
      </c>
      <c r="L487" s="188" t="s">
        <v>182</v>
      </c>
      <c r="M487" s="189">
        <f>0.0864*Caudal!Y489*Nitratos!X492</f>
        <v>54.478656000000008</v>
      </c>
      <c r="N487" s="190" t="s">
        <v>37</v>
      </c>
      <c r="O487" s="199"/>
      <c r="P487" s="146">
        <f>C487+M487</f>
        <v>2375.0444160000002</v>
      </c>
    </row>
    <row r="488" spans="2:16" x14ac:dyDescent="0.25">
      <c r="B488" s="30">
        <v>45415</v>
      </c>
      <c r="C488" s="127">
        <f>0.0864*Caudal!E490*Nitratos!D493</f>
        <v>2097.9648000000002</v>
      </c>
      <c r="D488" s="116" t="s">
        <v>37</v>
      </c>
      <c r="E488" s="50" t="s">
        <v>37</v>
      </c>
      <c r="F488" s="117"/>
      <c r="G488" s="114" t="s">
        <v>37</v>
      </c>
      <c r="H488" s="115" t="s">
        <v>37</v>
      </c>
      <c r="I488" s="115" t="s">
        <v>182</v>
      </c>
      <c r="J488" s="187" t="s">
        <v>182</v>
      </c>
      <c r="K488" s="237" t="s">
        <v>182</v>
      </c>
      <c r="L488" s="188" t="s">
        <v>182</v>
      </c>
      <c r="M488" s="189">
        <f>0.0864*Caudal!Y490*Nitratos!X493</f>
        <v>35.173439999999999</v>
      </c>
      <c r="N488" s="190" t="s">
        <v>37</v>
      </c>
      <c r="O488" s="199"/>
      <c r="P488" s="146">
        <f>C488+M488</f>
        <v>2133.1382400000002</v>
      </c>
    </row>
    <row r="489" spans="2:16" x14ac:dyDescent="0.25">
      <c r="B489" s="30">
        <v>45418</v>
      </c>
      <c r="C489" s="127">
        <f>0.0864*Caudal!E491*Nitratos!D494</f>
        <v>1388.7936000000002</v>
      </c>
      <c r="D489" s="116" t="s">
        <v>37</v>
      </c>
      <c r="E489" s="50" t="s">
        <v>37</v>
      </c>
      <c r="F489" s="117"/>
      <c r="G489" s="114" t="s">
        <v>37</v>
      </c>
      <c r="H489" s="115" t="s">
        <v>37</v>
      </c>
      <c r="I489" s="115" t="s">
        <v>182</v>
      </c>
      <c r="J489" s="187" t="s">
        <v>182</v>
      </c>
      <c r="K489" s="237" t="s">
        <v>182</v>
      </c>
      <c r="L489" s="188" t="s">
        <v>182</v>
      </c>
      <c r="M489" s="189">
        <f>0.0864*Caudal!Y491*Nitratos!X494</f>
        <v>89.413632000000007</v>
      </c>
      <c r="N489" s="190" t="s">
        <v>37</v>
      </c>
      <c r="O489" s="199"/>
      <c r="P489" s="146">
        <f>C489+M489</f>
        <v>1478.2072320000002</v>
      </c>
    </row>
    <row r="490" spans="2:16" x14ac:dyDescent="0.25">
      <c r="B490" s="30">
        <v>45420</v>
      </c>
      <c r="C490" s="127">
        <f>0.0864*Caudal!E492*Nitratos!D495</f>
        <v>745.61472000000003</v>
      </c>
      <c r="D490" s="116" t="s">
        <v>37</v>
      </c>
      <c r="E490" s="50" t="s">
        <v>37</v>
      </c>
      <c r="F490" s="117"/>
      <c r="G490" s="114" t="s">
        <v>37</v>
      </c>
      <c r="H490" s="115" t="s">
        <v>37</v>
      </c>
      <c r="I490" s="115" t="s">
        <v>182</v>
      </c>
      <c r="J490" s="187" t="s">
        <v>182</v>
      </c>
      <c r="K490" s="237" t="s">
        <v>182</v>
      </c>
      <c r="L490" s="188" t="s">
        <v>182</v>
      </c>
      <c r="M490" s="189" t="s">
        <v>37</v>
      </c>
      <c r="N490" s="190" t="s">
        <v>37</v>
      </c>
      <c r="O490" s="199"/>
      <c r="P490" s="146">
        <f>C490</f>
        <v>745.61472000000003</v>
      </c>
    </row>
    <row r="491" spans="2:16" x14ac:dyDescent="0.25">
      <c r="B491" s="30">
        <v>45422</v>
      </c>
      <c r="C491" s="127">
        <f>0.0864*Caudal!E493*Nitratos!D496</f>
        <v>1078.89408</v>
      </c>
      <c r="D491" s="116" t="s">
        <v>37</v>
      </c>
      <c r="E491" s="50" t="s">
        <v>37</v>
      </c>
      <c r="F491" s="117"/>
      <c r="G491" s="114" t="s">
        <v>37</v>
      </c>
      <c r="H491" s="115" t="s">
        <v>37</v>
      </c>
      <c r="I491" s="115" t="s">
        <v>182</v>
      </c>
      <c r="J491" s="187" t="s">
        <v>182</v>
      </c>
      <c r="K491" s="237" t="s">
        <v>182</v>
      </c>
      <c r="L491" s="188" t="s">
        <v>182</v>
      </c>
      <c r="M491" s="189">
        <f>0.0864*[1]Caudal!Y493*[1]Nitratos!X496</f>
        <v>68.152320000000003</v>
      </c>
      <c r="N491" s="190" t="s">
        <v>37</v>
      </c>
      <c r="O491" s="199"/>
      <c r="P491" s="146">
        <f t="shared" ref="P491" si="2">C491+M491</f>
        <v>1147.0463999999999</v>
      </c>
    </row>
    <row r="492" spans="2:16" x14ac:dyDescent="0.25">
      <c r="B492" s="30">
        <v>45425</v>
      </c>
      <c r="C492" s="127">
        <f>0.0864*Caudal!E494*Nitratos!D497</f>
        <v>1254.2774400000003</v>
      </c>
      <c r="D492" s="116" t="s">
        <v>37</v>
      </c>
      <c r="E492" s="50" t="s">
        <v>37</v>
      </c>
      <c r="F492" s="117"/>
      <c r="G492" s="114" t="s">
        <v>37</v>
      </c>
      <c r="H492" s="115" t="s">
        <v>37</v>
      </c>
      <c r="I492" s="115" t="s">
        <v>182</v>
      </c>
      <c r="J492" s="187" t="s">
        <v>182</v>
      </c>
      <c r="K492" s="237" t="s">
        <v>182</v>
      </c>
      <c r="L492" s="188" t="s">
        <v>182</v>
      </c>
      <c r="M492" s="189">
        <f>0.0864*Caudal!Y494*Nitratos!X497</f>
        <v>92.579328000000004</v>
      </c>
      <c r="N492" s="190" t="s">
        <v>37</v>
      </c>
      <c r="O492" s="199"/>
      <c r="P492" s="146">
        <f t="shared" ref="P492" si="3">C492+M492</f>
        <v>1346.8567680000003</v>
      </c>
    </row>
    <row r="493" spans="2:16" x14ac:dyDescent="0.25">
      <c r="B493" s="30">
        <v>45427</v>
      </c>
      <c r="C493" s="127">
        <f>0.0864*Caudal!E495*Nitratos!D498</f>
        <v>947.1409920000001</v>
      </c>
      <c r="D493" s="116" t="s">
        <v>37</v>
      </c>
      <c r="E493" s="50" t="s">
        <v>37</v>
      </c>
      <c r="F493" s="117"/>
      <c r="G493" s="114" t="s">
        <v>37</v>
      </c>
      <c r="H493" s="115" t="s">
        <v>37</v>
      </c>
      <c r="I493" s="115" t="s">
        <v>182</v>
      </c>
      <c r="J493" s="187" t="s">
        <v>182</v>
      </c>
      <c r="K493" s="237" t="s">
        <v>182</v>
      </c>
      <c r="L493" s="188" t="s">
        <v>182</v>
      </c>
      <c r="M493" s="189" t="s">
        <v>37</v>
      </c>
      <c r="N493" s="190" t="s">
        <v>37</v>
      </c>
      <c r="O493" s="199"/>
      <c r="P493" s="146">
        <f>C493</f>
        <v>947.1409920000001</v>
      </c>
    </row>
    <row r="494" spans="2:16" x14ac:dyDescent="0.25">
      <c r="B494" s="30">
        <v>45429</v>
      </c>
      <c r="C494" s="127">
        <f>0.0864*Caudal!E496*Nitratos!D499</f>
        <v>1241.0496000000001</v>
      </c>
      <c r="D494" s="116" t="s">
        <v>37</v>
      </c>
      <c r="E494" s="50" t="s">
        <v>37</v>
      </c>
      <c r="F494" s="117"/>
      <c r="G494" s="114" t="s">
        <v>37</v>
      </c>
      <c r="H494" s="115" t="s">
        <v>37</v>
      </c>
      <c r="I494" s="115" t="s">
        <v>182</v>
      </c>
      <c r="J494" s="187" t="s">
        <v>182</v>
      </c>
      <c r="K494" s="237" t="s">
        <v>182</v>
      </c>
      <c r="L494" s="188" t="s">
        <v>182</v>
      </c>
      <c r="M494" s="189">
        <f>0.0864*Caudal!Y496*Nitratos!X499</f>
        <v>148.17254400000002</v>
      </c>
      <c r="N494" s="190" t="s">
        <v>37</v>
      </c>
      <c r="O494" s="199"/>
      <c r="P494" s="146">
        <f t="shared" ref="P494" si="4">C494+M494</f>
        <v>1389.2221440000001</v>
      </c>
    </row>
    <row r="495" spans="2:16" x14ac:dyDescent="0.25">
      <c r="B495" s="30">
        <v>45432</v>
      </c>
      <c r="C495" s="127">
        <f>0.0864*Caudal!E497*Nitratos!D500</f>
        <v>873.33120000000008</v>
      </c>
      <c r="D495" s="116" t="s">
        <v>37</v>
      </c>
      <c r="E495" s="50" t="s">
        <v>37</v>
      </c>
      <c r="F495" s="117"/>
      <c r="G495" s="114" t="s">
        <v>37</v>
      </c>
      <c r="H495" s="115" t="s">
        <v>37</v>
      </c>
      <c r="I495" s="115" t="s">
        <v>182</v>
      </c>
      <c r="J495" s="187" t="s">
        <v>182</v>
      </c>
      <c r="K495" s="237" t="s">
        <v>182</v>
      </c>
      <c r="L495" s="188" t="s">
        <v>182</v>
      </c>
      <c r="M495" s="189">
        <f>0.0864*Caudal!Y497*Nitratos!X500</f>
        <v>38.646720000000002</v>
      </c>
      <c r="N495" s="190" t="s">
        <v>37</v>
      </c>
      <c r="O495" s="199"/>
      <c r="P495" s="146">
        <f t="shared" ref="P495" si="5">C495+M495</f>
        <v>911.97792000000004</v>
      </c>
    </row>
    <row r="496" spans="2:16" x14ac:dyDescent="0.25">
      <c r="B496" s="30">
        <v>45434</v>
      </c>
      <c r="C496" s="127">
        <f>0.0864*Caudal!E498*Nitratos!D501</f>
        <v>972.83807999999999</v>
      </c>
      <c r="D496" s="116" t="s">
        <v>37</v>
      </c>
      <c r="E496" s="50" t="s">
        <v>37</v>
      </c>
      <c r="F496" s="117"/>
      <c r="G496" s="114" t="s">
        <v>37</v>
      </c>
      <c r="H496" s="115" t="s">
        <v>37</v>
      </c>
      <c r="I496" s="115" t="s">
        <v>182</v>
      </c>
      <c r="J496" s="187" t="s">
        <v>182</v>
      </c>
      <c r="K496" s="237" t="s">
        <v>182</v>
      </c>
      <c r="L496" s="188" t="s">
        <v>182</v>
      </c>
      <c r="M496" s="189" t="s">
        <v>37</v>
      </c>
      <c r="N496" s="190" t="s">
        <v>37</v>
      </c>
      <c r="O496" s="199"/>
      <c r="P496" s="146">
        <f>C496</f>
        <v>972.83807999999999</v>
      </c>
    </row>
    <row r="497" spans="2:16" x14ac:dyDescent="0.25">
      <c r="B497" s="30">
        <v>45436</v>
      </c>
      <c r="C497" s="127">
        <f>0.0864*Caudal!E499*Nitratos!D502</f>
        <v>763.34400000000005</v>
      </c>
      <c r="D497" s="116" t="s">
        <v>37</v>
      </c>
      <c r="E497" s="50" t="s">
        <v>37</v>
      </c>
      <c r="F497" s="117"/>
      <c r="G497" s="114" t="s">
        <v>37</v>
      </c>
      <c r="H497" s="115" t="s">
        <v>37</v>
      </c>
      <c r="I497" s="115" t="s">
        <v>182</v>
      </c>
      <c r="J497" s="187" t="s">
        <v>182</v>
      </c>
      <c r="K497" s="237" t="s">
        <v>182</v>
      </c>
      <c r="L497" s="188" t="s">
        <v>182</v>
      </c>
      <c r="M497" s="189" t="s">
        <v>37</v>
      </c>
      <c r="N497" s="190" t="s">
        <v>37</v>
      </c>
      <c r="O497" s="199"/>
      <c r="P497" s="146">
        <f>C497</f>
        <v>763.34400000000005</v>
      </c>
    </row>
    <row r="498" spans="2:16" x14ac:dyDescent="0.25">
      <c r="B498" s="30">
        <v>45439</v>
      </c>
      <c r="C498" s="127">
        <f>0.0864*Caudal!E500*Nitratos!D503</f>
        <v>1039.9104</v>
      </c>
      <c r="D498" s="116" t="s">
        <v>37</v>
      </c>
      <c r="E498" s="50" t="s">
        <v>37</v>
      </c>
      <c r="F498" s="117"/>
      <c r="G498" s="114" t="s">
        <v>37</v>
      </c>
      <c r="H498" s="115" t="s">
        <v>37</v>
      </c>
      <c r="I498" s="115" t="s">
        <v>182</v>
      </c>
      <c r="J498" s="187" t="s">
        <v>182</v>
      </c>
      <c r="K498" s="237" t="s">
        <v>182</v>
      </c>
      <c r="L498" s="188" t="s">
        <v>182</v>
      </c>
      <c r="M498" s="189">
        <f>0.0864*Caudal!Y500*Nitratos!X503</f>
        <v>9.8217791999999999</v>
      </c>
      <c r="N498" s="190" t="s">
        <v>37</v>
      </c>
      <c r="O498" s="199"/>
      <c r="P498" s="340">
        <f>C498+M498</f>
        <v>1049.7321792</v>
      </c>
    </row>
    <row r="499" spans="2:16" x14ac:dyDescent="0.25">
      <c r="B499" s="30">
        <v>45441</v>
      </c>
      <c r="C499" s="125">
        <v>794.09341440000014</v>
      </c>
      <c r="D499" s="116" t="s">
        <v>37</v>
      </c>
      <c r="E499" s="50" t="s">
        <v>37</v>
      </c>
      <c r="F499" s="117"/>
      <c r="G499" s="114" t="s">
        <v>37</v>
      </c>
      <c r="H499" s="115" t="s">
        <v>37</v>
      </c>
      <c r="I499" s="115" t="s">
        <v>182</v>
      </c>
      <c r="J499" s="187" t="s">
        <v>182</v>
      </c>
      <c r="K499" s="237" t="s">
        <v>182</v>
      </c>
      <c r="L499" s="188" t="s">
        <v>182</v>
      </c>
      <c r="M499" s="189" t="s">
        <v>182</v>
      </c>
      <c r="N499" s="190" t="s">
        <v>37</v>
      </c>
      <c r="O499" s="199"/>
      <c r="P499" s="141">
        <f>C499</f>
        <v>794.09341440000014</v>
      </c>
    </row>
    <row r="500" spans="2:16" x14ac:dyDescent="0.25">
      <c r="B500" s="30">
        <v>45443</v>
      </c>
      <c r="C500" s="125">
        <v>733.42687679999995</v>
      </c>
      <c r="D500" s="116" t="s">
        <v>37</v>
      </c>
      <c r="E500" s="50" t="s">
        <v>37</v>
      </c>
      <c r="F500" s="117"/>
      <c r="G500" s="114" t="s">
        <v>37</v>
      </c>
      <c r="H500" s="115" t="s">
        <v>37</v>
      </c>
      <c r="I500" s="115" t="s">
        <v>182</v>
      </c>
      <c r="J500" s="187" t="s">
        <v>182</v>
      </c>
      <c r="K500" s="237" t="s">
        <v>182</v>
      </c>
      <c r="L500" s="188" t="s">
        <v>182</v>
      </c>
      <c r="M500" s="189">
        <v>3.4292159999999998</v>
      </c>
      <c r="N500" s="190" t="s">
        <v>37</v>
      </c>
      <c r="O500" s="199"/>
      <c r="P500" s="141">
        <f>C500+M500</f>
        <v>736.85609279999994</v>
      </c>
    </row>
    <row r="501" spans="2:16" x14ac:dyDescent="0.25">
      <c r="B501" s="30">
        <v>45446</v>
      </c>
      <c r="C501" s="125">
        <v>411.42815999999999</v>
      </c>
      <c r="D501" s="116" t="s">
        <v>37</v>
      </c>
      <c r="E501" s="50" t="s">
        <v>37</v>
      </c>
      <c r="F501" s="117"/>
      <c r="G501" s="114" t="s">
        <v>37</v>
      </c>
      <c r="H501" s="115" t="s">
        <v>37</v>
      </c>
      <c r="I501" s="115" t="s">
        <v>182</v>
      </c>
      <c r="J501" s="187" t="s">
        <v>182</v>
      </c>
      <c r="K501" s="237" t="s">
        <v>182</v>
      </c>
      <c r="L501" s="188" t="s">
        <v>182</v>
      </c>
      <c r="M501" s="189" t="s">
        <v>37</v>
      </c>
      <c r="N501" s="190" t="s">
        <v>37</v>
      </c>
      <c r="O501" s="199"/>
      <c r="P501" s="141">
        <f>C501</f>
        <v>411.42815999999999</v>
      </c>
    </row>
    <row r="502" spans="2:16" x14ac:dyDescent="0.25">
      <c r="B502" s="30">
        <v>45448</v>
      </c>
      <c r="C502" s="125">
        <v>786.2321376000001</v>
      </c>
      <c r="D502" s="116" t="s">
        <v>37</v>
      </c>
      <c r="E502" s="50" t="s">
        <v>37</v>
      </c>
      <c r="F502" s="117"/>
      <c r="G502" s="114" t="s">
        <v>37</v>
      </c>
      <c r="H502" s="115" t="s">
        <v>37</v>
      </c>
      <c r="I502" s="115" t="s">
        <v>182</v>
      </c>
      <c r="J502" s="187" t="s">
        <v>182</v>
      </c>
      <c r="K502" s="237" t="s">
        <v>182</v>
      </c>
      <c r="L502" s="188" t="s">
        <v>182</v>
      </c>
      <c r="M502" s="189" t="s">
        <v>37</v>
      </c>
      <c r="N502" s="190" t="s">
        <v>37</v>
      </c>
      <c r="O502" s="199"/>
      <c r="P502" s="141">
        <f>C502</f>
        <v>786.2321376000001</v>
      </c>
    </row>
    <row r="503" spans="2:16" x14ac:dyDescent="0.25">
      <c r="B503" s="30">
        <v>45450</v>
      </c>
      <c r="C503" s="125">
        <v>1011.2688000000001</v>
      </c>
      <c r="D503" s="116" t="s">
        <v>37</v>
      </c>
      <c r="E503" s="50" t="s">
        <v>37</v>
      </c>
      <c r="F503" s="117"/>
      <c r="G503" s="114" t="s">
        <v>37</v>
      </c>
      <c r="H503" s="115" t="s">
        <v>37</v>
      </c>
      <c r="I503" s="115" t="s">
        <v>182</v>
      </c>
      <c r="J503" s="187" t="s">
        <v>182</v>
      </c>
      <c r="K503" s="237" t="s">
        <v>182</v>
      </c>
      <c r="L503" s="188" t="s">
        <v>182</v>
      </c>
      <c r="M503" s="189">
        <v>46.2139776</v>
      </c>
      <c r="N503" s="190" t="s">
        <v>37</v>
      </c>
      <c r="O503" s="199"/>
      <c r="P503" s="141">
        <f>C503+M503</f>
        <v>1057.4827776</v>
      </c>
    </row>
    <row r="504" spans="2:16" x14ac:dyDescent="0.25">
      <c r="B504" s="30">
        <v>45453</v>
      </c>
      <c r="C504" s="125">
        <v>837.26784000000009</v>
      </c>
      <c r="D504" s="116" t="s">
        <v>37</v>
      </c>
      <c r="E504" s="50" t="s">
        <v>37</v>
      </c>
      <c r="F504" s="117"/>
      <c r="G504" s="114" t="s">
        <v>37</v>
      </c>
      <c r="H504" s="115" t="s">
        <v>37</v>
      </c>
      <c r="I504" s="115" t="s">
        <v>182</v>
      </c>
      <c r="J504" s="187" t="s">
        <v>182</v>
      </c>
      <c r="K504" s="237" t="s">
        <v>182</v>
      </c>
      <c r="L504" s="188" t="s">
        <v>182</v>
      </c>
      <c r="M504" s="189">
        <v>19.392047999999999</v>
      </c>
      <c r="N504" s="190" t="s">
        <v>37</v>
      </c>
      <c r="O504" s="199"/>
      <c r="P504" s="141">
        <f>C504+M504</f>
        <v>856.65988800000014</v>
      </c>
    </row>
    <row r="505" spans="2:16" x14ac:dyDescent="0.25">
      <c r="B505" s="30">
        <v>45455</v>
      </c>
      <c r="C505" s="125">
        <v>990.57945600000005</v>
      </c>
      <c r="D505" s="116" t="s">
        <v>37</v>
      </c>
      <c r="E505" s="50" t="s">
        <v>37</v>
      </c>
      <c r="F505" s="117"/>
      <c r="G505" s="114" t="s">
        <v>37</v>
      </c>
      <c r="H505" s="115" t="s">
        <v>37</v>
      </c>
      <c r="I505" s="115" t="s">
        <v>182</v>
      </c>
      <c r="J505" s="187" t="s">
        <v>182</v>
      </c>
      <c r="K505" s="237" t="s">
        <v>182</v>
      </c>
      <c r="L505" s="188" t="s">
        <v>182</v>
      </c>
      <c r="M505" s="189">
        <v>263.52440640000003</v>
      </c>
      <c r="N505" s="190" t="s">
        <v>37</v>
      </c>
      <c r="O505" s="199"/>
      <c r="P505" s="141">
        <f>C505+M505</f>
        <v>1254.1038624</v>
      </c>
    </row>
    <row r="506" spans="2:16" x14ac:dyDescent="0.25">
      <c r="B506" s="30">
        <v>45457</v>
      </c>
      <c r="C506" s="125">
        <v>3257.0640000000003</v>
      </c>
      <c r="D506" s="116" t="s">
        <v>37</v>
      </c>
      <c r="E506" s="50" t="s">
        <v>37</v>
      </c>
      <c r="F506" s="117"/>
      <c r="G506" s="114" t="s">
        <v>37</v>
      </c>
      <c r="H506" s="115" t="s">
        <v>37</v>
      </c>
      <c r="I506" s="115">
        <v>414.15010560000002</v>
      </c>
      <c r="J506" s="187" t="s">
        <v>182</v>
      </c>
      <c r="K506" s="237" t="s">
        <v>182</v>
      </c>
      <c r="L506" s="188" t="s">
        <v>182</v>
      </c>
      <c r="M506" s="189">
        <v>305.72596800000002</v>
      </c>
      <c r="N506" s="190" t="s">
        <v>37</v>
      </c>
      <c r="O506" s="199"/>
      <c r="P506" s="141">
        <f>C506+M506+I506</f>
        <v>3976.9400736000007</v>
      </c>
    </row>
    <row r="507" spans="2:16" x14ac:dyDescent="0.25">
      <c r="B507" s="30">
        <v>45460</v>
      </c>
      <c r="C507" s="125">
        <v>2212.5311999999999</v>
      </c>
      <c r="D507" s="116" t="s">
        <v>37</v>
      </c>
      <c r="E507" s="50" t="s">
        <v>37</v>
      </c>
      <c r="F507" s="117"/>
      <c r="G507" s="114" t="s">
        <v>37</v>
      </c>
      <c r="H507" s="115" t="s">
        <v>37</v>
      </c>
      <c r="I507" s="115" t="s">
        <v>182</v>
      </c>
      <c r="J507" s="187" t="s">
        <v>182</v>
      </c>
      <c r="K507" s="237" t="s">
        <v>182</v>
      </c>
      <c r="L507" s="188" t="s">
        <v>182</v>
      </c>
      <c r="M507" s="189">
        <v>104.05324800000001</v>
      </c>
      <c r="N507" s="190" t="s">
        <v>37</v>
      </c>
      <c r="O507" s="199"/>
      <c r="P507" s="141">
        <f t="shared" ref="P507:P512" si="6">C507+M507</f>
        <v>2316.5844480000001</v>
      </c>
    </row>
    <row r="508" spans="2:16" x14ac:dyDescent="0.25">
      <c r="B508" s="30">
        <v>45462</v>
      </c>
      <c r="C508" s="125">
        <v>2177.2800000000002</v>
      </c>
      <c r="D508" s="116" t="s">
        <v>37</v>
      </c>
      <c r="E508" s="50" t="s">
        <v>37</v>
      </c>
      <c r="F508" s="117"/>
      <c r="G508" s="114" t="s">
        <v>37</v>
      </c>
      <c r="H508" s="115" t="s">
        <v>37</v>
      </c>
      <c r="I508" s="115" t="s">
        <v>182</v>
      </c>
      <c r="J508" s="187" t="s">
        <v>182</v>
      </c>
      <c r="K508" s="237" t="s">
        <v>182</v>
      </c>
      <c r="L508" s="188" t="s">
        <v>182</v>
      </c>
      <c r="M508" s="189">
        <v>123.740352</v>
      </c>
      <c r="N508" s="190" t="s">
        <v>37</v>
      </c>
      <c r="O508" s="199"/>
      <c r="P508" s="141">
        <f t="shared" si="6"/>
        <v>2301.020352</v>
      </c>
    </row>
    <row r="509" spans="2:16" x14ac:dyDescent="0.25">
      <c r="B509" s="30">
        <v>45464</v>
      </c>
      <c r="C509" s="125">
        <v>1987.6320000000001</v>
      </c>
      <c r="D509" s="116" t="s">
        <v>37</v>
      </c>
      <c r="E509" s="50" t="s">
        <v>37</v>
      </c>
      <c r="F509" s="117"/>
      <c r="G509" s="114" t="s">
        <v>37</v>
      </c>
      <c r="H509" s="115" t="s">
        <v>37</v>
      </c>
      <c r="I509" s="115" t="s">
        <v>182</v>
      </c>
      <c r="J509" s="187" t="s">
        <v>182</v>
      </c>
      <c r="K509" s="237" t="s">
        <v>182</v>
      </c>
      <c r="L509" s="188" t="s">
        <v>182</v>
      </c>
      <c r="M509" s="189">
        <f>0.0864*Caudal!Y511*Nitratos!X514</f>
        <v>31.325184</v>
      </c>
      <c r="N509" s="190" t="s">
        <v>37</v>
      </c>
      <c r="O509" s="199"/>
      <c r="P509" s="141">
        <f t="shared" si="6"/>
        <v>2018.9571840000001</v>
      </c>
    </row>
    <row r="510" spans="2:16" x14ac:dyDescent="0.25">
      <c r="B510" s="30">
        <v>45467</v>
      </c>
      <c r="C510" s="125">
        <v>1452.7446335999996</v>
      </c>
      <c r="D510" s="116" t="s">
        <v>37</v>
      </c>
      <c r="E510" s="50" t="s">
        <v>37</v>
      </c>
      <c r="F510" s="117"/>
      <c r="G510" s="114" t="s">
        <v>37</v>
      </c>
      <c r="H510" s="115" t="s">
        <v>37</v>
      </c>
      <c r="I510" s="115" t="s">
        <v>182</v>
      </c>
      <c r="J510" s="187" t="s">
        <v>182</v>
      </c>
      <c r="K510" s="237" t="s">
        <v>182</v>
      </c>
      <c r="L510" s="188" t="s">
        <v>182</v>
      </c>
      <c r="M510" s="189">
        <v>363.18881088000001</v>
      </c>
      <c r="N510" s="190" t="s">
        <v>37</v>
      </c>
      <c r="O510" s="199"/>
      <c r="P510" s="141">
        <f t="shared" si="6"/>
        <v>1815.9334444799997</v>
      </c>
    </row>
    <row r="511" spans="2:16" x14ac:dyDescent="0.25">
      <c r="B511" s="30">
        <v>45469</v>
      </c>
      <c r="C511" s="125">
        <v>2076.6240000000003</v>
      </c>
      <c r="D511" s="116" t="s">
        <v>37</v>
      </c>
      <c r="E511" s="50" t="s">
        <v>37</v>
      </c>
      <c r="F511" s="117"/>
      <c r="G511" s="114" t="s">
        <v>37</v>
      </c>
      <c r="H511" s="115" t="s">
        <v>37</v>
      </c>
      <c r="I511" s="115" t="s">
        <v>182</v>
      </c>
      <c r="J511" s="187" t="s">
        <v>182</v>
      </c>
      <c r="K511" s="237" t="s">
        <v>182</v>
      </c>
      <c r="L511" s="188" t="s">
        <v>182</v>
      </c>
      <c r="M511" s="189">
        <v>162.15724800000004</v>
      </c>
      <c r="N511" s="190" t="s">
        <v>37</v>
      </c>
      <c r="O511" s="199"/>
      <c r="P511" s="141">
        <f t="shared" si="6"/>
        <v>2238.7812480000002</v>
      </c>
    </row>
    <row r="512" spans="2:16" x14ac:dyDescent="0.25">
      <c r="B512" s="30">
        <v>45471</v>
      </c>
      <c r="C512" s="125">
        <v>1661.0832</v>
      </c>
      <c r="D512" s="116" t="s">
        <v>37</v>
      </c>
      <c r="E512" s="50" t="s">
        <v>37</v>
      </c>
      <c r="F512" s="117"/>
      <c r="G512" s="114" t="s">
        <v>37</v>
      </c>
      <c r="H512" s="115" t="s">
        <v>37</v>
      </c>
      <c r="I512" s="115" t="s">
        <v>182</v>
      </c>
      <c r="J512" s="187" t="s">
        <v>182</v>
      </c>
      <c r="K512" s="237" t="s">
        <v>182</v>
      </c>
      <c r="L512" s="188" t="s">
        <v>182</v>
      </c>
      <c r="M512" s="189">
        <v>142.40448000000001</v>
      </c>
      <c r="N512" s="190" t="s">
        <v>37</v>
      </c>
      <c r="O512" s="199"/>
      <c r="P512" s="141">
        <f t="shared" si="6"/>
        <v>1803.48768</v>
      </c>
    </row>
    <row r="513" spans="2:16" x14ac:dyDescent="0.25">
      <c r="B513" s="30">
        <v>45474</v>
      </c>
      <c r="C513" s="125">
        <v>1337.47</v>
      </c>
      <c r="D513" s="116" t="s">
        <v>37</v>
      </c>
      <c r="E513" s="50" t="s">
        <v>37</v>
      </c>
      <c r="F513" s="117"/>
      <c r="G513" s="114" t="s">
        <v>37</v>
      </c>
      <c r="H513" s="115" t="s">
        <v>37</v>
      </c>
      <c r="I513" s="115" t="s">
        <v>182</v>
      </c>
      <c r="J513" s="187" t="s">
        <v>182</v>
      </c>
      <c r="K513" s="237" t="s">
        <v>182</v>
      </c>
      <c r="L513" s="188" t="s">
        <v>182</v>
      </c>
      <c r="M513" s="189">
        <v>135.22999999999999</v>
      </c>
      <c r="N513" s="190" t="s">
        <v>37</v>
      </c>
      <c r="O513" s="199"/>
      <c r="P513" s="141">
        <f t="shared" ref="P513" si="7">C513+M513</f>
        <v>1472.7</v>
      </c>
    </row>
    <row r="514" spans="2:16" x14ac:dyDescent="0.25">
      <c r="B514" s="30">
        <v>45476</v>
      </c>
      <c r="C514" s="125">
        <v>1455.9609600000001</v>
      </c>
      <c r="D514" s="116" t="s">
        <v>37</v>
      </c>
      <c r="E514" s="50" t="s">
        <v>37</v>
      </c>
      <c r="F514" s="117"/>
      <c r="G514" s="114" t="s">
        <v>37</v>
      </c>
      <c r="H514" s="115" t="s">
        <v>37</v>
      </c>
      <c r="I514" s="115" t="s">
        <v>182</v>
      </c>
      <c r="J514" s="187" t="s">
        <v>182</v>
      </c>
      <c r="K514" s="237" t="s">
        <v>182</v>
      </c>
      <c r="L514" s="188" t="s">
        <v>182</v>
      </c>
      <c r="M514" s="189">
        <v>52.876800000000003</v>
      </c>
      <c r="N514" s="190" t="s">
        <v>37</v>
      </c>
      <c r="O514" s="199"/>
      <c r="P514" s="141">
        <f t="shared" ref="P514" si="8">C514+M514</f>
        <v>1508.8377600000001</v>
      </c>
    </row>
    <row r="515" spans="2:16" x14ac:dyDescent="0.25">
      <c r="B515" s="30">
        <v>45478</v>
      </c>
      <c r="C515" s="125">
        <v>1329.4022400000001</v>
      </c>
      <c r="D515" s="116" t="s">
        <v>37</v>
      </c>
      <c r="E515" s="50" t="s">
        <v>37</v>
      </c>
      <c r="F515" s="117"/>
      <c r="G515" s="114" t="s">
        <v>37</v>
      </c>
      <c r="H515" s="115" t="s">
        <v>37</v>
      </c>
      <c r="I515" s="115" t="s">
        <v>182</v>
      </c>
      <c r="J515" s="187" t="s">
        <v>182</v>
      </c>
      <c r="K515" s="237" t="s">
        <v>182</v>
      </c>
      <c r="L515" s="188" t="s">
        <v>182</v>
      </c>
      <c r="M515" s="189">
        <v>71.318016000000014</v>
      </c>
      <c r="N515" s="190" t="s">
        <v>37</v>
      </c>
      <c r="O515" s="199"/>
      <c r="P515" s="141">
        <f t="shared" ref="P515" si="9">C515+M515</f>
        <v>1400.7202560000001</v>
      </c>
    </row>
    <row r="516" spans="2:16" x14ac:dyDescent="0.25">
      <c r="B516" s="30">
        <v>45481</v>
      </c>
      <c r="C516" s="125">
        <v>963.96134400000005</v>
      </c>
      <c r="D516" s="116" t="s">
        <v>37</v>
      </c>
      <c r="E516" s="50" t="s">
        <v>37</v>
      </c>
      <c r="F516" s="117"/>
      <c r="G516" s="114" t="s">
        <v>37</v>
      </c>
      <c r="H516" s="115" t="s">
        <v>37</v>
      </c>
      <c r="I516" s="115" t="s">
        <v>182</v>
      </c>
      <c r="J516" s="187" t="s">
        <v>182</v>
      </c>
      <c r="K516" s="237" t="s">
        <v>182</v>
      </c>
      <c r="L516" s="188" t="s">
        <v>182</v>
      </c>
      <c r="M516" s="189">
        <v>44.141760000000005</v>
      </c>
      <c r="N516" s="190" t="s">
        <v>37</v>
      </c>
      <c r="O516" s="199"/>
      <c r="P516" s="141">
        <f t="shared" ref="P516:P521" si="10">C516+M516</f>
        <v>1008.103104</v>
      </c>
    </row>
    <row r="517" spans="2:16" x14ac:dyDescent="0.25">
      <c r="B517" s="30">
        <v>45483</v>
      </c>
      <c r="C517" s="125">
        <v>1002.79296</v>
      </c>
      <c r="D517" s="116" t="s">
        <v>37</v>
      </c>
      <c r="E517" s="50" t="s">
        <v>37</v>
      </c>
      <c r="F517" s="117"/>
      <c r="G517" s="114" t="s">
        <v>37</v>
      </c>
      <c r="H517" s="115" t="s">
        <v>37</v>
      </c>
      <c r="I517" s="115" t="s">
        <v>182</v>
      </c>
      <c r="J517" s="187" t="s">
        <v>182</v>
      </c>
      <c r="K517" s="237" t="s">
        <v>182</v>
      </c>
      <c r="L517" s="188" t="s">
        <v>182</v>
      </c>
      <c r="M517" s="189">
        <v>60.901631999999999</v>
      </c>
      <c r="N517" s="190" t="s">
        <v>37</v>
      </c>
      <c r="O517" s="199"/>
      <c r="P517" s="141">
        <f t="shared" si="10"/>
        <v>1063.6945920000001</v>
      </c>
    </row>
    <row r="518" spans="2:16" x14ac:dyDescent="0.25">
      <c r="B518" s="30">
        <v>45485</v>
      </c>
      <c r="C518" s="125">
        <v>632.75040000000001</v>
      </c>
      <c r="D518" s="116" t="s">
        <v>37</v>
      </c>
      <c r="E518" s="50" t="s">
        <v>37</v>
      </c>
      <c r="F518" s="117"/>
      <c r="G518" s="114" t="s">
        <v>37</v>
      </c>
      <c r="H518" s="115" t="s">
        <v>37</v>
      </c>
      <c r="I518" s="115" t="s">
        <v>182</v>
      </c>
      <c r="J518" s="187" t="s">
        <v>182</v>
      </c>
      <c r="K518" s="237" t="s">
        <v>182</v>
      </c>
      <c r="L518" s="188" t="s">
        <v>182</v>
      </c>
      <c r="M518" s="189">
        <v>17.992800000000003</v>
      </c>
      <c r="N518" s="190" t="s">
        <v>37</v>
      </c>
      <c r="O518" s="199"/>
      <c r="P518" s="141">
        <f t="shared" si="10"/>
        <v>650.7432</v>
      </c>
    </row>
    <row r="519" spans="2:16" x14ac:dyDescent="0.25">
      <c r="B519" s="30">
        <v>45488</v>
      </c>
      <c r="C519" s="125">
        <v>967.76640000000009</v>
      </c>
      <c r="D519" s="116" t="s">
        <v>37</v>
      </c>
      <c r="E519" s="50" t="s">
        <v>37</v>
      </c>
      <c r="F519" s="117"/>
      <c r="G519" s="114" t="s">
        <v>37</v>
      </c>
      <c r="H519" s="115" t="s">
        <v>37</v>
      </c>
      <c r="I519" s="115" t="s">
        <v>182</v>
      </c>
      <c r="J519" s="187" t="s">
        <v>182</v>
      </c>
      <c r="K519" s="237" t="s">
        <v>182</v>
      </c>
      <c r="L519" s="188" t="s">
        <v>182</v>
      </c>
      <c r="M519" s="189">
        <v>15.161472000000003</v>
      </c>
      <c r="N519" s="190" t="s">
        <v>37</v>
      </c>
      <c r="O519" s="199"/>
      <c r="P519" s="141">
        <f t="shared" si="10"/>
        <v>982.92787200000009</v>
      </c>
    </row>
    <row r="520" spans="2:16" x14ac:dyDescent="0.25">
      <c r="B520" s="30">
        <v>45490</v>
      </c>
      <c r="C520" s="125">
        <v>981.46857599999998</v>
      </c>
      <c r="D520" s="116" t="s">
        <v>37</v>
      </c>
      <c r="E520" s="50" t="s">
        <v>37</v>
      </c>
      <c r="F520" s="117"/>
      <c r="G520" s="114" t="s">
        <v>37</v>
      </c>
      <c r="H520" s="115" t="s">
        <v>37</v>
      </c>
      <c r="I520" s="115" t="s">
        <v>182</v>
      </c>
      <c r="J520" s="187" t="s">
        <v>182</v>
      </c>
      <c r="K520" s="237" t="s">
        <v>182</v>
      </c>
      <c r="L520" s="188" t="s">
        <v>182</v>
      </c>
      <c r="M520" s="189">
        <v>12.627360000000001</v>
      </c>
      <c r="N520" s="190" t="s">
        <v>37</v>
      </c>
      <c r="O520" s="199"/>
      <c r="P520" s="141">
        <f t="shared" si="10"/>
        <v>994.09593599999994</v>
      </c>
    </row>
    <row r="521" spans="2:16" x14ac:dyDescent="0.25">
      <c r="B521" s="30">
        <v>45492</v>
      </c>
      <c r="C521" s="125">
        <v>856.03737600000011</v>
      </c>
      <c r="D521" s="116" t="s">
        <v>37</v>
      </c>
      <c r="E521" s="50" t="s">
        <v>37</v>
      </c>
      <c r="F521" s="117"/>
      <c r="G521" s="114" t="s">
        <v>37</v>
      </c>
      <c r="H521" s="115" t="s">
        <v>37</v>
      </c>
      <c r="I521" s="115" t="s">
        <v>182</v>
      </c>
      <c r="J521" s="187" t="s">
        <v>182</v>
      </c>
      <c r="K521" s="237" t="s">
        <v>182</v>
      </c>
      <c r="L521" s="188" t="s">
        <v>182</v>
      </c>
      <c r="M521" s="189">
        <v>44.592768</v>
      </c>
      <c r="N521" s="190" t="s">
        <v>37</v>
      </c>
      <c r="O521" s="199"/>
      <c r="P521" s="141">
        <f t="shared" si="10"/>
        <v>900.63014400000009</v>
      </c>
    </row>
    <row r="522" spans="2:16" x14ac:dyDescent="0.25">
      <c r="B522" s="30">
        <v>45495</v>
      </c>
      <c r="C522" s="125">
        <v>692.89862400000004</v>
      </c>
      <c r="D522" s="116" t="s">
        <v>37</v>
      </c>
      <c r="E522" s="50" t="s">
        <v>37</v>
      </c>
      <c r="F522" s="117"/>
      <c r="G522" s="114" t="s">
        <v>37</v>
      </c>
      <c r="H522" s="115" t="s">
        <v>37</v>
      </c>
      <c r="I522" s="115" t="s">
        <v>182</v>
      </c>
      <c r="J522" s="187" t="s">
        <v>182</v>
      </c>
      <c r="K522" s="237" t="s">
        <v>182</v>
      </c>
      <c r="L522" s="188" t="s">
        <v>182</v>
      </c>
      <c r="M522" s="189">
        <v>17.701632</v>
      </c>
      <c r="N522" s="190" t="s">
        <v>37</v>
      </c>
      <c r="O522" s="199"/>
      <c r="P522" s="141">
        <f t="shared" ref="P522" si="11">C522+M522</f>
        <v>710.60025600000006</v>
      </c>
    </row>
    <row r="523" spans="2:16" x14ac:dyDescent="0.25">
      <c r="B523" s="30">
        <v>45497</v>
      </c>
      <c r="C523" s="125">
        <v>781.05600000000004</v>
      </c>
      <c r="D523" s="116" t="s">
        <v>37</v>
      </c>
      <c r="E523" s="50" t="s">
        <v>37</v>
      </c>
      <c r="F523" s="117"/>
      <c r="G523" s="114" t="s">
        <v>37</v>
      </c>
      <c r="H523" s="115" t="s">
        <v>37</v>
      </c>
      <c r="I523" s="115" t="s">
        <v>182</v>
      </c>
      <c r="J523" s="187" t="s">
        <v>182</v>
      </c>
      <c r="K523" s="237" t="s">
        <v>182</v>
      </c>
      <c r="L523" s="188" t="s">
        <v>182</v>
      </c>
      <c r="M523" s="189">
        <v>88.698239999999998</v>
      </c>
      <c r="N523" s="190" t="s">
        <v>37</v>
      </c>
      <c r="O523" s="199"/>
      <c r="P523" s="141">
        <f t="shared" ref="P523" si="12">C523+M523</f>
        <v>869.75423999999998</v>
      </c>
    </row>
    <row r="524" spans="2:16" x14ac:dyDescent="0.25">
      <c r="B524" s="30">
        <v>45499</v>
      </c>
      <c r="C524" s="125">
        <v>909.55785600000013</v>
      </c>
      <c r="D524" s="116" t="s">
        <v>37</v>
      </c>
      <c r="E524" s="50" t="s">
        <v>37</v>
      </c>
      <c r="F524" s="117"/>
      <c r="G524" s="114" t="s">
        <v>37</v>
      </c>
      <c r="H524" s="115" t="s">
        <v>37</v>
      </c>
      <c r="I524" s="115" t="s">
        <v>182</v>
      </c>
      <c r="J524" s="187" t="s">
        <v>182</v>
      </c>
      <c r="K524" s="237" t="s">
        <v>182</v>
      </c>
      <c r="L524" s="188" t="s">
        <v>182</v>
      </c>
      <c r="M524" s="189">
        <v>34.784640000000003</v>
      </c>
      <c r="N524" s="190" t="s">
        <v>37</v>
      </c>
      <c r="O524" s="199"/>
      <c r="P524" s="141">
        <f t="shared" ref="P524" si="13">C524+M524</f>
        <v>944.3424960000001</v>
      </c>
    </row>
    <row r="525" spans="2:16" x14ac:dyDescent="0.25">
      <c r="B525" s="30">
        <v>45502</v>
      </c>
      <c r="C525" s="125">
        <v>977.14944000000014</v>
      </c>
      <c r="D525" s="116" t="s">
        <v>37</v>
      </c>
      <c r="E525" s="50" t="s">
        <v>37</v>
      </c>
      <c r="F525" s="117"/>
      <c r="G525" s="114" t="s">
        <v>37</v>
      </c>
      <c r="H525" s="115" t="s">
        <v>37</v>
      </c>
      <c r="I525" s="115" t="s">
        <v>182</v>
      </c>
      <c r="J525" s="187" t="s">
        <v>182</v>
      </c>
      <c r="K525" s="237" t="s">
        <v>182</v>
      </c>
      <c r="L525" s="188" t="s">
        <v>182</v>
      </c>
      <c r="M525" s="189">
        <v>42.977088000000002</v>
      </c>
      <c r="N525" s="190" t="s">
        <v>37</v>
      </c>
      <c r="O525" s="199"/>
      <c r="P525" s="141">
        <f t="shared" ref="P525:P530" si="14">C525+M525</f>
        <v>1020.1265280000001</v>
      </c>
    </row>
    <row r="526" spans="2:16" x14ac:dyDescent="0.25">
      <c r="B526" s="30">
        <v>45504</v>
      </c>
      <c r="C526" s="125">
        <v>708.37631999999996</v>
      </c>
      <c r="D526" s="116" t="s">
        <v>37</v>
      </c>
      <c r="E526" s="50" t="s">
        <v>37</v>
      </c>
      <c r="F526" s="117"/>
      <c r="G526" s="114" t="s">
        <v>37</v>
      </c>
      <c r="H526" s="115" t="s">
        <v>37</v>
      </c>
      <c r="I526" s="115" t="s">
        <v>182</v>
      </c>
      <c r="J526" s="187" t="s">
        <v>182</v>
      </c>
      <c r="K526" s="237" t="s">
        <v>182</v>
      </c>
      <c r="L526" s="188" t="s">
        <v>182</v>
      </c>
      <c r="M526" s="189">
        <v>31.987008000000007</v>
      </c>
      <c r="N526" s="190" t="s">
        <v>37</v>
      </c>
      <c r="O526" s="199"/>
      <c r="P526" s="141">
        <f t="shared" si="14"/>
        <v>740.36332800000002</v>
      </c>
    </row>
    <row r="527" spans="2:16" x14ac:dyDescent="0.25">
      <c r="B527" s="30">
        <v>45506</v>
      </c>
      <c r="C527" s="125">
        <v>328.64400000000001</v>
      </c>
      <c r="D527" s="116" t="s">
        <v>37</v>
      </c>
      <c r="E527" s="50" t="s">
        <v>37</v>
      </c>
      <c r="F527" s="117"/>
      <c r="G527" s="114" t="s">
        <v>37</v>
      </c>
      <c r="H527" s="115" t="s">
        <v>37</v>
      </c>
      <c r="I527" s="115" t="s">
        <v>182</v>
      </c>
      <c r="J527" s="187" t="s">
        <v>182</v>
      </c>
      <c r="K527" s="237" t="s">
        <v>182</v>
      </c>
      <c r="L527" s="188" t="s">
        <v>182</v>
      </c>
      <c r="M527" s="189">
        <v>114.316704</v>
      </c>
      <c r="N527" s="190" t="s">
        <v>37</v>
      </c>
      <c r="O527" s="199"/>
      <c r="P527" s="141">
        <f t="shared" si="14"/>
        <v>442.96070400000002</v>
      </c>
    </row>
    <row r="528" spans="2:16" x14ac:dyDescent="0.25">
      <c r="B528" s="30">
        <v>45509</v>
      </c>
      <c r="C528" s="125">
        <v>289.94112000000001</v>
      </c>
      <c r="D528" s="116" t="s">
        <v>37</v>
      </c>
      <c r="E528" s="50" t="s">
        <v>37</v>
      </c>
      <c r="F528" s="117"/>
      <c r="G528" s="114" t="s">
        <v>37</v>
      </c>
      <c r="H528" s="115" t="s">
        <v>37</v>
      </c>
      <c r="I528" s="115" t="s">
        <v>182</v>
      </c>
      <c r="J528" s="187" t="s">
        <v>182</v>
      </c>
      <c r="K528" s="237" t="s">
        <v>182</v>
      </c>
      <c r="L528" s="188" t="s">
        <v>182</v>
      </c>
      <c r="M528" s="189">
        <v>25.349759999999996</v>
      </c>
      <c r="N528" s="190" t="s">
        <v>37</v>
      </c>
      <c r="O528" s="199"/>
      <c r="P528" s="141">
        <f t="shared" si="14"/>
        <v>315.29088000000002</v>
      </c>
    </row>
    <row r="529" spans="2:16" x14ac:dyDescent="0.25">
      <c r="B529" s="30">
        <v>45511</v>
      </c>
      <c r="C529" s="125">
        <v>270.83807999999999</v>
      </c>
      <c r="D529" s="116" t="s">
        <v>37</v>
      </c>
      <c r="E529" s="50" t="s">
        <v>37</v>
      </c>
      <c r="F529" s="117"/>
      <c r="G529" s="114" t="s">
        <v>37</v>
      </c>
      <c r="H529" s="115" t="s">
        <v>37</v>
      </c>
      <c r="I529" s="115" t="s">
        <v>182</v>
      </c>
      <c r="J529" s="187" t="s">
        <v>182</v>
      </c>
      <c r="K529" s="237" t="s">
        <v>182</v>
      </c>
      <c r="L529" s="188" t="s">
        <v>182</v>
      </c>
      <c r="M529" s="189">
        <v>74.644416000000007</v>
      </c>
      <c r="N529" s="190" t="s">
        <v>37</v>
      </c>
      <c r="O529" s="199"/>
      <c r="P529" s="141">
        <f t="shared" si="14"/>
        <v>345.48249599999997</v>
      </c>
    </row>
    <row r="530" spans="2:16" x14ac:dyDescent="0.25">
      <c r="B530" s="30">
        <v>45513</v>
      </c>
      <c r="C530" s="125">
        <v>258.00767999999999</v>
      </c>
      <c r="D530" s="116" t="s">
        <v>37</v>
      </c>
      <c r="E530" s="50" t="s">
        <v>37</v>
      </c>
      <c r="F530" s="117"/>
      <c r="G530" s="114" t="s">
        <v>37</v>
      </c>
      <c r="H530" s="115" t="s">
        <v>37</v>
      </c>
      <c r="I530" s="115" t="s">
        <v>182</v>
      </c>
      <c r="J530" s="187" t="s">
        <v>182</v>
      </c>
      <c r="K530" s="237" t="s">
        <v>182</v>
      </c>
      <c r="L530" s="188" t="s">
        <v>182</v>
      </c>
      <c r="M530" s="189">
        <v>68.827967999999998</v>
      </c>
      <c r="N530" s="190" t="s">
        <v>37</v>
      </c>
      <c r="O530" s="199"/>
      <c r="P530" s="141">
        <f t="shared" si="14"/>
        <v>326.83564799999999</v>
      </c>
    </row>
    <row r="531" spans="2:16" x14ac:dyDescent="0.25">
      <c r="B531" s="30">
        <v>45516</v>
      </c>
      <c r="C531" s="125">
        <v>172.99008000000001</v>
      </c>
      <c r="D531" s="116" t="s">
        <v>37</v>
      </c>
      <c r="E531" s="50" t="s">
        <v>37</v>
      </c>
      <c r="F531" s="117"/>
      <c r="G531" s="114" t="s">
        <v>37</v>
      </c>
      <c r="H531" s="115" t="s">
        <v>37</v>
      </c>
      <c r="I531" s="115" t="s">
        <v>182</v>
      </c>
      <c r="J531" s="187" t="s">
        <v>182</v>
      </c>
      <c r="K531" s="237" t="s">
        <v>182</v>
      </c>
      <c r="L531" s="188" t="s">
        <v>182</v>
      </c>
      <c r="M531" s="189">
        <v>108.158976</v>
      </c>
      <c r="N531" s="190" t="s">
        <v>37</v>
      </c>
      <c r="O531" s="199"/>
      <c r="P531" s="141">
        <f t="shared" ref="P531" si="15">C531+M531</f>
        <v>281.14905599999997</v>
      </c>
    </row>
    <row r="532" spans="2:16" x14ac:dyDescent="0.25">
      <c r="B532" s="30">
        <v>45518</v>
      </c>
      <c r="C532" s="125">
        <v>565.78175999999996</v>
      </c>
      <c r="D532" s="116" t="s">
        <v>37</v>
      </c>
      <c r="E532" s="50" t="s">
        <v>37</v>
      </c>
      <c r="F532" s="117"/>
      <c r="G532" s="114" t="s">
        <v>37</v>
      </c>
      <c r="H532" s="115" t="s">
        <v>37</v>
      </c>
      <c r="I532" s="115" t="s">
        <v>182</v>
      </c>
      <c r="J532" s="187" t="s">
        <v>182</v>
      </c>
      <c r="K532" s="237" t="s">
        <v>182</v>
      </c>
      <c r="L532" s="188" t="s">
        <v>182</v>
      </c>
      <c r="M532" s="189">
        <v>81.430272000000002</v>
      </c>
      <c r="N532" s="190" t="s">
        <v>37</v>
      </c>
      <c r="O532" s="199"/>
      <c r="P532" s="141">
        <f t="shared" ref="P532:P537" si="16">C532+M532</f>
        <v>647.21203199999991</v>
      </c>
    </row>
    <row r="533" spans="2:16" x14ac:dyDescent="0.25">
      <c r="B533" s="30">
        <v>45520</v>
      </c>
      <c r="C533" s="125">
        <v>213.73632000000003</v>
      </c>
      <c r="D533" s="116" t="s">
        <v>37</v>
      </c>
      <c r="E533" s="50" t="s">
        <v>37</v>
      </c>
      <c r="F533" s="117"/>
      <c r="G533" s="114" t="s">
        <v>37</v>
      </c>
      <c r="H533" s="115" t="s">
        <v>37</v>
      </c>
      <c r="I533" s="115" t="s">
        <v>182</v>
      </c>
      <c r="J533" s="187" t="s">
        <v>182</v>
      </c>
      <c r="K533" s="237" t="s">
        <v>182</v>
      </c>
      <c r="L533" s="188" t="s">
        <v>182</v>
      </c>
      <c r="M533" s="189">
        <v>36.640512000000001</v>
      </c>
      <c r="N533" s="190" t="s">
        <v>37</v>
      </c>
      <c r="O533" s="199"/>
      <c r="P533" s="141">
        <f t="shared" si="16"/>
        <v>250.37683200000004</v>
      </c>
    </row>
    <row r="534" spans="2:16" x14ac:dyDescent="0.25">
      <c r="B534" s="30">
        <v>45524</v>
      </c>
      <c r="C534" s="125">
        <v>398.90016000000008</v>
      </c>
      <c r="D534" s="116" t="s">
        <v>37</v>
      </c>
      <c r="E534" s="50" t="s">
        <v>37</v>
      </c>
      <c r="F534" s="117"/>
      <c r="G534" s="114" t="s">
        <v>37</v>
      </c>
      <c r="H534" s="115" t="s">
        <v>37</v>
      </c>
      <c r="I534" s="115" t="s">
        <v>182</v>
      </c>
      <c r="J534" s="187" t="s">
        <v>182</v>
      </c>
      <c r="K534" s="237" t="s">
        <v>182</v>
      </c>
      <c r="L534" s="188" t="s">
        <v>182</v>
      </c>
      <c r="M534" s="189">
        <v>31.837536</v>
      </c>
      <c r="N534" s="190" t="s">
        <v>37</v>
      </c>
      <c r="O534" s="199"/>
      <c r="P534" s="141">
        <f t="shared" si="16"/>
        <v>430.73769600000008</v>
      </c>
    </row>
    <row r="535" spans="2:16" x14ac:dyDescent="0.25">
      <c r="B535" s="30">
        <v>45525</v>
      </c>
      <c r="C535" s="125">
        <v>242.6112</v>
      </c>
      <c r="D535" s="116" t="s">
        <v>37</v>
      </c>
      <c r="E535" s="50" t="s">
        <v>37</v>
      </c>
      <c r="F535" s="117"/>
      <c r="G535" s="114" t="s">
        <v>37</v>
      </c>
      <c r="H535" s="115" t="s">
        <v>37</v>
      </c>
      <c r="I535" s="115" t="s">
        <v>182</v>
      </c>
      <c r="J535" s="187" t="s">
        <v>182</v>
      </c>
      <c r="K535" s="237" t="s">
        <v>182</v>
      </c>
      <c r="L535" s="188" t="s">
        <v>182</v>
      </c>
      <c r="M535" s="189">
        <v>31.600799999999996</v>
      </c>
      <c r="N535" s="190" t="s">
        <v>37</v>
      </c>
      <c r="O535" s="199"/>
      <c r="P535" s="141">
        <f t="shared" si="16"/>
        <v>274.21199999999999</v>
      </c>
    </row>
    <row r="536" spans="2:16" x14ac:dyDescent="0.25">
      <c r="B536" s="30">
        <v>45527</v>
      </c>
      <c r="C536" s="125">
        <v>190.77120000000002</v>
      </c>
      <c r="D536" s="116" t="s">
        <v>37</v>
      </c>
      <c r="E536" s="50" t="s">
        <v>37</v>
      </c>
      <c r="F536" s="117"/>
      <c r="G536" s="114" t="s">
        <v>37</v>
      </c>
      <c r="H536" s="115" t="s">
        <v>37</v>
      </c>
      <c r="I536" s="115" t="s">
        <v>182</v>
      </c>
      <c r="J536" s="187" t="s">
        <v>182</v>
      </c>
      <c r="K536" s="237" t="s">
        <v>182</v>
      </c>
      <c r="L536" s="188" t="s">
        <v>182</v>
      </c>
      <c r="M536" s="189">
        <v>27.832896000000002</v>
      </c>
      <c r="N536" s="190" t="s">
        <v>37</v>
      </c>
      <c r="O536" s="199"/>
      <c r="P536" s="141">
        <f t="shared" si="16"/>
        <v>218.60409600000003</v>
      </c>
    </row>
    <row r="537" spans="2:16" x14ac:dyDescent="0.25">
      <c r="B537" s="30">
        <v>45530</v>
      </c>
      <c r="C537" s="125">
        <v>398.52086400000002</v>
      </c>
      <c r="D537" s="116" t="s">
        <v>37</v>
      </c>
      <c r="E537" s="50" t="s">
        <v>37</v>
      </c>
      <c r="F537" s="117"/>
      <c r="G537" s="114" t="s">
        <v>37</v>
      </c>
      <c r="H537" s="115" t="s">
        <v>37</v>
      </c>
      <c r="I537" s="115" t="s">
        <v>182</v>
      </c>
      <c r="J537" s="187" t="s">
        <v>182</v>
      </c>
      <c r="K537" s="237" t="s">
        <v>182</v>
      </c>
      <c r="L537" s="188" t="s">
        <v>182</v>
      </c>
      <c r="M537" s="189">
        <v>19.403711999999999</v>
      </c>
      <c r="N537" s="190" t="s">
        <v>37</v>
      </c>
      <c r="O537" s="199"/>
      <c r="P537" s="141">
        <f t="shared" si="16"/>
        <v>417.924576</v>
      </c>
    </row>
    <row r="538" spans="2:16" x14ac:dyDescent="0.25">
      <c r="B538" s="30">
        <v>45532</v>
      </c>
      <c r="C538" s="125">
        <v>345.6</v>
      </c>
      <c r="D538" s="116" t="s">
        <v>37</v>
      </c>
      <c r="E538" s="50" t="s">
        <v>37</v>
      </c>
      <c r="F538" s="117"/>
      <c r="G538" s="114" t="s">
        <v>37</v>
      </c>
      <c r="H538" s="115" t="s">
        <v>37</v>
      </c>
      <c r="I538" s="115" t="s">
        <v>182</v>
      </c>
      <c r="J538" s="187" t="s">
        <v>182</v>
      </c>
      <c r="K538" s="237" t="s">
        <v>182</v>
      </c>
      <c r="L538" s="188" t="s">
        <v>182</v>
      </c>
      <c r="M538" s="189">
        <v>18.182880000000001</v>
      </c>
      <c r="N538" s="190" t="s">
        <v>37</v>
      </c>
      <c r="O538" s="199"/>
      <c r="P538" s="141">
        <f t="shared" ref="P538:P542" si="17">C538+M538</f>
        <v>363.78288000000003</v>
      </c>
    </row>
    <row r="539" spans="2:16" x14ac:dyDescent="0.25">
      <c r="B539" s="30">
        <v>45534</v>
      </c>
      <c r="C539" s="125">
        <v>290.55283200000008</v>
      </c>
      <c r="D539" s="116" t="s">
        <v>37</v>
      </c>
      <c r="E539" s="50" t="s">
        <v>37</v>
      </c>
      <c r="F539" s="117"/>
      <c r="G539" s="114" t="s">
        <v>37</v>
      </c>
      <c r="H539" s="115" t="s">
        <v>37</v>
      </c>
      <c r="I539" s="115" t="s">
        <v>182</v>
      </c>
      <c r="J539" s="187" t="s">
        <v>182</v>
      </c>
      <c r="K539" s="237" t="s">
        <v>182</v>
      </c>
      <c r="L539" s="188" t="s">
        <v>182</v>
      </c>
      <c r="M539" s="189">
        <v>16.334784000000003</v>
      </c>
      <c r="N539" s="190" t="s">
        <v>37</v>
      </c>
      <c r="O539" s="199"/>
      <c r="P539" s="141">
        <f t="shared" si="17"/>
        <v>306.88761600000009</v>
      </c>
    </row>
    <row r="540" spans="2:16" x14ac:dyDescent="0.25">
      <c r="B540" s="30">
        <v>45537</v>
      </c>
      <c r="C540" s="125">
        <v>342.88358399999998</v>
      </c>
      <c r="D540" s="116" t="s">
        <v>37</v>
      </c>
      <c r="E540" s="50" t="s">
        <v>37</v>
      </c>
      <c r="F540" s="117"/>
      <c r="G540" s="114" t="s">
        <v>37</v>
      </c>
      <c r="H540" s="115" t="s">
        <v>37</v>
      </c>
      <c r="I540" s="115" t="s">
        <v>182</v>
      </c>
      <c r="J540" s="187" t="s">
        <v>182</v>
      </c>
      <c r="K540" s="237" t="s">
        <v>182</v>
      </c>
      <c r="L540" s="188" t="s">
        <v>182</v>
      </c>
      <c r="M540" s="189">
        <v>69.424127999999996</v>
      </c>
      <c r="N540" s="190" t="s">
        <v>37</v>
      </c>
      <c r="O540" s="199"/>
      <c r="P540" s="141">
        <f t="shared" si="17"/>
        <v>412.30771199999998</v>
      </c>
    </row>
    <row r="541" spans="2:16" x14ac:dyDescent="0.25">
      <c r="B541" s="30">
        <v>45539</v>
      </c>
      <c r="C541" s="125">
        <v>660.44159999999999</v>
      </c>
      <c r="D541" s="116" t="s">
        <v>37</v>
      </c>
      <c r="E541" s="50" t="s">
        <v>37</v>
      </c>
      <c r="F541" s="117"/>
      <c r="G541" s="114" t="s">
        <v>37</v>
      </c>
      <c r="H541" s="115" t="s">
        <v>37</v>
      </c>
      <c r="I541" s="115" t="s">
        <v>182</v>
      </c>
      <c r="J541" s="187" t="s">
        <v>182</v>
      </c>
      <c r="K541" s="237" t="s">
        <v>182</v>
      </c>
      <c r="L541" s="188" t="s">
        <v>182</v>
      </c>
      <c r="M541" s="189">
        <v>40.210560000000001</v>
      </c>
      <c r="N541" s="190" t="s">
        <v>37</v>
      </c>
      <c r="O541" s="199"/>
      <c r="P541" s="141">
        <f t="shared" si="17"/>
        <v>700.65215999999998</v>
      </c>
    </row>
    <row r="542" spans="2:16" x14ac:dyDescent="0.25">
      <c r="B542" s="30">
        <v>45541</v>
      </c>
      <c r="C542" s="125">
        <v>321.01401600000008</v>
      </c>
      <c r="D542" s="116" t="s">
        <v>37</v>
      </c>
      <c r="E542" s="50" t="s">
        <v>37</v>
      </c>
      <c r="F542" s="117"/>
      <c r="G542" s="114" t="s">
        <v>37</v>
      </c>
      <c r="H542" s="115" t="s">
        <v>37</v>
      </c>
      <c r="I542" s="115" t="s">
        <v>182</v>
      </c>
      <c r="J542" s="187" t="s">
        <v>182</v>
      </c>
      <c r="K542" s="237" t="s">
        <v>182</v>
      </c>
      <c r="L542" s="188" t="s">
        <v>182</v>
      </c>
      <c r="M542" s="189">
        <v>62.215776000000005</v>
      </c>
      <c r="N542" s="190" t="s">
        <v>37</v>
      </c>
      <c r="O542" s="199"/>
      <c r="P542" s="141">
        <f t="shared" si="17"/>
        <v>383.22979200000009</v>
      </c>
    </row>
    <row r="543" spans="2:16" x14ac:dyDescent="0.25">
      <c r="B543" s="30">
        <v>45546</v>
      </c>
      <c r="C543" s="125">
        <v>102.84624000000001</v>
      </c>
      <c r="D543" s="116" t="s">
        <v>37</v>
      </c>
      <c r="E543" s="50" t="s">
        <v>37</v>
      </c>
      <c r="F543" s="117"/>
      <c r="G543" s="114" t="s">
        <v>37</v>
      </c>
      <c r="H543" s="115" t="s">
        <v>37</v>
      </c>
      <c r="I543" s="115" t="s">
        <v>182</v>
      </c>
      <c r="J543" s="187" t="s">
        <v>182</v>
      </c>
      <c r="K543" s="237" t="s">
        <v>182</v>
      </c>
      <c r="L543" s="188" t="s">
        <v>182</v>
      </c>
      <c r="M543" s="189">
        <v>25.743744000000003</v>
      </c>
      <c r="N543" s="190" t="s">
        <v>37</v>
      </c>
      <c r="O543" s="199"/>
      <c r="P543" s="141">
        <f t="shared" ref="P543:P547" si="18">C543+M543</f>
        <v>128.58998400000002</v>
      </c>
    </row>
    <row r="544" spans="2:16" x14ac:dyDescent="0.25">
      <c r="B544" s="30">
        <v>45547</v>
      </c>
      <c r="C544" s="125">
        <v>98.520191999999994</v>
      </c>
      <c r="D544" s="116" t="s">
        <v>37</v>
      </c>
      <c r="E544" s="50" t="s">
        <v>37</v>
      </c>
      <c r="F544" s="117"/>
      <c r="G544" s="114" t="s">
        <v>37</v>
      </c>
      <c r="H544" s="115" t="s">
        <v>37</v>
      </c>
      <c r="I544" s="115" t="s">
        <v>182</v>
      </c>
      <c r="J544" s="187" t="s">
        <v>182</v>
      </c>
      <c r="K544" s="237" t="s">
        <v>182</v>
      </c>
      <c r="L544" s="188" t="s">
        <v>182</v>
      </c>
      <c r="M544" s="189">
        <v>33.527520000000003</v>
      </c>
      <c r="N544" s="190" t="s">
        <v>37</v>
      </c>
      <c r="O544" s="199"/>
      <c r="P544" s="141">
        <f t="shared" si="18"/>
        <v>132.04771199999999</v>
      </c>
    </row>
    <row r="545" spans="2:16" x14ac:dyDescent="0.25">
      <c r="B545" s="30">
        <v>45548</v>
      </c>
      <c r="C545" s="125">
        <v>366.42931199999998</v>
      </c>
      <c r="D545" s="116" t="s">
        <v>37</v>
      </c>
      <c r="E545" s="50" t="s">
        <v>37</v>
      </c>
      <c r="F545" s="117"/>
      <c r="G545" s="114" t="s">
        <v>37</v>
      </c>
      <c r="H545" s="115" t="s">
        <v>37</v>
      </c>
      <c r="I545" s="115" t="s">
        <v>182</v>
      </c>
      <c r="J545" s="187" t="s">
        <v>182</v>
      </c>
      <c r="K545" s="237" t="s">
        <v>182</v>
      </c>
      <c r="L545" s="188" t="s">
        <v>182</v>
      </c>
      <c r="M545" s="189">
        <v>62.441280000000006</v>
      </c>
      <c r="N545" s="190" t="s">
        <v>37</v>
      </c>
      <c r="O545" s="199"/>
      <c r="P545" s="141">
        <f t="shared" si="18"/>
        <v>428.87059199999999</v>
      </c>
    </row>
    <row r="546" spans="2:16" x14ac:dyDescent="0.25">
      <c r="B546" s="30">
        <v>45551</v>
      </c>
      <c r="C546" s="125">
        <v>156.888576</v>
      </c>
      <c r="D546" s="116" t="s">
        <v>37</v>
      </c>
      <c r="E546" s="50" t="s">
        <v>37</v>
      </c>
      <c r="F546" s="117"/>
      <c r="G546" s="114" t="s">
        <v>37</v>
      </c>
      <c r="H546" s="115" t="s">
        <v>37</v>
      </c>
      <c r="I546" s="115" t="s">
        <v>182</v>
      </c>
      <c r="J546" s="187" t="s">
        <v>182</v>
      </c>
      <c r="K546" s="237" t="s">
        <v>182</v>
      </c>
      <c r="L546" s="188" t="s">
        <v>182</v>
      </c>
      <c r="M546" s="189">
        <v>27.523584</v>
      </c>
      <c r="N546" s="190" t="s">
        <v>37</v>
      </c>
      <c r="O546" s="199"/>
      <c r="P546" s="141">
        <f t="shared" si="18"/>
        <v>184.41216</v>
      </c>
    </row>
    <row r="547" spans="2:16" x14ac:dyDescent="0.25">
      <c r="B547" s="30">
        <v>45553</v>
      </c>
      <c r="C547" s="125">
        <f>0.0864*Caudal!E549*Nitratos!D552</f>
        <v>564.03734399999996</v>
      </c>
      <c r="D547" s="116" t="s">
        <v>37</v>
      </c>
      <c r="E547" s="50" t="s">
        <v>37</v>
      </c>
      <c r="F547" s="117"/>
      <c r="G547" s="114" t="s">
        <v>37</v>
      </c>
      <c r="H547" s="115" t="s">
        <v>37</v>
      </c>
      <c r="I547" s="115" t="s">
        <v>182</v>
      </c>
      <c r="J547" s="187" t="s">
        <v>182</v>
      </c>
      <c r="K547" s="237" t="s">
        <v>182</v>
      </c>
      <c r="L547" s="188" t="s">
        <v>182</v>
      </c>
      <c r="M547" s="189">
        <v>48.91104</v>
      </c>
      <c r="N547" s="190" t="s">
        <v>37</v>
      </c>
      <c r="O547" s="199"/>
      <c r="P547" s="141">
        <f t="shared" si="18"/>
        <v>612.94838399999992</v>
      </c>
    </row>
    <row r="548" spans="2:16" x14ac:dyDescent="0.25">
      <c r="B548" s="30">
        <v>45555</v>
      </c>
      <c r="C548" s="125">
        <v>337.92336000000006</v>
      </c>
      <c r="D548" s="116" t="s">
        <v>37</v>
      </c>
      <c r="E548" s="50" t="s">
        <v>37</v>
      </c>
      <c r="F548" s="117"/>
      <c r="G548" s="114" t="s">
        <v>37</v>
      </c>
      <c r="H548" s="115" t="s">
        <v>37</v>
      </c>
      <c r="I548" s="115" t="s">
        <v>182</v>
      </c>
      <c r="J548" s="187" t="s">
        <v>182</v>
      </c>
      <c r="K548" s="237" t="s">
        <v>182</v>
      </c>
      <c r="L548" s="188" t="s">
        <v>182</v>
      </c>
      <c r="M548" s="189">
        <v>46.949759999999998</v>
      </c>
      <c r="N548" s="190" t="s">
        <v>37</v>
      </c>
      <c r="O548" s="199"/>
      <c r="P548" s="141">
        <f t="shared" ref="P548:P552" si="19">C548+M548</f>
        <v>384.87312000000009</v>
      </c>
    </row>
    <row r="549" spans="2:16" x14ac:dyDescent="0.25">
      <c r="B549" s="30">
        <v>45558</v>
      </c>
      <c r="C549" s="125">
        <v>498.67488000000009</v>
      </c>
      <c r="D549" s="116" t="s">
        <v>37</v>
      </c>
      <c r="E549" s="50" t="s">
        <v>37</v>
      </c>
      <c r="F549" s="117"/>
      <c r="G549" s="114" t="s">
        <v>37</v>
      </c>
      <c r="H549" s="115" t="s">
        <v>37</v>
      </c>
      <c r="I549" s="115" t="s">
        <v>182</v>
      </c>
      <c r="J549" s="187" t="s">
        <v>182</v>
      </c>
      <c r="K549" s="237" t="s">
        <v>182</v>
      </c>
      <c r="L549" s="188" t="s">
        <v>182</v>
      </c>
      <c r="M549" s="189">
        <v>57.841344000000007</v>
      </c>
      <c r="N549" s="190" t="s">
        <v>37</v>
      </c>
      <c r="O549" s="199"/>
      <c r="P549" s="141">
        <f t="shared" si="19"/>
        <v>556.51622400000008</v>
      </c>
    </row>
    <row r="550" spans="2:16" x14ac:dyDescent="0.25">
      <c r="B550" s="30">
        <v>45560</v>
      </c>
      <c r="C550" s="125">
        <v>660.46752000000004</v>
      </c>
      <c r="D550" s="116" t="s">
        <v>37</v>
      </c>
      <c r="E550" s="50" t="s">
        <v>37</v>
      </c>
      <c r="F550" s="117"/>
      <c r="G550" s="114" t="s">
        <v>37</v>
      </c>
      <c r="H550" s="115" t="s">
        <v>37</v>
      </c>
      <c r="I550" s="115" t="s">
        <v>182</v>
      </c>
      <c r="J550" s="187" t="s">
        <v>182</v>
      </c>
      <c r="K550" s="237" t="s">
        <v>182</v>
      </c>
      <c r="L550" s="188" t="s">
        <v>182</v>
      </c>
      <c r="M550" s="189">
        <v>79.591680000000011</v>
      </c>
      <c r="N550" s="190" t="s">
        <v>37</v>
      </c>
      <c r="O550" s="199"/>
      <c r="P550" s="141">
        <f t="shared" si="19"/>
        <v>740.05920000000003</v>
      </c>
    </row>
    <row r="551" spans="2:16" x14ac:dyDescent="0.25">
      <c r="B551" s="30">
        <v>45565</v>
      </c>
      <c r="C551" s="125">
        <v>332.42400000000004</v>
      </c>
      <c r="D551" s="116" t="s">
        <v>37</v>
      </c>
      <c r="E551" s="50" t="s">
        <v>37</v>
      </c>
      <c r="F551" s="117"/>
      <c r="G551" s="114" t="s">
        <v>37</v>
      </c>
      <c r="H551" s="115" t="s">
        <v>37</v>
      </c>
      <c r="I551" s="115" t="s">
        <v>182</v>
      </c>
      <c r="J551" s="187" t="s">
        <v>182</v>
      </c>
      <c r="K551" s="237" t="s">
        <v>182</v>
      </c>
      <c r="L551" s="188" t="s">
        <v>182</v>
      </c>
      <c r="M551" s="189">
        <v>51.039072000000004</v>
      </c>
      <c r="N551" s="190" t="s">
        <v>37</v>
      </c>
      <c r="O551" s="199"/>
      <c r="P551" s="141">
        <f t="shared" si="19"/>
        <v>383.46307200000001</v>
      </c>
    </row>
    <row r="552" spans="2:16" x14ac:dyDescent="0.25">
      <c r="B552" s="30">
        <v>45567</v>
      </c>
      <c r="C552" s="125">
        <v>696.11616000000004</v>
      </c>
      <c r="D552" s="116" t="s">
        <v>37</v>
      </c>
      <c r="E552" s="50" t="s">
        <v>37</v>
      </c>
      <c r="F552" s="117"/>
      <c r="G552" s="114" t="s">
        <v>37</v>
      </c>
      <c r="H552" s="115" t="s">
        <v>37</v>
      </c>
      <c r="I552" s="115" t="s">
        <v>182</v>
      </c>
      <c r="J552" s="187" t="s">
        <v>182</v>
      </c>
      <c r="K552" s="237" t="s">
        <v>182</v>
      </c>
      <c r="L552" s="188" t="s">
        <v>182</v>
      </c>
      <c r="M552" s="189">
        <v>85.847040000000007</v>
      </c>
      <c r="N552" s="190" t="s">
        <v>37</v>
      </c>
      <c r="O552" s="199"/>
      <c r="P552" s="141">
        <f t="shared" si="19"/>
        <v>781.96320000000003</v>
      </c>
    </row>
    <row r="553" spans="2:16" x14ac:dyDescent="0.25">
      <c r="B553" s="30">
        <v>45569</v>
      </c>
      <c r="C553" s="125">
        <v>57.784320000000008</v>
      </c>
      <c r="D553" s="116" t="s">
        <v>37</v>
      </c>
      <c r="E553" s="50" t="s">
        <v>37</v>
      </c>
      <c r="F553" s="117"/>
      <c r="G553" s="114" t="s">
        <v>37</v>
      </c>
      <c r="H553" s="115" t="s">
        <v>37</v>
      </c>
      <c r="I553" s="115" t="s">
        <v>182</v>
      </c>
      <c r="J553" s="187" t="s">
        <v>182</v>
      </c>
      <c r="K553" s="237" t="s">
        <v>182</v>
      </c>
      <c r="L553" s="188" t="s">
        <v>182</v>
      </c>
      <c r="M553" s="189">
        <v>37.836288000000003</v>
      </c>
      <c r="N553" s="190" t="s">
        <v>37</v>
      </c>
      <c r="O553" s="199"/>
      <c r="P553" s="141">
        <f t="shared" ref="P553:P558" si="20">C553+M553</f>
        <v>95.620608000000004</v>
      </c>
    </row>
    <row r="554" spans="2:16" x14ac:dyDescent="0.25">
      <c r="B554" s="30">
        <v>45572</v>
      </c>
      <c r="C554" s="125">
        <v>192.81888000000001</v>
      </c>
      <c r="D554" s="116" t="s">
        <v>37</v>
      </c>
      <c r="E554" s="50" t="s">
        <v>37</v>
      </c>
      <c r="F554" s="117"/>
      <c r="G554" s="114" t="s">
        <v>37</v>
      </c>
      <c r="H554" s="115" t="s">
        <v>37</v>
      </c>
      <c r="I554" s="115" t="s">
        <v>182</v>
      </c>
      <c r="J554" s="187" t="s">
        <v>182</v>
      </c>
      <c r="K554" s="237" t="s">
        <v>182</v>
      </c>
      <c r="L554" s="188" t="s">
        <v>182</v>
      </c>
      <c r="M554" s="189">
        <v>40.875840000000004</v>
      </c>
      <c r="N554" s="190" t="s">
        <v>37</v>
      </c>
      <c r="O554" s="199"/>
      <c r="P554" s="141">
        <f t="shared" si="20"/>
        <v>233.69472000000002</v>
      </c>
    </row>
    <row r="555" spans="2:16" x14ac:dyDescent="0.25">
      <c r="B555" s="30">
        <v>45576</v>
      </c>
      <c r="C555" s="125">
        <v>342.36</v>
      </c>
      <c r="D555" s="116" t="s">
        <v>37</v>
      </c>
      <c r="E555" s="50" t="s">
        <v>37</v>
      </c>
      <c r="F555" s="117"/>
      <c r="G555" s="114" t="s">
        <v>37</v>
      </c>
      <c r="H555" s="115" t="s">
        <v>37</v>
      </c>
      <c r="I555" s="115" t="s">
        <v>182</v>
      </c>
      <c r="J555" s="187" t="s">
        <v>182</v>
      </c>
      <c r="K555" s="237" t="s">
        <v>182</v>
      </c>
      <c r="L555" s="188" t="s">
        <v>182</v>
      </c>
      <c r="M555" s="189">
        <v>32.085504</v>
      </c>
      <c r="N555" s="190" t="s">
        <v>37</v>
      </c>
      <c r="O555" s="199"/>
      <c r="P555" s="141">
        <f t="shared" si="20"/>
        <v>374.44550400000003</v>
      </c>
    </row>
    <row r="556" spans="2:16" x14ac:dyDescent="0.25">
      <c r="B556" s="30">
        <v>45579</v>
      </c>
      <c r="C556" s="125">
        <v>387.06336000000005</v>
      </c>
      <c r="D556" s="116" t="s">
        <v>37</v>
      </c>
      <c r="E556" s="50" t="s">
        <v>37</v>
      </c>
      <c r="F556" s="117"/>
      <c r="G556" s="114" t="s">
        <v>37</v>
      </c>
      <c r="H556" s="115" t="s">
        <v>37</v>
      </c>
      <c r="I556" s="115" t="s">
        <v>182</v>
      </c>
      <c r="J556" s="187" t="s">
        <v>182</v>
      </c>
      <c r="K556" s="237" t="s">
        <v>182</v>
      </c>
      <c r="L556" s="188" t="s">
        <v>182</v>
      </c>
      <c r="M556" s="189">
        <v>39.770784000000006</v>
      </c>
      <c r="N556" s="190" t="s">
        <v>37</v>
      </c>
      <c r="O556" s="199"/>
      <c r="P556" s="141">
        <f t="shared" si="20"/>
        <v>426.83414400000004</v>
      </c>
    </row>
    <row r="557" spans="2:16" x14ac:dyDescent="0.25">
      <c r="B557" s="30">
        <v>45581</v>
      </c>
      <c r="C557" s="125">
        <v>532.81151999999997</v>
      </c>
      <c r="D557" s="116" t="s">
        <v>37</v>
      </c>
      <c r="E557" s="50" t="s">
        <v>37</v>
      </c>
      <c r="F557" s="117"/>
      <c r="G557" s="114" t="s">
        <v>37</v>
      </c>
      <c r="H557" s="115" t="s">
        <v>37</v>
      </c>
      <c r="I557" s="115" t="s">
        <v>182</v>
      </c>
      <c r="J557" s="187" t="s">
        <v>182</v>
      </c>
      <c r="K557" s="237" t="s">
        <v>182</v>
      </c>
      <c r="L557" s="188" t="s">
        <v>182</v>
      </c>
      <c r="M557" s="189">
        <v>44.668800000000005</v>
      </c>
      <c r="N557" s="190" t="s">
        <v>37</v>
      </c>
      <c r="O557" s="199"/>
      <c r="P557" s="141">
        <f t="shared" si="20"/>
        <v>577.48032000000001</v>
      </c>
    </row>
    <row r="558" spans="2:16" x14ac:dyDescent="0.25">
      <c r="B558" s="30">
        <v>45583</v>
      </c>
      <c r="C558" s="125">
        <v>413.45856000000009</v>
      </c>
      <c r="D558" s="116" t="s">
        <v>37</v>
      </c>
      <c r="E558" s="50" t="s">
        <v>37</v>
      </c>
      <c r="F558" s="117"/>
      <c r="G558" s="114" t="s">
        <v>37</v>
      </c>
      <c r="H558" s="115" t="s">
        <v>37</v>
      </c>
      <c r="I558" s="115" t="s">
        <v>182</v>
      </c>
      <c r="J558" s="187" t="s">
        <v>182</v>
      </c>
      <c r="K558" s="237" t="s">
        <v>182</v>
      </c>
      <c r="L558" s="188" t="s">
        <v>182</v>
      </c>
      <c r="M558" s="189">
        <v>99.154368000000005</v>
      </c>
      <c r="N558" s="190" t="s">
        <v>37</v>
      </c>
      <c r="O558" s="199"/>
      <c r="P558" s="141">
        <f t="shared" si="20"/>
        <v>512.61292800000012</v>
      </c>
    </row>
    <row r="559" spans="2:16" x14ac:dyDescent="0.25">
      <c r="B559" s="30">
        <v>45586</v>
      </c>
      <c r="C559" s="125">
        <v>510.84950400000008</v>
      </c>
      <c r="D559" s="116" t="s">
        <v>37</v>
      </c>
      <c r="E559" s="50" t="s">
        <v>37</v>
      </c>
      <c r="F559" s="117"/>
      <c r="G559" s="114" t="s">
        <v>37</v>
      </c>
      <c r="H559" s="115" t="s">
        <v>37</v>
      </c>
      <c r="I559" s="115" t="s">
        <v>182</v>
      </c>
      <c r="J559" s="187" t="s">
        <v>182</v>
      </c>
      <c r="K559" s="237" t="s">
        <v>182</v>
      </c>
      <c r="L559" s="188" t="s">
        <v>182</v>
      </c>
      <c r="M559" s="189">
        <v>127.39334400000001</v>
      </c>
      <c r="N559" s="190" t="s">
        <v>37</v>
      </c>
      <c r="O559" s="199"/>
      <c r="P559" s="141">
        <f t="shared" ref="P559" si="21">C559+M559</f>
        <v>638.24284800000009</v>
      </c>
    </row>
    <row r="560" spans="2:16" x14ac:dyDescent="0.25">
      <c r="B560" s="30">
        <v>45588</v>
      </c>
      <c r="C560" s="125">
        <v>330.11280000000005</v>
      </c>
      <c r="D560" s="116" t="s">
        <v>37</v>
      </c>
      <c r="E560" s="50" t="s">
        <v>37</v>
      </c>
      <c r="F560" s="117"/>
      <c r="G560" s="114">
        <v>0.61890047999999998</v>
      </c>
      <c r="H560" s="115" t="s">
        <v>37</v>
      </c>
      <c r="I560" s="115" t="s">
        <v>182</v>
      </c>
      <c r="J560" s="187" t="s">
        <v>182</v>
      </c>
      <c r="K560" s="237" t="s">
        <v>182</v>
      </c>
      <c r="L560" s="188" t="s">
        <v>182</v>
      </c>
      <c r="M560" s="189">
        <v>117.3312</v>
      </c>
      <c r="N560" s="190" t="s">
        <v>37</v>
      </c>
      <c r="O560" s="199"/>
      <c r="P560" s="141">
        <f>C560+M560+G560</f>
        <v>448.06290048000005</v>
      </c>
    </row>
    <row r="561" spans="2:16" x14ac:dyDescent="0.25">
      <c r="B561" s="30">
        <v>45590</v>
      </c>
      <c r="C561" s="125">
        <v>509.12063999999998</v>
      </c>
      <c r="D561" s="116" t="s">
        <v>37</v>
      </c>
      <c r="E561" s="50" t="s">
        <v>37</v>
      </c>
      <c r="F561" s="117"/>
      <c r="G561" s="114" t="s">
        <v>182</v>
      </c>
      <c r="H561" s="115" t="s">
        <v>37</v>
      </c>
      <c r="I561" s="115" t="s">
        <v>182</v>
      </c>
      <c r="J561" s="187" t="s">
        <v>182</v>
      </c>
      <c r="K561" s="237" t="s">
        <v>182</v>
      </c>
      <c r="L561" s="188" t="s">
        <v>182</v>
      </c>
      <c r="M561" s="189">
        <v>88.28006400000001</v>
      </c>
      <c r="N561" s="190" t="s">
        <v>37</v>
      </c>
      <c r="O561" s="199"/>
      <c r="P561" s="141">
        <f t="shared" ref="P561" si="22">C561+M561</f>
        <v>597.40070400000002</v>
      </c>
    </row>
    <row r="562" spans="2:16" x14ac:dyDescent="0.25">
      <c r="B562" s="30">
        <v>45593</v>
      </c>
      <c r="C562" s="125">
        <v>806.79455999999993</v>
      </c>
      <c r="D562" s="116" t="s">
        <v>37</v>
      </c>
      <c r="E562" s="50" t="s">
        <v>37</v>
      </c>
      <c r="F562" s="117"/>
      <c r="G562" s="114" t="s">
        <v>182</v>
      </c>
      <c r="H562" s="115" t="s">
        <v>37</v>
      </c>
      <c r="I562" s="115" t="s">
        <v>182</v>
      </c>
      <c r="J562" s="187" t="s">
        <v>182</v>
      </c>
      <c r="K562" s="237" t="s">
        <v>182</v>
      </c>
      <c r="L562" s="188" t="s">
        <v>182</v>
      </c>
      <c r="M562" s="189">
        <v>146.333088</v>
      </c>
      <c r="N562" s="190" t="s">
        <v>37</v>
      </c>
      <c r="O562" s="199"/>
      <c r="P562" s="141">
        <f t="shared" ref="P562" si="23">C562+M562</f>
        <v>953.12764799999991</v>
      </c>
    </row>
    <row r="563" spans="2:16" x14ac:dyDescent="0.25">
      <c r="B563" s="30">
        <v>45595</v>
      </c>
      <c r="C563" s="125">
        <v>992.86560000000009</v>
      </c>
      <c r="D563" s="116" t="s">
        <v>37</v>
      </c>
      <c r="E563" s="50" t="s">
        <v>37</v>
      </c>
      <c r="F563" s="117"/>
      <c r="G563" s="114" t="s">
        <v>182</v>
      </c>
      <c r="H563" s="115" t="s">
        <v>37</v>
      </c>
      <c r="I563" s="115">
        <v>36.6187392</v>
      </c>
      <c r="J563" s="187" t="s">
        <v>182</v>
      </c>
      <c r="K563" s="237" t="s">
        <v>182</v>
      </c>
      <c r="L563" s="188" t="s">
        <v>182</v>
      </c>
      <c r="M563" s="189">
        <f>0.0864*Caudal!Y565*Nitratos!X568</f>
        <v>93.864959999999996</v>
      </c>
      <c r="N563" s="190" t="s">
        <v>37</v>
      </c>
      <c r="O563" s="199"/>
      <c r="P563" s="141">
        <f t="shared" ref="P563:P567" si="24">C563+M563+I563</f>
        <v>1123.3492991999999</v>
      </c>
    </row>
    <row r="564" spans="2:16" x14ac:dyDescent="0.25">
      <c r="B564" s="30">
        <v>45600</v>
      </c>
      <c r="C564" s="125">
        <v>1662.7507200000002</v>
      </c>
      <c r="D564" s="116" t="s">
        <v>37</v>
      </c>
      <c r="E564" s="50" t="s">
        <v>37</v>
      </c>
      <c r="F564" s="117"/>
      <c r="G564" s="114" t="s">
        <v>182</v>
      </c>
      <c r="H564" s="115" t="s">
        <v>37</v>
      </c>
      <c r="I564" s="115">
        <v>77.293440000000004</v>
      </c>
      <c r="J564" s="187" t="s">
        <v>182</v>
      </c>
      <c r="K564" s="237" t="s">
        <v>182</v>
      </c>
      <c r="L564" s="188" t="s">
        <v>182</v>
      </c>
      <c r="M564" s="189">
        <v>59.802623999999994</v>
      </c>
      <c r="N564" s="190" t="s">
        <v>37</v>
      </c>
      <c r="O564" s="199"/>
      <c r="P564" s="141">
        <f t="shared" si="24"/>
        <v>1799.8467840000001</v>
      </c>
    </row>
    <row r="565" spans="2:16" x14ac:dyDescent="0.25">
      <c r="B565" s="30">
        <v>45602</v>
      </c>
      <c r="C565" s="125">
        <v>1384.3872000000001</v>
      </c>
      <c r="D565" s="116" t="s">
        <v>37</v>
      </c>
      <c r="E565" s="50" t="s">
        <v>37</v>
      </c>
      <c r="F565" s="117"/>
      <c r="G565" s="114" t="s">
        <v>182</v>
      </c>
      <c r="H565" s="115" t="s">
        <v>37</v>
      </c>
      <c r="I565" s="115">
        <v>32.764175999999999</v>
      </c>
      <c r="J565" s="187" t="s">
        <v>182</v>
      </c>
      <c r="K565" s="237" t="s">
        <v>182</v>
      </c>
      <c r="L565" s="188" t="s">
        <v>182</v>
      </c>
      <c r="M565" s="189">
        <v>63.365760000000002</v>
      </c>
      <c r="N565" s="190" t="s">
        <v>37</v>
      </c>
      <c r="O565" s="199"/>
      <c r="P565" s="141">
        <f t="shared" si="24"/>
        <v>1480.5171359999999</v>
      </c>
    </row>
    <row r="566" spans="2:16" x14ac:dyDescent="0.25">
      <c r="B566" s="30">
        <v>45604</v>
      </c>
      <c r="C566" s="125">
        <v>1329.8688</v>
      </c>
      <c r="D566" s="116" t="s">
        <v>37</v>
      </c>
      <c r="E566" s="50" t="s">
        <v>37</v>
      </c>
      <c r="F566" s="117"/>
      <c r="G566" s="114" t="s">
        <v>182</v>
      </c>
      <c r="H566" s="115" t="s">
        <v>37</v>
      </c>
      <c r="I566" s="115">
        <v>24.218870400000007</v>
      </c>
      <c r="J566" s="187" t="s">
        <v>182</v>
      </c>
      <c r="K566" s="237" t="s">
        <v>182</v>
      </c>
      <c r="L566" s="188" t="s">
        <v>182</v>
      </c>
      <c r="M566" s="189">
        <v>58.748544000000003</v>
      </c>
      <c r="N566" s="190" t="s">
        <v>37</v>
      </c>
      <c r="O566" s="199"/>
      <c r="P566" s="141">
        <f t="shared" si="24"/>
        <v>1412.8362144</v>
      </c>
    </row>
    <row r="567" spans="2:16" x14ac:dyDescent="0.25">
      <c r="B567" s="30">
        <v>45607</v>
      </c>
      <c r="C567" s="125">
        <v>1208.09664</v>
      </c>
      <c r="D567" s="116" t="s">
        <v>37</v>
      </c>
      <c r="E567" s="50" t="s">
        <v>37</v>
      </c>
      <c r="F567" s="117"/>
      <c r="G567" s="114" t="s">
        <v>182</v>
      </c>
      <c r="H567" s="115" t="s">
        <v>37</v>
      </c>
      <c r="I567" s="115">
        <v>14.253408000000002</v>
      </c>
      <c r="J567" s="187" t="s">
        <v>182</v>
      </c>
      <c r="K567" s="237" t="s">
        <v>182</v>
      </c>
      <c r="L567" s="188" t="s">
        <v>182</v>
      </c>
      <c r="M567" s="189">
        <v>40.476672000000001</v>
      </c>
      <c r="N567" s="190" t="s">
        <v>37</v>
      </c>
      <c r="O567" s="199"/>
      <c r="P567" s="141">
        <f t="shared" si="24"/>
        <v>1262.82672</v>
      </c>
    </row>
    <row r="568" spans="2:16" x14ac:dyDescent="0.25">
      <c r="B568" s="30">
        <v>45609</v>
      </c>
      <c r="C568" s="125">
        <v>3021.5030400000001</v>
      </c>
      <c r="D568" s="116" t="s">
        <v>37</v>
      </c>
      <c r="E568" s="50" t="s">
        <v>37</v>
      </c>
      <c r="F568" s="117"/>
      <c r="G568" s="114" t="s">
        <v>182</v>
      </c>
      <c r="H568" s="115" t="s">
        <v>37</v>
      </c>
      <c r="I568" s="115">
        <v>518.27904000000012</v>
      </c>
      <c r="J568" s="187" t="s">
        <v>182</v>
      </c>
      <c r="K568" s="237" t="s">
        <v>182</v>
      </c>
      <c r="L568" s="188" t="s">
        <v>182</v>
      </c>
      <c r="M568" s="189">
        <v>37.037260800000006</v>
      </c>
      <c r="N568" s="190" t="s">
        <v>37</v>
      </c>
      <c r="O568" s="199"/>
      <c r="P568" s="141">
        <f t="shared" ref="P568:P572" si="25">C568+M568+I568</f>
        <v>3576.8193407999997</v>
      </c>
    </row>
    <row r="569" spans="2:16" x14ac:dyDescent="0.25">
      <c r="B569" s="30">
        <v>45614</v>
      </c>
      <c r="C569" s="125">
        <v>1516.2336</v>
      </c>
      <c r="D569" s="116" t="s">
        <v>37</v>
      </c>
      <c r="E569" s="50" t="s">
        <v>37</v>
      </c>
      <c r="F569" s="117"/>
      <c r="G569" s="114" t="s">
        <v>182</v>
      </c>
      <c r="H569" s="115" t="s">
        <v>37</v>
      </c>
      <c r="I569" s="115">
        <v>8.5183488000000018</v>
      </c>
      <c r="J569" s="187" t="s">
        <v>182</v>
      </c>
      <c r="K569" s="237" t="s">
        <v>182</v>
      </c>
      <c r="L569" s="188" t="s">
        <v>182</v>
      </c>
      <c r="M569" s="189">
        <v>40.098239999999997</v>
      </c>
      <c r="N569" s="190" t="s">
        <v>37</v>
      </c>
      <c r="O569" s="199"/>
      <c r="P569" s="141">
        <f t="shared" si="25"/>
        <v>1564.8501888000001</v>
      </c>
    </row>
    <row r="570" spans="2:16" x14ac:dyDescent="0.25">
      <c r="B570" s="30">
        <v>45616</v>
      </c>
      <c r="C570" s="125">
        <v>742.10687999999993</v>
      </c>
      <c r="D570" s="116" t="s">
        <v>37</v>
      </c>
      <c r="E570" s="50" t="s">
        <v>37</v>
      </c>
      <c r="F570" s="117"/>
      <c r="G570" s="114" t="s">
        <v>182</v>
      </c>
      <c r="H570" s="115" t="s">
        <v>37</v>
      </c>
      <c r="I570" s="115">
        <v>3.4237728000000001</v>
      </c>
      <c r="J570" s="187" t="s">
        <v>182</v>
      </c>
      <c r="K570" s="237" t="s">
        <v>182</v>
      </c>
      <c r="L570" s="188" t="s">
        <v>182</v>
      </c>
      <c r="M570" s="189">
        <v>24.520319999999998</v>
      </c>
      <c r="N570" s="190" t="s">
        <v>37</v>
      </c>
      <c r="O570" s="199"/>
      <c r="P570" s="141">
        <f t="shared" si="25"/>
        <v>770.05097279999995</v>
      </c>
    </row>
    <row r="571" spans="2:16" x14ac:dyDescent="0.25">
      <c r="B571" s="30">
        <v>45618</v>
      </c>
      <c r="C571" s="125">
        <v>1728.6048000000001</v>
      </c>
      <c r="D571" s="116" t="s">
        <v>37</v>
      </c>
      <c r="E571" s="50" t="s">
        <v>37</v>
      </c>
      <c r="F571" s="117"/>
      <c r="G571" s="114" t="s">
        <v>182</v>
      </c>
      <c r="H571" s="115" t="s">
        <v>37</v>
      </c>
      <c r="I571" s="115">
        <v>3.0730752000000003</v>
      </c>
      <c r="J571" s="187" t="s">
        <v>182</v>
      </c>
      <c r="K571" s="237" t="s">
        <v>182</v>
      </c>
      <c r="L571" s="188" t="s">
        <v>182</v>
      </c>
      <c r="M571" s="189">
        <v>86.745599999999996</v>
      </c>
      <c r="N571" s="190" t="s">
        <v>37</v>
      </c>
      <c r="O571" s="199"/>
      <c r="P571" s="141">
        <f t="shared" si="25"/>
        <v>1818.4234752</v>
      </c>
    </row>
    <row r="572" spans="2:16" x14ac:dyDescent="0.25">
      <c r="B572" s="30">
        <v>45621</v>
      </c>
      <c r="C572" s="125">
        <v>1490.4</v>
      </c>
      <c r="D572" s="116" t="s">
        <v>37</v>
      </c>
      <c r="E572" s="50" t="s">
        <v>37</v>
      </c>
      <c r="F572" s="117"/>
      <c r="G572" s="114" t="s">
        <v>182</v>
      </c>
      <c r="H572" s="115" t="s">
        <v>37</v>
      </c>
      <c r="I572" s="115">
        <v>4.7165760000000008</v>
      </c>
      <c r="J572" s="187" t="s">
        <v>182</v>
      </c>
      <c r="K572" s="237" t="s">
        <v>182</v>
      </c>
      <c r="L572" s="188" t="s">
        <v>182</v>
      </c>
      <c r="M572" s="189">
        <v>38.949120000000008</v>
      </c>
      <c r="N572" s="190" t="s">
        <v>37</v>
      </c>
      <c r="O572" s="199"/>
      <c r="P572" s="141">
        <f t="shared" si="25"/>
        <v>1534.0656960000001</v>
      </c>
    </row>
    <row r="573" spans="2:16" x14ac:dyDescent="0.25">
      <c r="B573" s="30">
        <v>45623</v>
      </c>
      <c r="C573" s="125">
        <v>1137.35232</v>
      </c>
      <c r="D573" s="116" t="s">
        <v>37</v>
      </c>
      <c r="E573" s="50" t="s">
        <v>37</v>
      </c>
      <c r="F573" s="117"/>
      <c r="G573" s="114" t="s">
        <v>182</v>
      </c>
      <c r="H573" s="115" t="s">
        <v>37</v>
      </c>
      <c r="I573" s="115">
        <v>5.0993279999999999</v>
      </c>
      <c r="J573" s="187" t="s">
        <v>182</v>
      </c>
      <c r="K573" s="237" t="s">
        <v>182</v>
      </c>
      <c r="L573" s="188" t="s">
        <v>182</v>
      </c>
      <c r="M573" s="189">
        <v>40.681440000000002</v>
      </c>
      <c r="N573" s="190" t="s">
        <v>37</v>
      </c>
      <c r="O573" s="199"/>
      <c r="P573" s="141">
        <f t="shared" ref="P573:P578" si="26">C573+M573+I573</f>
        <v>1183.133088</v>
      </c>
    </row>
    <row r="574" spans="2:16" x14ac:dyDescent="0.25">
      <c r="B574" s="30">
        <v>45625</v>
      </c>
      <c r="C574" s="125">
        <v>1350.40608</v>
      </c>
      <c r="D574" s="116" t="s">
        <v>37</v>
      </c>
      <c r="E574" s="50" t="s">
        <v>37</v>
      </c>
      <c r="F574" s="117"/>
      <c r="G574" s="114" t="s">
        <v>182</v>
      </c>
      <c r="H574" s="115" t="s">
        <v>37</v>
      </c>
      <c r="I574" s="115">
        <v>4.3497215999999996</v>
      </c>
      <c r="J574" s="187" t="s">
        <v>182</v>
      </c>
      <c r="K574" s="237" t="s">
        <v>182</v>
      </c>
      <c r="L574" s="188" t="s">
        <v>182</v>
      </c>
      <c r="M574" s="189">
        <v>27.559007999999999</v>
      </c>
      <c r="N574" s="190" t="s">
        <v>37</v>
      </c>
      <c r="O574" s="199"/>
      <c r="P574" s="141">
        <f t="shared" si="26"/>
        <v>1382.3148096</v>
      </c>
    </row>
    <row r="575" spans="2:16" x14ac:dyDescent="0.25">
      <c r="B575" s="30">
        <v>45628</v>
      </c>
      <c r="C575" s="125">
        <v>1168.7328</v>
      </c>
      <c r="D575" s="116" t="s">
        <v>37</v>
      </c>
      <c r="E575" s="50" t="s">
        <v>37</v>
      </c>
      <c r="F575" s="117"/>
      <c r="G575" s="114" t="s">
        <v>182</v>
      </c>
      <c r="H575" s="115" t="s">
        <v>37</v>
      </c>
      <c r="I575" s="115">
        <v>5.9754239999999994</v>
      </c>
      <c r="J575" s="187" t="s">
        <v>182</v>
      </c>
      <c r="K575" s="237" t="s">
        <v>182</v>
      </c>
      <c r="L575" s="188" t="s">
        <v>182</v>
      </c>
      <c r="M575" s="189">
        <v>40.402368000000003</v>
      </c>
      <c r="N575" s="190" t="s">
        <v>37</v>
      </c>
      <c r="O575" s="199"/>
      <c r="P575" s="141">
        <f t="shared" si="26"/>
        <v>1215.110592</v>
      </c>
    </row>
    <row r="576" spans="2:16" x14ac:dyDescent="0.25">
      <c r="B576" s="30">
        <v>45630</v>
      </c>
      <c r="C576" s="125">
        <v>1503.3600000000001</v>
      </c>
      <c r="D576" s="116" t="s">
        <v>37</v>
      </c>
      <c r="E576" s="50" t="s">
        <v>37</v>
      </c>
      <c r="F576" s="117"/>
      <c r="G576" s="114" t="s">
        <v>182</v>
      </c>
      <c r="H576" s="115" t="s">
        <v>37</v>
      </c>
      <c r="I576" s="115">
        <v>4.2854400000000004</v>
      </c>
      <c r="J576" s="187" t="s">
        <v>182</v>
      </c>
      <c r="K576" s="237" t="s">
        <v>182</v>
      </c>
      <c r="L576" s="188" t="s">
        <v>182</v>
      </c>
      <c r="M576" s="189">
        <v>51.72336</v>
      </c>
      <c r="N576" s="190" t="s">
        <v>37</v>
      </c>
      <c r="O576" s="199"/>
      <c r="P576" s="141">
        <f t="shared" si="26"/>
        <v>1559.3688000000002</v>
      </c>
    </row>
    <row r="577" spans="2:16" x14ac:dyDescent="0.25">
      <c r="B577" s="30">
        <v>45637</v>
      </c>
      <c r="C577" s="125">
        <v>597.62448000000006</v>
      </c>
      <c r="D577" s="116" t="s">
        <v>37</v>
      </c>
      <c r="E577" s="50" t="s">
        <v>37</v>
      </c>
      <c r="F577" s="117"/>
      <c r="G577" s="114" t="s">
        <v>182</v>
      </c>
      <c r="H577" s="115" t="s">
        <v>37</v>
      </c>
      <c r="I577" s="115">
        <v>14.342831999999998</v>
      </c>
      <c r="J577" s="187" t="s">
        <v>182</v>
      </c>
      <c r="K577" s="237" t="s">
        <v>182</v>
      </c>
      <c r="L577" s="188" t="s">
        <v>182</v>
      </c>
      <c r="M577" s="189">
        <v>90.953279999999992</v>
      </c>
      <c r="N577" s="190" t="s">
        <v>37</v>
      </c>
      <c r="O577" s="199"/>
      <c r="P577" s="141">
        <f t="shared" si="26"/>
        <v>702.92059200000006</v>
      </c>
    </row>
    <row r="578" spans="2:16" x14ac:dyDescent="0.25">
      <c r="B578" s="30">
        <v>45639</v>
      </c>
      <c r="C578" s="125">
        <v>1399.4467200000001</v>
      </c>
      <c r="D578" s="116" t="s">
        <v>37</v>
      </c>
      <c r="E578" s="50" t="s">
        <v>37</v>
      </c>
      <c r="F578" s="117"/>
      <c r="G578" s="114" t="s">
        <v>182</v>
      </c>
      <c r="H578" s="115" t="s">
        <v>37</v>
      </c>
      <c r="I578" s="115">
        <v>98.837279999999993</v>
      </c>
      <c r="J578" s="187" t="s">
        <v>182</v>
      </c>
      <c r="K578" s="237" t="s">
        <v>182</v>
      </c>
      <c r="L578" s="188" t="s">
        <v>182</v>
      </c>
      <c r="M578" s="189">
        <v>100.41408000000001</v>
      </c>
      <c r="N578" s="190" t="s">
        <v>37</v>
      </c>
      <c r="O578" s="199"/>
      <c r="P578" s="141">
        <f t="shared" si="26"/>
        <v>1598.6980800000001</v>
      </c>
    </row>
    <row r="579" spans="2:16" x14ac:dyDescent="0.25">
      <c r="B579" s="30">
        <v>45642</v>
      </c>
      <c r="C579" s="125">
        <v>576.79776000000015</v>
      </c>
      <c r="D579" s="116" t="s">
        <v>37</v>
      </c>
      <c r="E579" s="50" t="s">
        <v>37</v>
      </c>
      <c r="F579" s="117"/>
      <c r="G579" s="114" t="s">
        <v>182</v>
      </c>
      <c r="H579" s="115" t="s">
        <v>37</v>
      </c>
      <c r="I579" s="115">
        <v>36.014198400000005</v>
      </c>
      <c r="J579" s="187" t="s">
        <v>182</v>
      </c>
      <c r="K579" s="237" t="s">
        <v>182</v>
      </c>
      <c r="L579" s="188" t="s">
        <v>182</v>
      </c>
      <c r="M579" s="189">
        <v>36.295775999999996</v>
      </c>
      <c r="N579" s="190" t="s">
        <v>37</v>
      </c>
      <c r="O579" s="199"/>
      <c r="P579" s="141">
        <f t="shared" ref="P579" si="27">C579+M579+I579</f>
        <v>649.10773440000025</v>
      </c>
    </row>
    <row r="580" spans="2:16" x14ac:dyDescent="0.25">
      <c r="B580" s="30">
        <v>45643</v>
      </c>
      <c r="C580" s="125">
        <v>1471.2192</v>
      </c>
      <c r="D580" s="116" t="s">
        <v>37</v>
      </c>
      <c r="E580" s="50" t="s">
        <v>37</v>
      </c>
      <c r="F580" s="117"/>
      <c r="G580" s="114" t="s">
        <v>182</v>
      </c>
      <c r="H580" s="115" t="s">
        <v>37</v>
      </c>
      <c r="I580" s="115">
        <v>58.765824000000002</v>
      </c>
      <c r="J580" s="187" t="s">
        <v>182</v>
      </c>
      <c r="K580" s="237" t="s">
        <v>182</v>
      </c>
      <c r="L580" s="188" t="s">
        <v>182</v>
      </c>
      <c r="M580" s="189">
        <v>73.685376000000005</v>
      </c>
      <c r="N580" s="190" t="s">
        <v>37</v>
      </c>
      <c r="O580" s="199"/>
      <c r="P580" s="141">
        <f t="shared" ref="P580" si="28">C580+M580+I580</f>
        <v>1603.6704</v>
      </c>
    </row>
    <row r="581" spans="2:16" x14ac:dyDescent="0.25">
      <c r="B581" s="30">
        <v>45646</v>
      </c>
      <c r="C581" s="125">
        <v>1072.4572800000001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>
        <v>11.341641600000001</v>
      </c>
      <c r="J581" s="187" t="s">
        <v>182</v>
      </c>
      <c r="K581" s="237" t="s">
        <v>182</v>
      </c>
      <c r="L581" s="188" t="s">
        <v>182</v>
      </c>
      <c r="M581" s="189">
        <v>20.520000000000003</v>
      </c>
      <c r="N581" s="190" t="s">
        <v>37</v>
      </c>
      <c r="O581" s="199"/>
      <c r="P581" s="141">
        <f t="shared" ref="P581" si="29">C581+M581+I581</f>
        <v>1104.3189216000001</v>
      </c>
    </row>
    <row r="582" spans="2:16" x14ac:dyDescent="0.25">
      <c r="B582" s="30">
        <v>45649</v>
      </c>
      <c r="C582" s="125">
        <v>749.55024000000003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>
        <v>9.1601280000000003</v>
      </c>
      <c r="J582" s="187" t="s">
        <v>182</v>
      </c>
      <c r="K582" s="237" t="s">
        <v>182</v>
      </c>
      <c r="L582" s="188" t="s">
        <v>182</v>
      </c>
      <c r="M582" s="189">
        <v>79.815455999999998</v>
      </c>
      <c r="N582" s="190" t="s">
        <v>37</v>
      </c>
      <c r="O582" s="199"/>
      <c r="P582" s="141">
        <f t="shared" ref="P582" si="30">C582+M582+I582</f>
        <v>838.52582400000006</v>
      </c>
    </row>
    <row r="583" spans="2:16" x14ac:dyDescent="0.25">
      <c r="B583" s="30">
        <v>45653</v>
      </c>
      <c r="C583" s="125">
        <v>424.12550399999998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>
        <v>5.9031936000000007</v>
      </c>
      <c r="J583" s="187" t="s">
        <v>182</v>
      </c>
      <c r="K583" s="237" t="s">
        <v>182</v>
      </c>
      <c r="L583" s="188" t="s">
        <v>182</v>
      </c>
      <c r="M583" s="189">
        <v>40.875840000000004</v>
      </c>
      <c r="N583" s="190" t="s">
        <v>37</v>
      </c>
      <c r="O583" s="199"/>
      <c r="P583" s="141">
        <f t="shared" ref="P583" si="31">C583+M583+I583</f>
        <v>470.90453759999997</v>
      </c>
    </row>
    <row r="584" spans="2:16" x14ac:dyDescent="0.25">
      <c r="B584" s="30">
        <v>45656</v>
      </c>
      <c r="C584" s="125">
        <v>405.21081600000008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>
        <v>64.144224000000008</v>
      </c>
      <c r="J584" s="187" t="s">
        <v>182</v>
      </c>
      <c r="K584" s="237" t="s">
        <v>182</v>
      </c>
      <c r="L584" s="188" t="s">
        <v>182</v>
      </c>
      <c r="M584" s="189">
        <v>31.877280000000003</v>
      </c>
      <c r="N584" s="190" t="s">
        <v>37</v>
      </c>
      <c r="O584" s="199"/>
      <c r="P584" s="141">
        <f>C584+M584+I584</f>
        <v>501.23232000000007</v>
      </c>
    </row>
    <row r="585" spans="2:16" x14ac:dyDescent="0.25">
      <c r="B585" s="30">
        <v>45660</v>
      </c>
      <c r="C585" s="125">
        <v>1387.3161600000001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182</v>
      </c>
      <c r="K585" s="237" t="s">
        <v>182</v>
      </c>
      <c r="L585" s="188" t="s">
        <v>182</v>
      </c>
      <c r="M585" s="189">
        <v>31.858272000000003</v>
      </c>
      <c r="N585" s="190" t="s">
        <v>37</v>
      </c>
      <c r="O585" s="199"/>
      <c r="P585" s="141">
        <f>C585+M585</f>
        <v>1419.174432</v>
      </c>
    </row>
    <row r="586" spans="2:16" x14ac:dyDescent="0.25">
      <c r="B586" s="30">
        <v>45665</v>
      </c>
      <c r="C586" s="125">
        <v>1007.45856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182</v>
      </c>
      <c r="K586" s="237" t="s">
        <v>182</v>
      </c>
      <c r="L586" s="188" t="s">
        <v>182</v>
      </c>
      <c r="M586" s="189">
        <v>35.92512</v>
      </c>
      <c r="N586" s="190" t="s">
        <v>37</v>
      </c>
      <c r="O586" s="199"/>
      <c r="P586" s="141">
        <f>C586+M586</f>
        <v>1043.3836800000001</v>
      </c>
    </row>
    <row r="587" spans="2:16" x14ac:dyDescent="0.25">
      <c r="B587" s="30">
        <v>45667</v>
      </c>
      <c r="C587" s="125">
        <v>1602.72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>
        <v>139.86431999999999</v>
      </c>
      <c r="J587" s="187" t="s">
        <v>182</v>
      </c>
      <c r="K587" s="237" t="s">
        <v>182</v>
      </c>
      <c r="L587" s="188" t="s">
        <v>182</v>
      </c>
      <c r="M587" s="189">
        <v>15.108508800000001</v>
      </c>
      <c r="N587" s="190" t="s">
        <v>37</v>
      </c>
      <c r="O587" s="199"/>
      <c r="P587" s="141">
        <f t="shared" ref="P587:P592" si="32">C587+M587+I587</f>
        <v>1757.6928287999999</v>
      </c>
    </row>
    <row r="588" spans="2:16" x14ac:dyDescent="0.25">
      <c r="B588" s="30">
        <v>45670</v>
      </c>
      <c r="C588" s="125">
        <v>447.98400000000004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>
        <v>86.883840000000021</v>
      </c>
      <c r="J588" s="187" t="s">
        <v>182</v>
      </c>
      <c r="K588" s="237" t="s">
        <v>182</v>
      </c>
      <c r="L588" s="188" t="s">
        <v>182</v>
      </c>
      <c r="M588" s="189">
        <v>52.223616</v>
      </c>
      <c r="N588" s="190" t="s">
        <v>37</v>
      </c>
      <c r="O588" s="199"/>
      <c r="P588" s="141">
        <f t="shared" si="32"/>
        <v>587.09145600000011</v>
      </c>
    </row>
    <row r="589" spans="2:16" x14ac:dyDescent="0.25">
      <c r="B589" s="30">
        <v>45672</v>
      </c>
      <c r="C589" s="125">
        <v>1241.0496000000001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>
        <v>58.654368000000005</v>
      </c>
      <c r="J589" s="187" t="s">
        <v>182</v>
      </c>
      <c r="K589" s="237" t="s">
        <v>182</v>
      </c>
      <c r="L589" s="188" t="s">
        <v>182</v>
      </c>
      <c r="M589" s="189">
        <v>72.534528000000009</v>
      </c>
      <c r="N589" s="190" t="s">
        <v>37</v>
      </c>
      <c r="O589" s="199"/>
      <c r="P589" s="141">
        <f t="shared" si="32"/>
        <v>1372.2384959999999</v>
      </c>
    </row>
    <row r="590" spans="2:16" x14ac:dyDescent="0.25">
      <c r="B590" s="30">
        <v>45674</v>
      </c>
      <c r="C590" s="125">
        <v>728.66304000000002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>
        <v>154.65600000000001</v>
      </c>
      <c r="J590" s="187" t="s">
        <v>182</v>
      </c>
      <c r="K590" s="237" t="s">
        <v>182</v>
      </c>
      <c r="L590" s="188" t="s">
        <v>182</v>
      </c>
      <c r="M590" s="189">
        <v>44.749152000000002</v>
      </c>
      <c r="N590" s="190" t="s">
        <v>37</v>
      </c>
      <c r="O590" s="199"/>
      <c r="P590" s="141">
        <f t="shared" si="32"/>
        <v>928.06819199999995</v>
      </c>
    </row>
    <row r="591" spans="2:16" x14ac:dyDescent="0.25">
      <c r="B591" s="30">
        <v>45677</v>
      </c>
      <c r="C591" s="125">
        <v>753.16608000000008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>
        <v>123.60297600000003</v>
      </c>
      <c r="J591" s="187" t="s">
        <v>182</v>
      </c>
      <c r="K591" s="237" t="s">
        <v>182</v>
      </c>
      <c r="L591" s="188" t="s">
        <v>182</v>
      </c>
      <c r="M591" s="189">
        <v>73.906560000000013</v>
      </c>
      <c r="N591" s="190" t="s">
        <v>37</v>
      </c>
      <c r="O591" s="199"/>
      <c r="P591" s="141">
        <f t="shared" si="32"/>
        <v>950.6756160000001</v>
      </c>
    </row>
    <row r="592" spans="2:16" x14ac:dyDescent="0.25">
      <c r="B592" s="30">
        <v>45679</v>
      </c>
      <c r="C592" s="125">
        <v>717.244416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>
        <v>119.72102400000001</v>
      </c>
      <c r="J592" s="187" t="s">
        <v>182</v>
      </c>
      <c r="K592" s="237" t="s">
        <v>182</v>
      </c>
      <c r="L592" s="188" t="s">
        <v>182</v>
      </c>
      <c r="M592" s="189">
        <v>60.673535999999999</v>
      </c>
      <c r="N592" s="190" t="s">
        <v>37</v>
      </c>
      <c r="O592" s="199"/>
      <c r="P592" s="141">
        <f t="shared" si="32"/>
        <v>897.63897600000007</v>
      </c>
    </row>
    <row r="593" spans="2:16" x14ac:dyDescent="0.25">
      <c r="B593" s="30">
        <v>45681</v>
      </c>
      <c r="C593" s="125">
        <v>621.30239999999992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>
        <v>136.58112</v>
      </c>
      <c r="J593" s="187" t="s">
        <v>182</v>
      </c>
      <c r="K593" s="237" t="s">
        <v>182</v>
      </c>
      <c r="L593" s="188" t="s">
        <v>182</v>
      </c>
      <c r="M593" s="189">
        <v>55.012608000000007</v>
      </c>
      <c r="N593" s="190" t="s">
        <v>37</v>
      </c>
      <c r="O593" s="199"/>
      <c r="P593" s="141">
        <f t="shared" ref="P593" si="33">C593+M593+I593</f>
        <v>812.89612799999986</v>
      </c>
    </row>
    <row r="594" spans="2:16" x14ac:dyDescent="0.25">
      <c r="B594" s="30">
        <v>45684</v>
      </c>
      <c r="C594" s="125">
        <v>722.3955840000001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>
        <v>98.243711999999988</v>
      </c>
      <c r="J594" s="187" t="s">
        <v>182</v>
      </c>
      <c r="K594" s="237" t="s">
        <v>182</v>
      </c>
      <c r="L594" s="188" t="s">
        <v>182</v>
      </c>
      <c r="M594" s="189">
        <v>31.292352000000001</v>
      </c>
      <c r="N594" s="190" t="s">
        <v>37</v>
      </c>
      <c r="O594" s="199"/>
      <c r="P594" s="141">
        <f t="shared" ref="P594" si="34">C594+M594+I594</f>
        <v>851.93164800000011</v>
      </c>
    </row>
    <row r="595" spans="2:16" x14ac:dyDescent="0.25">
      <c r="B595" s="30">
        <v>45686</v>
      </c>
      <c r="C595" s="125">
        <v>823.03776000000005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>
        <v>160.22015999999999</v>
      </c>
      <c r="J595" s="187" t="s">
        <v>182</v>
      </c>
      <c r="K595" s="237" t="s">
        <v>182</v>
      </c>
      <c r="L595" s="188" t="s">
        <v>182</v>
      </c>
      <c r="M595" s="189">
        <v>25.655616000000002</v>
      </c>
      <c r="N595" s="190" t="s">
        <v>37</v>
      </c>
      <c r="O595" s="199"/>
      <c r="P595" s="141">
        <f t="shared" ref="P595" si="35">C595+M595+I595</f>
        <v>1008.913536</v>
      </c>
    </row>
    <row r="596" spans="2:16" x14ac:dyDescent="0.25">
      <c r="B596" s="30">
        <v>45688</v>
      </c>
      <c r="C596" s="125">
        <v>508.04064000000005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>
        <v>142.56</v>
      </c>
      <c r="J596" s="187" t="s">
        <v>182</v>
      </c>
      <c r="K596" s="237" t="s">
        <v>182</v>
      </c>
      <c r="L596" s="188" t="s">
        <v>182</v>
      </c>
      <c r="M596" s="189">
        <v>26.315712000000005</v>
      </c>
      <c r="N596" s="190" t="s">
        <v>37</v>
      </c>
      <c r="O596" s="199"/>
      <c r="P596" s="141">
        <f t="shared" ref="P596" si="36">C596+M596+I596</f>
        <v>676.91635199999996</v>
      </c>
    </row>
    <row r="597" spans="2:16" x14ac:dyDescent="0.25">
      <c r="B597" s="30">
        <v>45691</v>
      </c>
      <c r="C597" s="125">
        <v>1114.5600000000002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>
        <v>93.074399999999997</v>
      </c>
      <c r="J597" s="187" t="s">
        <v>182</v>
      </c>
      <c r="K597" s="237" t="s">
        <v>182</v>
      </c>
      <c r="L597" s="188" t="s">
        <v>182</v>
      </c>
      <c r="M597" s="189">
        <v>47.471616000000004</v>
      </c>
      <c r="N597" s="190" t="s">
        <v>37</v>
      </c>
      <c r="O597" s="199"/>
      <c r="P597" s="141">
        <f t="shared" ref="P597" si="37">C597+M597+I597</f>
        <v>1255.1060160000002</v>
      </c>
    </row>
    <row r="598" spans="2:16" x14ac:dyDescent="0.25">
      <c r="B598" s="30">
        <v>45693</v>
      </c>
      <c r="C598" s="125">
        <v>757.71935999999994</v>
      </c>
      <c r="D598" s="116" t="s">
        <v>189</v>
      </c>
      <c r="E598" s="50" t="s">
        <v>189</v>
      </c>
      <c r="F598" s="117"/>
      <c r="G598" s="114" t="s">
        <v>189</v>
      </c>
      <c r="H598" s="115" t="s">
        <v>189</v>
      </c>
      <c r="I598" s="115">
        <v>92.88172800000001</v>
      </c>
      <c r="J598" s="187" t="s">
        <v>182</v>
      </c>
      <c r="K598" s="237" t="s">
        <v>182</v>
      </c>
      <c r="L598" s="188" t="s">
        <v>182</v>
      </c>
      <c r="M598" s="189">
        <v>55.194912000000002</v>
      </c>
      <c r="N598" s="190" t="s">
        <v>37</v>
      </c>
      <c r="O598" s="199"/>
      <c r="P598" s="141">
        <f t="shared" ref="P598" si="38">C598+M598+I598</f>
        <v>905.79600000000005</v>
      </c>
    </row>
    <row r="599" spans="2:16" x14ac:dyDescent="0.25">
      <c r="B599" s="30">
        <v>45695</v>
      </c>
      <c r="C599" s="125">
        <v>669.08160000000009</v>
      </c>
      <c r="D599" s="116" t="s">
        <v>189</v>
      </c>
      <c r="E599" s="50" t="s">
        <v>189</v>
      </c>
      <c r="F599" s="117"/>
      <c r="G599" s="114" t="s">
        <v>189</v>
      </c>
      <c r="H599" s="115" t="s">
        <v>189</v>
      </c>
      <c r="I599" s="115">
        <v>108.26265600000001</v>
      </c>
      <c r="J599" s="187" t="s">
        <v>182</v>
      </c>
      <c r="K599" s="237" t="s">
        <v>182</v>
      </c>
      <c r="L599" s="188" t="s">
        <v>182</v>
      </c>
      <c r="M599" s="189">
        <v>32.486400000000003</v>
      </c>
      <c r="N599" s="190" t="s">
        <v>37</v>
      </c>
      <c r="O599" s="199"/>
      <c r="P599" s="141">
        <f t="shared" ref="P599" si="39">C599+M599+I599</f>
        <v>809.83065600000009</v>
      </c>
    </row>
    <row r="600" spans="2:16" x14ac:dyDescent="0.25">
      <c r="B600" s="30">
        <v>45698</v>
      </c>
      <c r="C600" s="125">
        <v>454.23936000000009</v>
      </c>
      <c r="D600" s="116" t="s">
        <v>189</v>
      </c>
      <c r="E600" s="50" t="s">
        <v>189</v>
      </c>
      <c r="F600" s="117"/>
      <c r="G600" s="114" t="s">
        <v>189</v>
      </c>
      <c r="H600" s="115" t="s">
        <v>189</v>
      </c>
      <c r="I600" s="115">
        <v>59.446655999999997</v>
      </c>
      <c r="J600" s="187" t="s">
        <v>182</v>
      </c>
      <c r="K600" s="237" t="s">
        <v>182</v>
      </c>
      <c r="L600" s="188" t="s">
        <v>182</v>
      </c>
      <c r="M600" s="189">
        <v>31.505760000000002</v>
      </c>
      <c r="N600" s="190" t="s">
        <v>37</v>
      </c>
      <c r="O600" s="199"/>
      <c r="P600" s="141">
        <f t="shared" ref="P600" si="40">C600+M600+I600</f>
        <v>545.19177600000012</v>
      </c>
    </row>
    <row r="601" spans="2:16" x14ac:dyDescent="0.25">
      <c r="B601" s="30">
        <v>45700</v>
      </c>
      <c r="C601" s="125">
        <v>758.78207999999995</v>
      </c>
      <c r="D601" s="116" t="s">
        <v>189</v>
      </c>
      <c r="E601" s="50" t="s">
        <v>189</v>
      </c>
      <c r="F601" s="117"/>
      <c r="G601" s="114" t="s">
        <v>189</v>
      </c>
      <c r="H601" s="115" t="s">
        <v>189</v>
      </c>
      <c r="I601" s="115">
        <v>92.793599999999998</v>
      </c>
      <c r="J601" s="187" t="s">
        <v>182</v>
      </c>
      <c r="K601" s="237" t="s">
        <v>182</v>
      </c>
      <c r="L601" s="188" t="s">
        <v>182</v>
      </c>
      <c r="M601" s="189">
        <v>34.655040000000007</v>
      </c>
      <c r="N601" s="190" t="s">
        <v>37</v>
      </c>
      <c r="O601" s="199"/>
      <c r="P601" s="141">
        <f>C601+M601+I601</f>
        <v>886.23071999999991</v>
      </c>
    </row>
    <row r="602" spans="2:16" x14ac:dyDescent="0.25">
      <c r="B602" s="30">
        <v>45702</v>
      </c>
      <c r="C602" s="125">
        <v>817.68960000000004</v>
      </c>
      <c r="D602" s="116" t="s">
        <v>189</v>
      </c>
      <c r="E602" s="50" t="s">
        <v>189</v>
      </c>
      <c r="F602" s="117"/>
      <c r="G602" s="114" t="s">
        <v>189</v>
      </c>
      <c r="H602" s="115" t="s">
        <v>189</v>
      </c>
      <c r="I602" s="115">
        <v>51.014015999999998</v>
      </c>
      <c r="J602" s="187" t="s">
        <v>182</v>
      </c>
      <c r="K602" s="237" t="s">
        <v>182</v>
      </c>
      <c r="L602" s="188" t="s">
        <v>182</v>
      </c>
      <c r="M602" s="189">
        <v>39.426048000000002</v>
      </c>
      <c r="N602" s="190" t="s">
        <v>37</v>
      </c>
      <c r="O602" s="199"/>
      <c r="P602" s="141">
        <f t="shared" ref="P602" si="41">C602+M602+I602</f>
        <v>908.12966400000005</v>
      </c>
    </row>
    <row r="603" spans="2:16" x14ac:dyDescent="0.25">
      <c r="B603" s="30">
        <v>45705</v>
      </c>
      <c r="C603" s="125">
        <v>849.52800000000002</v>
      </c>
      <c r="D603" s="116" t="s">
        <v>189</v>
      </c>
      <c r="E603" s="50" t="s">
        <v>189</v>
      </c>
      <c r="F603" s="117"/>
      <c r="G603" s="114" t="s">
        <v>189</v>
      </c>
      <c r="H603" s="115" t="s">
        <v>189</v>
      </c>
      <c r="I603" s="115">
        <v>159.62918400000001</v>
      </c>
      <c r="J603" s="187" t="s">
        <v>182</v>
      </c>
      <c r="K603" s="237" t="s">
        <v>182</v>
      </c>
      <c r="L603" s="188" t="s">
        <v>182</v>
      </c>
      <c r="M603" s="189">
        <v>64.535616000000005</v>
      </c>
      <c r="N603" s="190" t="s">
        <v>37</v>
      </c>
      <c r="O603" s="199"/>
      <c r="P603" s="141">
        <f t="shared" ref="P603" si="42">C603+M603+I603</f>
        <v>1073.6928</v>
      </c>
    </row>
    <row r="604" spans="2:16" x14ac:dyDescent="0.25">
      <c r="B604" s="30">
        <v>45707</v>
      </c>
      <c r="C604" s="125">
        <v>924.42816000000005</v>
      </c>
      <c r="D604" s="116" t="s">
        <v>189</v>
      </c>
      <c r="E604" s="50" t="s">
        <v>189</v>
      </c>
      <c r="F604" s="117"/>
      <c r="G604" s="114" t="s">
        <v>189</v>
      </c>
      <c r="H604" s="115" t="s">
        <v>189</v>
      </c>
      <c r="I604" s="115">
        <v>138.20544000000001</v>
      </c>
      <c r="J604" s="187" t="s">
        <v>182</v>
      </c>
      <c r="K604" s="237" t="s">
        <v>182</v>
      </c>
      <c r="L604" s="188" t="s">
        <v>182</v>
      </c>
      <c r="M604" s="189">
        <v>61.171200000000006</v>
      </c>
      <c r="N604" s="190" t="s">
        <v>37</v>
      </c>
      <c r="O604" s="199"/>
      <c r="P604" s="141">
        <f t="shared" ref="P604" si="43">C604+M604+I604</f>
        <v>1123.8048000000001</v>
      </c>
    </row>
    <row r="605" spans="2:16" x14ac:dyDescent="0.25">
      <c r="B605" s="30">
        <v>45709</v>
      </c>
      <c r="C605" s="125">
        <v>843.31843200000014</v>
      </c>
      <c r="D605" s="116" t="s">
        <v>189</v>
      </c>
      <c r="E605" s="50" t="s">
        <v>189</v>
      </c>
      <c r="F605" s="117"/>
      <c r="G605" s="114" t="s">
        <v>189</v>
      </c>
      <c r="H605" s="115" t="s">
        <v>189</v>
      </c>
      <c r="I605" s="115">
        <v>126.30643200000002</v>
      </c>
      <c r="J605" s="187" t="s">
        <v>182</v>
      </c>
      <c r="K605" s="237" t="s">
        <v>182</v>
      </c>
      <c r="L605" s="188" t="s">
        <v>182</v>
      </c>
      <c r="M605" s="189">
        <v>80.421120000000002</v>
      </c>
      <c r="N605" s="190" t="s">
        <v>37</v>
      </c>
      <c r="O605" s="199"/>
      <c r="P605" s="141">
        <f t="shared" ref="P605" si="44">C605+M605+I605</f>
        <v>1050.0459840000001</v>
      </c>
    </row>
    <row r="606" spans="2:16" x14ac:dyDescent="0.25">
      <c r="B606" s="30">
        <v>45712</v>
      </c>
      <c r="C606" s="125">
        <v>865.77984000000015</v>
      </c>
      <c r="D606" s="116" t="s">
        <v>189</v>
      </c>
      <c r="E606" s="50" t="s">
        <v>189</v>
      </c>
      <c r="F606" s="117"/>
      <c r="G606" s="114" t="s">
        <v>189</v>
      </c>
      <c r="H606" s="115" t="s">
        <v>189</v>
      </c>
      <c r="I606" s="115">
        <v>122.43744</v>
      </c>
      <c r="J606" s="187" t="s">
        <v>182</v>
      </c>
      <c r="K606" s="237" t="s">
        <v>182</v>
      </c>
      <c r="L606" s="188" t="s">
        <v>182</v>
      </c>
      <c r="M606" s="189">
        <v>106.17868799999999</v>
      </c>
      <c r="N606" s="190" t="s">
        <v>37</v>
      </c>
      <c r="O606" s="199"/>
      <c r="P606" s="141">
        <f t="shared" ref="P606" si="45">C606+M606+I606</f>
        <v>1094.395968</v>
      </c>
    </row>
    <row r="607" spans="2:16" x14ac:dyDescent="0.25">
      <c r="B607" s="30">
        <v>45714</v>
      </c>
      <c r="C607" s="125">
        <v>708.85670400000004</v>
      </c>
      <c r="D607" s="116" t="s">
        <v>189</v>
      </c>
      <c r="E607" s="50" t="s">
        <v>189</v>
      </c>
      <c r="F607" s="117"/>
      <c r="G607" s="114" t="s">
        <v>189</v>
      </c>
      <c r="H607" s="115" t="s">
        <v>189</v>
      </c>
      <c r="I607" s="115">
        <v>23.080723200000001</v>
      </c>
      <c r="J607" s="187" t="s">
        <v>182</v>
      </c>
      <c r="K607" s="237" t="s">
        <v>182</v>
      </c>
      <c r="L607" s="188" t="s">
        <v>182</v>
      </c>
      <c r="M607" s="189">
        <v>98.050175999999993</v>
      </c>
      <c r="N607" s="190" t="s">
        <v>37</v>
      </c>
      <c r="O607" s="199"/>
      <c r="P607" s="141">
        <f>C607+M607+I607</f>
        <v>829.98760319999997</v>
      </c>
    </row>
    <row r="608" spans="2:16" x14ac:dyDescent="0.25">
      <c r="B608" s="30">
        <v>45716</v>
      </c>
      <c r="C608" s="125">
        <v>758.62310400000013</v>
      </c>
      <c r="D608" s="116" t="s">
        <v>189</v>
      </c>
      <c r="E608" s="50" t="s">
        <v>189</v>
      </c>
      <c r="F608" s="117"/>
      <c r="G608" s="114" t="s">
        <v>189</v>
      </c>
      <c r="H608" s="115" t="s">
        <v>189</v>
      </c>
      <c r="I608" s="115">
        <v>23.703321599999999</v>
      </c>
      <c r="J608" s="187" t="s">
        <v>182</v>
      </c>
      <c r="K608" s="237" t="s">
        <v>182</v>
      </c>
      <c r="L608" s="188" t="s">
        <v>182</v>
      </c>
      <c r="M608" s="189">
        <v>73.094400000000007</v>
      </c>
      <c r="N608" s="190" t="s">
        <v>37</v>
      </c>
      <c r="O608" s="199"/>
      <c r="P608" s="141">
        <f t="shared" ref="P608" si="46">C608+M608+I608</f>
        <v>855.42082560000017</v>
      </c>
    </row>
    <row r="609" spans="2:16" x14ac:dyDescent="0.25">
      <c r="B609" s="30">
        <v>45720</v>
      </c>
      <c r="C609" s="125">
        <v>3493.9295999999999</v>
      </c>
      <c r="D609" s="116" t="s">
        <v>189</v>
      </c>
      <c r="E609" s="50" t="s">
        <v>189</v>
      </c>
      <c r="F609" s="117"/>
      <c r="G609" s="114" t="s">
        <v>189</v>
      </c>
      <c r="H609" s="115" t="s">
        <v>189</v>
      </c>
      <c r="I609" s="115" t="s">
        <v>189</v>
      </c>
      <c r="J609" s="187" t="s">
        <v>182</v>
      </c>
      <c r="K609" s="237" t="s">
        <v>182</v>
      </c>
      <c r="L609" s="188" t="s">
        <v>182</v>
      </c>
      <c r="M609" s="189" t="s">
        <v>189</v>
      </c>
      <c r="N609" s="190" t="s">
        <v>37</v>
      </c>
      <c r="O609" s="199"/>
      <c r="P609" s="141">
        <v>3493.93</v>
      </c>
    </row>
    <row r="610" spans="2:16" x14ac:dyDescent="0.25">
      <c r="B610" s="30">
        <v>45721</v>
      </c>
      <c r="C610" s="125">
        <v>2697.2352000000001</v>
      </c>
      <c r="D610" s="116" t="s">
        <v>189</v>
      </c>
      <c r="E610" s="50" t="s">
        <v>189</v>
      </c>
      <c r="F610" s="117"/>
      <c r="G610" s="114" t="s">
        <v>189</v>
      </c>
      <c r="H610" s="115" t="s">
        <v>189</v>
      </c>
      <c r="I610" s="115" t="s">
        <v>189</v>
      </c>
      <c r="J610" s="187" t="s">
        <v>182</v>
      </c>
      <c r="K610" s="237" t="s">
        <v>182</v>
      </c>
      <c r="L610" s="188" t="s">
        <v>182</v>
      </c>
      <c r="M610" s="189" t="s">
        <v>189</v>
      </c>
      <c r="N610" s="190" t="s">
        <v>37</v>
      </c>
      <c r="O610" s="199"/>
      <c r="P610" s="141">
        <v>2697.2352000000001</v>
      </c>
    </row>
    <row r="611" spans="2:16" x14ac:dyDescent="0.25">
      <c r="B611" s="30">
        <v>45723</v>
      </c>
      <c r="C611" s="125">
        <v>5030.1388800000004</v>
      </c>
      <c r="D611" s="116" t="s">
        <v>189</v>
      </c>
      <c r="E611" s="50" t="s">
        <v>189</v>
      </c>
      <c r="F611" s="117"/>
      <c r="G611" s="114" t="s">
        <v>189</v>
      </c>
      <c r="H611" s="115" t="s">
        <v>189</v>
      </c>
      <c r="I611" s="115" t="s">
        <v>189</v>
      </c>
      <c r="J611" s="187" t="s">
        <v>182</v>
      </c>
      <c r="K611" s="237" t="s">
        <v>182</v>
      </c>
      <c r="L611" s="188" t="s">
        <v>182</v>
      </c>
      <c r="M611" s="189">
        <v>88.318080000000009</v>
      </c>
      <c r="N611" s="190" t="s">
        <v>37</v>
      </c>
      <c r="O611" s="199"/>
      <c r="P611" s="141">
        <f>C611+M611</f>
        <v>5118.4569600000004</v>
      </c>
    </row>
    <row r="612" spans="2:16" x14ac:dyDescent="0.25">
      <c r="B612" s="30">
        <v>45726</v>
      </c>
      <c r="C612" s="125">
        <v>4164.6528000000008</v>
      </c>
      <c r="D612" s="116" t="s">
        <v>189</v>
      </c>
      <c r="E612" s="50" t="s">
        <v>189</v>
      </c>
      <c r="F612" s="117"/>
      <c r="G612" s="114" t="s">
        <v>189</v>
      </c>
      <c r="H612" s="115" t="s">
        <v>189</v>
      </c>
      <c r="I612" s="115">
        <v>7.0917120000000002</v>
      </c>
      <c r="J612" s="187" t="s">
        <v>182</v>
      </c>
      <c r="K612" s="237" t="s">
        <v>182</v>
      </c>
      <c r="L612" s="188" t="s">
        <v>182</v>
      </c>
      <c r="M612" s="189">
        <v>77.229504000000006</v>
      </c>
      <c r="N612" s="190" t="s">
        <v>37</v>
      </c>
      <c r="O612" s="199"/>
      <c r="P612" s="141">
        <f>C612+M612+I612</f>
        <v>4248.974016000001</v>
      </c>
    </row>
    <row r="613" spans="2:16" x14ac:dyDescent="0.25">
      <c r="B613" s="30">
        <v>45728</v>
      </c>
      <c r="C613" s="125">
        <v>2093.0400000000004</v>
      </c>
      <c r="D613" s="116" t="s">
        <v>189</v>
      </c>
      <c r="E613" s="50" t="s">
        <v>189</v>
      </c>
      <c r="F613" s="117"/>
      <c r="G613" s="114" t="s">
        <v>189</v>
      </c>
      <c r="H613" s="115" t="s">
        <v>189</v>
      </c>
      <c r="I613" s="115">
        <v>14.027904000000001</v>
      </c>
      <c r="J613" s="187" t="s">
        <v>182</v>
      </c>
      <c r="K613" s="237" t="s">
        <v>182</v>
      </c>
      <c r="L613" s="188" t="s">
        <v>182</v>
      </c>
      <c r="M613" s="189">
        <v>45.308160000000001</v>
      </c>
      <c r="N613" s="190" t="s">
        <v>37</v>
      </c>
      <c r="O613" s="199"/>
      <c r="P613" s="141">
        <f>C613+M613+I613</f>
        <v>2152.3760640000005</v>
      </c>
    </row>
    <row r="614" spans="2:16" x14ac:dyDescent="0.25">
      <c r="B614" s="30">
        <v>45730</v>
      </c>
      <c r="C614" s="125">
        <v>2845.6704</v>
      </c>
      <c r="D614" s="116" t="s">
        <v>189</v>
      </c>
      <c r="E614" s="50" t="s">
        <v>189</v>
      </c>
      <c r="F614" s="117"/>
      <c r="G614" s="114" t="s">
        <v>189</v>
      </c>
      <c r="H614" s="115" t="s">
        <v>189</v>
      </c>
      <c r="I614" s="115" t="s">
        <v>189</v>
      </c>
      <c r="J614" s="187" t="s">
        <v>182</v>
      </c>
      <c r="K614" s="237" t="s">
        <v>182</v>
      </c>
      <c r="L614" s="188" t="s">
        <v>182</v>
      </c>
      <c r="M614" s="189" t="s">
        <v>189</v>
      </c>
      <c r="N614" s="190" t="s">
        <v>37</v>
      </c>
      <c r="O614" s="199"/>
      <c r="P614" s="141">
        <f>C614</f>
        <v>2845.6704</v>
      </c>
    </row>
    <row r="615" spans="2:16" x14ac:dyDescent="0.25">
      <c r="B615" s="30">
        <v>45733</v>
      </c>
      <c r="C615" s="125">
        <v>2009.8713600000001</v>
      </c>
      <c r="D615" s="116" t="s">
        <v>189</v>
      </c>
      <c r="E615" s="50" t="s">
        <v>189</v>
      </c>
      <c r="F615" s="117"/>
      <c r="G615" s="114" t="s">
        <v>189</v>
      </c>
      <c r="H615" s="115" t="s">
        <v>189</v>
      </c>
      <c r="I615" s="115" t="s">
        <v>189</v>
      </c>
      <c r="J615" s="187" t="s">
        <v>182</v>
      </c>
      <c r="K615" s="237" t="s">
        <v>182</v>
      </c>
      <c r="L615" s="188" t="s">
        <v>182</v>
      </c>
      <c r="M615" s="189" t="s">
        <v>189</v>
      </c>
      <c r="N615" s="190" t="s">
        <v>37</v>
      </c>
      <c r="O615" s="199"/>
      <c r="P615" s="141">
        <f>C615</f>
        <v>2009.8713600000001</v>
      </c>
    </row>
    <row r="616" spans="2:16" x14ac:dyDescent="0.25">
      <c r="B616" s="30">
        <v>45737</v>
      </c>
      <c r="C616" s="125">
        <v>2947.1904</v>
      </c>
      <c r="D616" s="116" t="s">
        <v>189</v>
      </c>
      <c r="E616" s="50" t="s">
        <v>189</v>
      </c>
      <c r="F616" s="117"/>
      <c r="G616" s="114" t="s">
        <v>189</v>
      </c>
      <c r="H616" s="115" t="s">
        <v>189</v>
      </c>
      <c r="I616" s="115" t="s">
        <v>189</v>
      </c>
      <c r="J616" s="187" t="s">
        <v>182</v>
      </c>
      <c r="K616" s="237" t="s">
        <v>182</v>
      </c>
      <c r="L616" s="188" t="s">
        <v>182</v>
      </c>
      <c r="M616" s="189">
        <v>56.920320000000004</v>
      </c>
      <c r="N616" s="190" t="s">
        <v>37</v>
      </c>
      <c r="O616" s="199"/>
      <c r="P616" s="141">
        <f>C616+M616</f>
        <v>3004.1107200000001</v>
      </c>
    </row>
    <row r="617" spans="2:16" x14ac:dyDescent="0.25">
      <c r="B617" s="30">
        <v>45740</v>
      </c>
      <c r="C617" s="125">
        <v>2848.4351999999999</v>
      </c>
      <c r="D617" s="116" t="s">
        <v>189</v>
      </c>
      <c r="E617" s="50" t="s">
        <v>189</v>
      </c>
      <c r="F617" s="117"/>
      <c r="G617" s="114" t="s">
        <v>189</v>
      </c>
      <c r="H617" s="115" t="s">
        <v>189</v>
      </c>
      <c r="I617" s="115">
        <v>22.057919999999999</v>
      </c>
      <c r="J617" s="187" t="s">
        <v>182</v>
      </c>
      <c r="K617" s="237" t="s">
        <v>182</v>
      </c>
      <c r="L617" s="188" t="s">
        <v>182</v>
      </c>
      <c r="M617" s="189">
        <v>64.057824000000011</v>
      </c>
      <c r="N617" s="190" t="s">
        <v>37</v>
      </c>
      <c r="O617" s="199"/>
      <c r="P617" s="141">
        <f t="shared" ref="P617:P621" si="47">C617+M617+I617</f>
        <v>2934.5509440000001</v>
      </c>
    </row>
    <row r="618" spans="2:16" x14ac:dyDescent="0.25">
      <c r="B618" s="30">
        <v>45742</v>
      </c>
      <c r="C618" s="125">
        <v>2384.64</v>
      </c>
      <c r="D618" s="116" t="s">
        <v>189</v>
      </c>
      <c r="E618" s="50" t="s">
        <v>189</v>
      </c>
      <c r="F618" s="117"/>
      <c r="G618" s="114" t="s">
        <v>189</v>
      </c>
      <c r="H618" s="115" t="s">
        <v>189</v>
      </c>
      <c r="I618" s="115">
        <v>103.55212800000001</v>
      </c>
      <c r="J618" s="187" t="s">
        <v>182</v>
      </c>
      <c r="K618" s="237" t="s">
        <v>182</v>
      </c>
      <c r="L618" s="188" t="s">
        <v>182</v>
      </c>
      <c r="M618" s="189">
        <v>69.745536000000001</v>
      </c>
      <c r="N618" s="190" t="s">
        <v>37</v>
      </c>
      <c r="O618" s="199"/>
      <c r="P618" s="141">
        <f t="shared" si="47"/>
        <v>2557.9376639999996</v>
      </c>
    </row>
    <row r="619" spans="2:16" x14ac:dyDescent="0.25">
      <c r="B619" s="30">
        <v>45744</v>
      </c>
      <c r="C619" s="125">
        <v>2678.4000000000005</v>
      </c>
      <c r="D619" s="116" t="s">
        <v>189</v>
      </c>
      <c r="E619" s="50" t="s">
        <v>189</v>
      </c>
      <c r="F619" s="117"/>
      <c r="G619" s="114" t="s">
        <v>189</v>
      </c>
      <c r="H619" s="115" t="s">
        <v>189</v>
      </c>
      <c r="I619" s="115">
        <v>14.938560000000001</v>
      </c>
      <c r="J619" s="187" t="s">
        <v>182</v>
      </c>
      <c r="K619" s="237" t="s">
        <v>182</v>
      </c>
      <c r="L619" s="188" t="s">
        <v>182</v>
      </c>
      <c r="M619" s="189">
        <v>35.952767999999999</v>
      </c>
      <c r="N619" s="190" t="s">
        <v>37</v>
      </c>
      <c r="O619" s="199"/>
      <c r="P619" s="141">
        <f t="shared" si="47"/>
        <v>2729.2913280000007</v>
      </c>
    </row>
    <row r="620" spans="2:16" x14ac:dyDescent="0.25">
      <c r="B620" s="30">
        <v>45747</v>
      </c>
      <c r="C620" s="125">
        <v>2217.1968000000002</v>
      </c>
      <c r="D620" s="116" t="s">
        <v>189</v>
      </c>
      <c r="E620" s="50" t="s">
        <v>189</v>
      </c>
      <c r="F620" s="117"/>
      <c r="G620" s="114" t="s">
        <v>189</v>
      </c>
      <c r="H620" s="115" t="s">
        <v>189</v>
      </c>
      <c r="I620" s="115">
        <v>45.849888000000007</v>
      </c>
      <c r="J620" s="187" t="s">
        <v>182</v>
      </c>
      <c r="K620" s="237" t="s">
        <v>182</v>
      </c>
      <c r="L620" s="188" t="s">
        <v>182</v>
      </c>
      <c r="M620" s="189">
        <v>60.134399999999999</v>
      </c>
      <c r="N620" s="190" t="s">
        <v>37</v>
      </c>
      <c r="O620" s="199"/>
      <c r="P620" s="141">
        <f t="shared" si="47"/>
        <v>2323.1810880000003</v>
      </c>
    </row>
    <row r="621" spans="2:16" x14ac:dyDescent="0.25">
      <c r="B621" s="30">
        <v>45749</v>
      </c>
      <c r="C621" s="125">
        <v>2204.9280000000003</v>
      </c>
      <c r="D621" s="116" t="s">
        <v>189</v>
      </c>
      <c r="E621" s="50" t="s">
        <v>189</v>
      </c>
      <c r="F621" s="117"/>
      <c r="G621" s="114" t="s">
        <v>189</v>
      </c>
      <c r="H621" s="115" t="s">
        <v>189</v>
      </c>
      <c r="I621" s="115">
        <v>42.168470400000004</v>
      </c>
      <c r="J621" s="187" t="s">
        <v>182</v>
      </c>
      <c r="K621" s="237" t="s">
        <v>182</v>
      </c>
      <c r="L621" s="188" t="s">
        <v>182</v>
      </c>
      <c r="M621" s="189">
        <v>56.990304000000002</v>
      </c>
      <c r="N621" s="190" t="s">
        <v>37</v>
      </c>
      <c r="O621" s="199"/>
      <c r="P621" s="141">
        <f t="shared" si="47"/>
        <v>2304.0867744000002</v>
      </c>
    </row>
    <row r="622" spans="2:16" x14ac:dyDescent="0.25">
      <c r="B622" s="30">
        <v>45751</v>
      </c>
      <c r="C622" s="125">
        <v>1715.6966399999999</v>
      </c>
      <c r="D622" s="116" t="s">
        <v>189</v>
      </c>
      <c r="E622" s="50" t="s">
        <v>189</v>
      </c>
      <c r="F622" s="117"/>
      <c r="G622" s="114" t="s">
        <v>189</v>
      </c>
      <c r="H622" s="115" t="s">
        <v>189</v>
      </c>
      <c r="I622" s="115" t="s">
        <v>189</v>
      </c>
      <c r="J622" s="187" t="s">
        <v>182</v>
      </c>
      <c r="K622" s="237" t="s">
        <v>182</v>
      </c>
      <c r="L622" s="188" t="s">
        <v>182</v>
      </c>
      <c r="M622" s="189">
        <f>0.0864*Caudal!Y624*Nitratos!X627</f>
        <v>49.089888000000009</v>
      </c>
      <c r="N622" s="190" t="s">
        <v>37</v>
      </c>
      <c r="O622" s="199"/>
      <c r="P622" s="141">
        <f>C622+M622</f>
        <v>1764.7865279999999</v>
      </c>
    </row>
    <row r="623" spans="2:16" x14ac:dyDescent="0.25">
      <c r="B623" s="30">
        <v>45754</v>
      </c>
      <c r="C623" s="125">
        <v>2343.1680000000001</v>
      </c>
      <c r="D623" s="116" t="s">
        <v>189</v>
      </c>
      <c r="E623" s="50" t="s">
        <v>189</v>
      </c>
      <c r="F623" s="117"/>
      <c r="G623" s="114" t="s">
        <v>189</v>
      </c>
      <c r="H623" s="115" t="s">
        <v>189</v>
      </c>
      <c r="I623" s="115">
        <v>8.7272639999999999</v>
      </c>
      <c r="J623" s="187" t="s">
        <v>182</v>
      </c>
      <c r="K623" s="237" t="s">
        <v>182</v>
      </c>
      <c r="L623" s="188" t="s">
        <v>182</v>
      </c>
      <c r="M623" s="189">
        <v>44.540928000000001</v>
      </c>
      <c r="N623" s="190" t="s">
        <v>37</v>
      </c>
      <c r="O623" s="199"/>
      <c r="P623" s="141">
        <f>C623+M623+I623</f>
        <v>2396.4361920000001</v>
      </c>
    </row>
    <row r="624" spans="2:16" x14ac:dyDescent="0.25">
      <c r="B624" s="30">
        <v>45756</v>
      </c>
      <c r="C624" s="125">
        <v>1333.8432</v>
      </c>
      <c r="D624" s="116" t="s">
        <v>189</v>
      </c>
      <c r="E624" s="50" t="s">
        <v>189</v>
      </c>
      <c r="F624" s="117"/>
      <c r="G624" s="114" t="s">
        <v>189</v>
      </c>
      <c r="H624" s="115" t="s">
        <v>189</v>
      </c>
      <c r="I624" s="115">
        <v>46.655999999999999</v>
      </c>
      <c r="J624" s="187" t="s">
        <v>182</v>
      </c>
      <c r="K624" s="237" t="s">
        <v>182</v>
      </c>
      <c r="L624" s="188" t="s">
        <v>182</v>
      </c>
      <c r="M624" s="189">
        <v>31.492800000000003</v>
      </c>
      <c r="N624" s="190" t="s">
        <v>37</v>
      </c>
      <c r="O624" s="199"/>
      <c r="P624" s="141">
        <f>C624+M624+I624</f>
        <v>1411.992</v>
      </c>
    </row>
    <row r="625" spans="2:16" x14ac:dyDescent="0.25">
      <c r="B625" s="30">
        <v>45758</v>
      </c>
      <c r="C625" s="125">
        <v>1987.5456000000001</v>
      </c>
      <c r="D625" s="116" t="s">
        <v>189</v>
      </c>
      <c r="E625" s="50" t="s">
        <v>189</v>
      </c>
      <c r="F625" s="117"/>
      <c r="G625" s="114" t="s">
        <v>189</v>
      </c>
      <c r="H625" s="115" t="s">
        <v>189</v>
      </c>
      <c r="I625" s="115" t="s">
        <v>189</v>
      </c>
      <c r="J625" s="187" t="s">
        <v>182</v>
      </c>
      <c r="K625" s="237" t="s">
        <v>182</v>
      </c>
      <c r="L625" s="188" t="s">
        <v>182</v>
      </c>
      <c r="M625" s="189">
        <v>32.011200000000002</v>
      </c>
      <c r="N625" s="190" t="s">
        <v>37</v>
      </c>
      <c r="O625" s="199"/>
      <c r="P625" s="141">
        <f>C625+M625</f>
        <v>2019.5568000000001</v>
      </c>
    </row>
    <row r="626" spans="2:16" x14ac:dyDescent="0.25">
      <c r="B626" s="30">
        <v>45761</v>
      </c>
      <c r="C626" s="125">
        <v>2185.5744000000004</v>
      </c>
      <c r="D626" s="116" t="s">
        <v>189</v>
      </c>
      <c r="E626" s="50" t="s">
        <v>189</v>
      </c>
      <c r="F626" s="117"/>
      <c r="G626" s="114" t="s">
        <v>189</v>
      </c>
      <c r="H626" s="115" t="s">
        <v>189</v>
      </c>
      <c r="I626" s="115">
        <v>32.452358400000001</v>
      </c>
      <c r="J626" s="187" t="s">
        <v>182</v>
      </c>
      <c r="K626" s="237" t="s">
        <v>182</v>
      </c>
      <c r="L626" s="188" t="s">
        <v>182</v>
      </c>
      <c r="M626" s="189">
        <v>71.794944000000001</v>
      </c>
      <c r="N626" s="190" t="s">
        <v>37</v>
      </c>
      <c r="O626" s="199"/>
      <c r="P626" s="141">
        <f>C626+M626+I626</f>
        <v>2289.8217024000005</v>
      </c>
    </row>
    <row r="627" spans="2:16" x14ac:dyDescent="0.25">
      <c r="B627" s="30">
        <v>45763</v>
      </c>
      <c r="C627" s="125">
        <v>1857.9456</v>
      </c>
      <c r="D627" s="116" t="s">
        <v>189</v>
      </c>
      <c r="E627" s="50" t="s">
        <v>189</v>
      </c>
      <c r="F627" s="117"/>
      <c r="G627" s="114" t="s">
        <v>189</v>
      </c>
      <c r="H627" s="115" t="s">
        <v>189</v>
      </c>
      <c r="I627" s="115">
        <v>25.746335999999999</v>
      </c>
      <c r="J627" s="187" t="s">
        <v>182</v>
      </c>
      <c r="K627" s="237" t="s">
        <v>182</v>
      </c>
      <c r="L627" s="188" t="s">
        <v>182</v>
      </c>
      <c r="M627" s="189">
        <v>59.503679999999996</v>
      </c>
      <c r="N627" s="190" t="s">
        <v>37</v>
      </c>
      <c r="O627" s="199"/>
      <c r="P627" s="141">
        <f>C627+M627+I627</f>
        <v>1943.195616</v>
      </c>
    </row>
    <row r="628" spans="2:16" x14ac:dyDescent="0.25">
      <c r="B628" s="30">
        <v>45768</v>
      </c>
      <c r="C628" s="125">
        <v>2637.7919999999999</v>
      </c>
      <c r="D628" s="116" t="s">
        <v>189</v>
      </c>
      <c r="E628" s="50" t="s">
        <v>189</v>
      </c>
      <c r="F628" s="117"/>
      <c r="G628" s="114" t="s">
        <v>189</v>
      </c>
      <c r="H628" s="115" t="s">
        <v>189</v>
      </c>
      <c r="I628" s="115">
        <v>17.753904000000002</v>
      </c>
      <c r="J628" s="187" t="s">
        <v>182</v>
      </c>
      <c r="K628" s="237" t="s">
        <v>182</v>
      </c>
      <c r="L628" s="188" t="s">
        <v>182</v>
      </c>
      <c r="M628" s="189">
        <v>49.781952000000004</v>
      </c>
      <c r="N628" s="190" t="s">
        <v>37</v>
      </c>
      <c r="O628" s="199"/>
      <c r="P628" s="141">
        <f>C628+M628+I628</f>
        <v>2705.3278559999999</v>
      </c>
    </row>
    <row r="629" spans="2:16" x14ac:dyDescent="0.25">
      <c r="B629" s="30">
        <v>45770</v>
      </c>
      <c r="C629" s="125">
        <v>2111.616</v>
      </c>
      <c r="D629" s="116" t="s">
        <v>189</v>
      </c>
      <c r="E629" s="50" t="s">
        <v>189</v>
      </c>
      <c r="F629" s="117"/>
      <c r="G629" s="114" t="s">
        <v>189</v>
      </c>
      <c r="H629" s="115" t="s">
        <v>189</v>
      </c>
      <c r="I629" s="115">
        <v>9.4621823999999997</v>
      </c>
      <c r="J629" s="187" t="s">
        <v>182</v>
      </c>
      <c r="K629" s="237" t="s">
        <v>182</v>
      </c>
      <c r="L629" s="188" t="s">
        <v>182</v>
      </c>
      <c r="M629" s="189">
        <v>40.658112000000003</v>
      </c>
      <c r="N629" s="190" t="s">
        <v>37</v>
      </c>
      <c r="O629" s="199"/>
      <c r="P629" s="141">
        <f>C629+M629+I629</f>
        <v>2161.7362944000001</v>
      </c>
    </row>
    <row r="630" spans="2:16" x14ac:dyDescent="0.25">
      <c r="B630" s="30">
        <v>45772</v>
      </c>
      <c r="C630" s="125">
        <v>1371.3408000000002</v>
      </c>
      <c r="D630" s="116" t="s">
        <v>189</v>
      </c>
      <c r="E630" s="50" t="s">
        <v>189</v>
      </c>
      <c r="F630" s="117"/>
      <c r="G630" s="114" t="s">
        <v>189</v>
      </c>
      <c r="H630" s="115" t="s">
        <v>189</v>
      </c>
      <c r="I630" s="115" t="s">
        <v>189</v>
      </c>
      <c r="J630" s="187" t="s">
        <v>182</v>
      </c>
      <c r="K630" s="237" t="s">
        <v>182</v>
      </c>
      <c r="L630" s="188" t="s">
        <v>182</v>
      </c>
      <c r="M630" s="189">
        <v>61.955711999999998</v>
      </c>
      <c r="N630" s="190" t="s">
        <v>37</v>
      </c>
      <c r="O630" s="199"/>
      <c r="P630" s="141">
        <f t="shared" ref="P630:P635" si="48">C630+M630</f>
        <v>1433.2965120000001</v>
      </c>
    </row>
    <row r="631" spans="2:16" x14ac:dyDescent="0.25">
      <c r="B631" s="30">
        <v>45775</v>
      </c>
      <c r="C631" s="125">
        <v>1716.2496000000001</v>
      </c>
      <c r="D631" s="116" t="s">
        <v>189</v>
      </c>
      <c r="E631" s="50" t="s">
        <v>189</v>
      </c>
      <c r="F631" s="117"/>
      <c r="G631" s="114" t="s">
        <v>189</v>
      </c>
      <c r="H631" s="115" t="s">
        <v>189</v>
      </c>
      <c r="I631" s="115" t="s">
        <v>189</v>
      </c>
      <c r="J631" s="187" t="s">
        <v>182</v>
      </c>
      <c r="K631" s="237" t="s">
        <v>182</v>
      </c>
      <c r="L631" s="188" t="s">
        <v>182</v>
      </c>
      <c r="M631" s="189">
        <v>60.873120000000007</v>
      </c>
      <c r="N631" s="190" t="s">
        <v>37</v>
      </c>
      <c r="O631" s="199"/>
      <c r="P631" s="141">
        <f t="shared" si="48"/>
        <v>1777.1227200000001</v>
      </c>
    </row>
    <row r="632" spans="2:16" x14ac:dyDescent="0.25">
      <c r="B632" s="30">
        <v>45777</v>
      </c>
      <c r="C632" s="125">
        <v>1523.93184</v>
      </c>
      <c r="D632" s="116" t="s">
        <v>189</v>
      </c>
      <c r="E632" s="50" t="s">
        <v>189</v>
      </c>
      <c r="F632" s="117"/>
      <c r="G632" s="114" t="s">
        <v>189</v>
      </c>
      <c r="H632" s="115" t="s">
        <v>189</v>
      </c>
      <c r="I632" s="115" t="s">
        <v>189</v>
      </c>
      <c r="J632" s="187" t="s">
        <v>182</v>
      </c>
      <c r="K632" s="237" t="s">
        <v>182</v>
      </c>
      <c r="L632" s="188" t="s">
        <v>182</v>
      </c>
      <c r="M632" s="189">
        <v>36.593856000000002</v>
      </c>
      <c r="N632" s="190" t="s">
        <v>37</v>
      </c>
      <c r="O632" s="199"/>
      <c r="P632" s="141">
        <f t="shared" si="48"/>
        <v>1560.5256959999999</v>
      </c>
    </row>
    <row r="633" spans="2:16" x14ac:dyDescent="0.25">
      <c r="B633" s="30">
        <v>45779</v>
      </c>
      <c r="C633" s="125">
        <v>1739.8886400000001</v>
      </c>
      <c r="D633" s="116" t="s">
        <v>189</v>
      </c>
      <c r="E633" s="50" t="s">
        <v>189</v>
      </c>
      <c r="F633" s="117"/>
      <c r="G633" s="114" t="s">
        <v>189</v>
      </c>
      <c r="H633" s="115" t="s">
        <v>189</v>
      </c>
      <c r="I633" s="115" t="s">
        <v>189</v>
      </c>
      <c r="J633" s="187" t="s">
        <v>182</v>
      </c>
      <c r="K633" s="237" t="s">
        <v>182</v>
      </c>
      <c r="L633" s="188" t="s">
        <v>182</v>
      </c>
      <c r="M633" s="189">
        <v>49.285152000000004</v>
      </c>
      <c r="N633" s="190" t="s">
        <v>37</v>
      </c>
      <c r="O633" s="199"/>
      <c r="P633" s="141">
        <f t="shared" si="48"/>
        <v>1789.173792</v>
      </c>
    </row>
    <row r="634" spans="2:16" x14ac:dyDescent="0.25">
      <c r="B634" s="30">
        <v>45782</v>
      </c>
      <c r="C634" s="125">
        <v>1987.6320000000001</v>
      </c>
      <c r="D634" s="116" t="s">
        <v>189</v>
      </c>
      <c r="E634" s="50" t="s">
        <v>189</v>
      </c>
      <c r="F634" s="117"/>
      <c r="G634" s="114" t="s">
        <v>189</v>
      </c>
      <c r="H634" s="115" t="s">
        <v>189</v>
      </c>
      <c r="I634" s="115" t="s">
        <v>189</v>
      </c>
      <c r="J634" s="187" t="s">
        <v>182</v>
      </c>
      <c r="K634" s="237" t="s">
        <v>182</v>
      </c>
      <c r="L634" s="188" t="s">
        <v>182</v>
      </c>
      <c r="M634" s="189">
        <v>49.55212800000001</v>
      </c>
      <c r="N634" s="190" t="s">
        <v>37</v>
      </c>
      <c r="O634" s="199"/>
      <c r="P634" s="141">
        <f t="shared" si="48"/>
        <v>2037.1841280000001</v>
      </c>
    </row>
    <row r="635" spans="2:16" x14ac:dyDescent="0.25">
      <c r="B635" s="30">
        <v>45784</v>
      </c>
      <c r="C635" s="125">
        <v>1826.6688000000001</v>
      </c>
      <c r="D635" s="116" t="s">
        <v>189</v>
      </c>
      <c r="E635" s="50" t="s">
        <v>189</v>
      </c>
      <c r="F635" s="117"/>
      <c r="G635" s="114" t="s">
        <v>189</v>
      </c>
      <c r="H635" s="115" t="s">
        <v>189</v>
      </c>
      <c r="I635" s="115" t="s">
        <v>189</v>
      </c>
      <c r="J635" s="187" t="s">
        <v>182</v>
      </c>
      <c r="K635" s="237" t="s">
        <v>182</v>
      </c>
      <c r="L635" s="188" t="s">
        <v>182</v>
      </c>
      <c r="M635" s="189">
        <v>35.247744000000004</v>
      </c>
      <c r="N635" s="190" t="s">
        <v>37</v>
      </c>
      <c r="O635" s="199"/>
      <c r="P635" s="141">
        <f t="shared" si="48"/>
        <v>1861.9165440000002</v>
      </c>
    </row>
    <row r="636" spans="2:16" x14ac:dyDescent="0.25">
      <c r="B636" s="30">
        <v>45786</v>
      </c>
      <c r="C636" s="125">
        <v>1162.2528</v>
      </c>
      <c r="D636" s="116" t="s">
        <v>189</v>
      </c>
      <c r="E636" s="50" t="s">
        <v>189</v>
      </c>
      <c r="F636" s="117"/>
      <c r="G636" s="114" t="s">
        <v>189</v>
      </c>
      <c r="H636" s="115" t="s">
        <v>189</v>
      </c>
      <c r="I636" s="115" t="s">
        <v>189</v>
      </c>
      <c r="J636" s="187" t="s">
        <v>182</v>
      </c>
      <c r="K636" s="237" t="s">
        <v>182</v>
      </c>
      <c r="L636" s="188" t="s">
        <v>182</v>
      </c>
      <c r="M636" s="189">
        <v>82.380672000000004</v>
      </c>
      <c r="N636" s="190" t="s">
        <v>37</v>
      </c>
      <c r="O636" s="199"/>
      <c r="P636" s="141">
        <f t="shared" ref="P636" si="49">C636+M636</f>
        <v>1244.633472</v>
      </c>
    </row>
    <row r="637" spans="2:16" x14ac:dyDescent="0.25">
      <c r="B637" s="30">
        <v>45789</v>
      </c>
      <c r="C637" s="125">
        <v>733.11263999999994</v>
      </c>
      <c r="D637" s="116" t="s">
        <v>189</v>
      </c>
      <c r="E637" s="50" t="s">
        <v>189</v>
      </c>
      <c r="F637" s="117"/>
      <c r="G637" s="114" t="s">
        <v>189</v>
      </c>
      <c r="H637" s="115" t="s">
        <v>189</v>
      </c>
      <c r="I637" s="115" t="s">
        <v>189</v>
      </c>
      <c r="J637" s="187" t="s">
        <v>182</v>
      </c>
      <c r="K637" s="237" t="s">
        <v>182</v>
      </c>
      <c r="L637" s="188" t="s">
        <v>182</v>
      </c>
      <c r="M637" s="189">
        <v>69.411167999999989</v>
      </c>
      <c r="N637" s="190" t="s">
        <v>37</v>
      </c>
      <c r="O637" s="199"/>
      <c r="P637" s="141">
        <f t="shared" ref="P637" si="50">C637+M637</f>
        <v>802.52380799999992</v>
      </c>
    </row>
    <row r="638" spans="2:16" x14ac:dyDescent="0.25">
      <c r="B638" s="30">
        <v>45791</v>
      </c>
      <c r="C638" s="125">
        <v>1199.9232</v>
      </c>
      <c r="D638" s="116" t="s">
        <v>189</v>
      </c>
      <c r="E638" s="50" t="s">
        <v>189</v>
      </c>
      <c r="F638" s="117"/>
      <c r="G638" s="114" t="s">
        <v>189</v>
      </c>
      <c r="H638" s="115" t="s">
        <v>189</v>
      </c>
      <c r="I638" s="115" t="s">
        <v>189</v>
      </c>
      <c r="J638" s="187" t="s">
        <v>182</v>
      </c>
      <c r="K638" s="237" t="s">
        <v>182</v>
      </c>
      <c r="L638" s="188" t="s">
        <v>182</v>
      </c>
      <c r="M638" s="189">
        <v>66.951359999999994</v>
      </c>
      <c r="N638" s="190" t="s">
        <v>37</v>
      </c>
      <c r="O638" s="199"/>
      <c r="P638" s="141">
        <f t="shared" ref="P638" si="51">C638+M638</f>
        <v>1266.87456</v>
      </c>
    </row>
    <row r="639" spans="2:16" x14ac:dyDescent="0.25">
      <c r="B639" s="30">
        <v>45793</v>
      </c>
      <c r="C639" s="125">
        <v>1327.51872</v>
      </c>
      <c r="D639" s="116" t="s">
        <v>189</v>
      </c>
      <c r="E639" s="50" t="s">
        <v>189</v>
      </c>
      <c r="F639" s="117"/>
      <c r="G639" s="114" t="s">
        <v>189</v>
      </c>
      <c r="H639" s="115" t="s">
        <v>189</v>
      </c>
      <c r="I639" s="115" t="s">
        <v>189</v>
      </c>
      <c r="J639" s="187" t="s">
        <v>182</v>
      </c>
      <c r="K639" s="237" t="s">
        <v>182</v>
      </c>
      <c r="L639" s="188" t="s">
        <v>182</v>
      </c>
      <c r="M639" s="189">
        <v>73.446911999999998</v>
      </c>
      <c r="N639" s="190" t="s">
        <v>37</v>
      </c>
      <c r="O639" s="199"/>
      <c r="P639" s="141">
        <f t="shared" ref="P639" si="52">C639+M639</f>
        <v>1400.9656319999999</v>
      </c>
    </row>
    <row r="640" spans="2:16" x14ac:dyDescent="0.25">
      <c r="B640" s="30">
        <v>45796</v>
      </c>
      <c r="C640" s="125">
        <v>866.76480000000015</v>
      </c>
      <c r="D640" s="116" t="s">
        <v>189</v>
      </c>
      <c r="E640" s="50" t="s">
        <v>189</v>
      </c>
      <c r="F640" s="117"/>
      <c r="G640" s="114" t="s">
        <v>189</v>
      </c>
      <c r="H640" s="115" t="s">
        <v>189</v>
      </c>
      <c r="I640" s="115" t="s">
        <v>189</v>
      </c>
      <c r="J640" s="187" t="s">
        <v>182</v>
      </c>
      <c r="K640" s="237" t="s">
        <v>182</v>
      </c>
      <c r="L640" s="188" t="s">
        <v>182</v>
      </c>
      <c r="M640" s="189">
        <v>87.544800000000009</v>
      </c>
      <c r="N640" s="190" t="s">
        <v>37</v>
      </c>
      <c r="O640" s="199"/>
      <c r="P640" s="141">
        <f t="shared" ref="P640" si="53">C640+M640</f>
        <v>954.30960000000016</v>
      </c>
    </row>
    <row r="641" spans="2:16" x14ac:dyDescent="0.25">
      <c r="B641" s="30">
        <v>45798</v>
      </c>
      <c r="C641" s="125">
        <v>771.72479999999996</v>
      </c>
      <c r="D641" s="116" t="s">
        <v>189</v>
      </c>
      <c r="E641" s="50" t="s">
        <v>189</v>
      </c>
      <c r="F641" s="117"/>
      <c r="G641" s="114" t="s">
        <v>189</v>
      </c>
      <c r="H641" s="115" t="s">
        <v>189</v>
      </c>
      <c r="I641" s="115" t="s">
        <v>189</v>
      </c>
      <c r="J641" s="187" t="s">
        <v>182</v>
      </c>
      <c r="K641" s="237" t="s">
        <v>182</v>
      </c>
      <c r="L641" s="188" t="s">
        <v>182</v>
      </c>
      <c r="M641" s="189">
        <v>53.632799999999996</v>
      </c>
      <c r="N641" s="190" t="s">
        <v>37</v>
      </c>
      <c r="O641" s="199"/>
      <c r="P641" s="141">
        <f t="shared" ref="P641" si="54">C641+M641</f>
        <v>825.35759999999993</v>
      </c>
    </row>
    <row r="642" spans="2:16" x14ac:dyDescent="0.25">
      <c r="B642" s="30">
        <v>45800</v>
      </c>
      <c r="C642" s="125">
        <v>511.50528000000008</v>
      </c>
      <c r="D642" s="116" t="s">
        <v>189</v>
      </c>
      <c r="E642" s="50" t="s">
        <v>189</v>
      </c>
      <c r="F642" s="117"/>
      <c r="G642" s="114" t="s">
        <v>189</v>
      </c>
      <c r="H642" s="115" t="s">
        <v>189</v>
      </c>
      <c r="I642" s="115" t="s">
        <v>189</v>
      </c>
      <c r="J642" s="187" t="s">
        <v>182</v>
      </c>
      <c r="K642" s="237" t="s">
        <v>182</v>
      </c>
      <c r="L642" s="188" t="s">
        <v>182</v>
      </c>
      <c r="M642" s="189">
        <v>70.96896000000001</v>
      </c>
      <c r="N642" s="190" t="s">
        <v>37</v>
      </c>
      <c r="O642" s="199"/>
      <c r="P642" s="141">
        <f t="shared" ref="P642" si="55">C642+M642</f>
        <v>582.47424000000012</v>
      </c>
    </row>
    <row r="643" spans="2:16" x14ac:dyDescent="0.25">
      <c r="B643" s="30">
        <v>45803</v>
      </c>
      <c r="C643" s="125">
        <v>851.90400000000011</v>
      </c>
      <c r="D643" s="116" t="s">
        <v>189</v>
      </c>
      <c r="E643" s="50" t="s">
        <v>189</v>
      </c>
      <c r="F643" s="117"/>
      <c r="G643" s="114" t="s">
        <v>189</v>
      </c>
      <c r="H643" s="115" t="s">
        <v>189</v>
      </c>
      <c r="I643" s="115" t="s">
        <v>189</v>
      </c>
      <c r="J643" s="187" t="s">
        <v>182</v>
      </c>
      <c r="K643" s="237" t="s">
        <v>182</v>
      </c>
      <c r="L643" s="188" t="s">
        <v>182</v>
      </c>
      <c r="M643" s="189">
        <v>82.353024000000005</v>
      </c>
      <c r="N643" s="190" t="s">
        <v>37</v>
      </c>
      <c r="O643" s="199"/>
      <c r="P643" s="141">
        <f t="shared" ref="P643" si="56">C643+M643</f>
        <v>934.25702400000011</v>
      </c>
    </row>
    <row r="644" spans="2:16" x14ac:dyDescent="0.25">
      <c r="B644" s="30">
        <v>45805</v>
      </c>
      <c r="C644" s="125">
        <v>1164.9312</v>
      </c>
      <c r="D644" s="116" t="s">
        <v>189</v>
      </c>
      <c r="E644" s="50" t="s">
        <v>189</v>
      </c>
      <c r="F644" s="117"/>
      <c r="G644" s="114" t="s">
        <v>189</v>
      </c>
      <c r="H644" s="115" t="s">
        <v>189</v>
      </c>
      <c r="I644" s="115" t="s">
        <v>189</v>
      </c>
      <c r="J644" s="187" t="s">
        <v>182</v>
      </c>
      <c r="K644" s="237" t="s">
        <v>182</v>
      </c>
      <c r="L644" s="188" t="s">
        <v>182</v>
      </c>
      <c r="M644" s="189">
        <v>91.279871999999997</v>
      </c>
      <c r="N644" s="190" t="s">
        <v>37</v>
      </c>
      <c r="O644" s="199"/>
      <c r="P644" s="141">
        <f t="shared" ref="P644" si="57">C644+M644</f>
        <v>1256.2110720000001</v>
      </c>
    </row>
    <row r="645" spans="2:16" x14ac:dyDescent="0.25">
      <c r="B645" s="30">
        <v>45807</v>
      </c>
      <c r="C645" s="125">
        <v>1004.93568</v>
      </c>
      <c r="D645" s="116" t="s">
        <v>189</v>
      </c>
      <c r="E645" s="50" t="s">
        <v>189</v>
      </c>
      <c r="F645" s="117"/>
      <c r="G645" s="114" t="s">
        <v>189</v>
      </c>
      <c r="H645" s="115" t="s">
        <v>189</v>
      </c>
      <c r="I645" s="115" t="s">
        <v>189</v>
      </c>
      <c r="J645" s="187" t="s">
        <v>182</v>
      </c>
      <c r="K645" s="237" t="s">
        <v>182</v>
      </c>
      <c r="L645" s="188" t="s">
        <v>182</v>
      </c>
      <c r="M645" s="189">
        <v>68.989536000000001</v>
      </c>
      <c r="N645" s="190" t="s">
        <v>37</v>
      </c>
      <c r="O645" s="199"/>
      <c r="P645" s="141">
        <f t="shared" ref="P645" si="58">C645+M645</f>
        <v>1073.9252160000001</v>
      </c>
    </row>
    <row r="646" spans="2:16" x14ac:dyDescent="0.25">
      <c r="B646" s="30">
        <v>45810</v>
      </c>
      <c r="C646" s="125">
        <v>1224.288</v>
      </c>
      <c r="D646" s="116" t="s">
        <v>189</v>
      </c>
      <c r="E646" s="50" t="s">
        <v>189</v>
      </c>
      <c r="F646" s="117"/>
      <c r="G646" s="114" t="s">
        <v>189</v>
      </c>
      <c r="H646" s="115" t="s">
        <v>189</v>
      </c>
      <c r="I646" s="115" t="s">
        <v>189</v>
      </c>
      <c r="J646" s="187" t="s">
        <v>182</v>
      </c>
      <c r="K646" s="237" t="s">
        <v>182</v>
      </c>
      <c r="L646" s="188" t="s">
        <v>182</v>
      </c>
      <c r="M646" s="189">
        <v>67.604544000000004</v>
      </c>
      <c r="N646" s="190" t="s">
        <v>37</v>
      </c>
      <c r="O646" s="199"/>
      <c r="P646" s="141">
        <f t="shared" ref="P646" si="59">C646+M646</f>
        <v>1291.892544</v>
      </c>
    </row>
    <row r="647" spans="2:16" x14ac:dyDescent="0.25">
      <c r="B647" s="30">
        <v>45812</v>
      </c>
      <c r="C647" s="125">
        <v>1164.6633600000002</v>
      </c>
      <c r="D647" s="116" t="s">
        <v>189</v>
      </c>
      <c r="E647" s="50" t="s">
        <v>189</v>
      </c>
      <c r="F647" s="117"/>
      <c r="G647" s="114" t="s">
        <v>189</v>
      </c>
      <c r="H647" s="115" t="s">
        <v>189</v>
      </c>
      <c r="I647" s="115" t="s">
        <v>189</v>
      </c>
      <c r="J647" s="187" t="s">
        <v>182</v>
      </c>
      <c r="K647" s="237" t="s">
        <v>182</v>
      </c>
      <c r="L647" s="188" t="s">
        <v>182</v>
      </c>
      <c r="M647" s="189">
        <v>58.786560000000009</v>
      </c>
      <c r="N647" s="190" t="s">
        <v>37</v>
      </c>
      <c r="O647" s="199"/>
      <c r="P647" s="141">
        <f t="shared" ref="P647" si="60">C647+M647</f>
        <v>1223.4499200000002</v>
      </c>
    </row>
    <row r="648" spans="2:16" x14ac:dyDescent="0.25">
      <c r="B648" s="30">
        <v>45814</v>
      </c>
      <c r="C648" s="125">
        <v>892.44288000000006</v>
      </c>
      <c r="D648" s="116" t="s">
        <v>189</v>
      </c>
      <c r="E648" s="50" t="s">
        <v>189</v>
      </c>
      <c r="F648" s="117"/>
      <c r="G648" s="114" t="s">
        <v>189</v>
      </c>
      <c r="H648" s="115" t="s">
        <v>189</v>
      </c>
      <c r="I648" s="115" t="s">
        <v>189</v>
      </c>
      <c r="J648" s="187" t="s">
        <v>182</v>
      </c>
      <c r="K648" s="237" t="s">
        <v>182</v>
      </c>
      <c r="L648" s="188" t="s">
        <v>182</v>
      </c>
      <c r="M648" s="189">
        <v>56.03904</v>
      </c>
      <c r="N648" s="190" t="s">
        <v>37</v>
      </c>
      <c r="O648" s="199"/>
      <c r="P648" s="141">
        <f t="shared" ref="P648" si="61">C648+M648</f>
        <v>948.48192000000006</v>
      </c>
    </row>
    <row r="649" spans="2:16" x14ac:dyDescent="0.25">
      <c r="B649" s="30">
        <v>45819</v>
      </c>
      <c r="C649" s="125">
        <v>357.86102400000004</v>
      </c>
      <c r="D649" s="116" t="s">
        <v>189</v>
      </c>
      <c r="E649" s="50" t="s">
        <v>189</v>
      </c>
      <c r="F649" s="117"/>
      <c r="G649" s="114" t="s">
        <v>189</v>
      </c>
      <c r="H649" s="115" t="s">
        <v>189</v>
      </c>
      <c r="I649" s="115" t="s">
        <v>189</v>
      </c>
      <c r="J649" s="187" t="s">
        <v>182</v>
      </c>
      <c r="K649" s="237" t="s">
        <v>182</v>
      </c>
      <c r="L649" s="188" t="s">
        <v>182</v>
      </c>
      <c r="M649" s="189">
        <v>81.5184</v>
      </c>
      <c r="N649" s="190" t="s">
        <v>37</v>
      </c>
      <c r="O649" s="199"/>
      <c r="P649" s="141">
        <f t="shared" ref="P649" si="62">C649+M649</f>
        <v>439.37942400000003</v>
      </c>
    </row>
    <row r="650" spans="2:16" x14ac:dyDescent="0.25">
      <c r="B650" s="30">
        <v>45821</v>
      </c>
      <c r="C650" s="125">
        <v>824.41152000000011</v>
      </c>
      <c r="D650" s="116" t="s">
        <v>189</v>
      </c>
      <c r="E650" s="50" t="s">
        <v>189</v>
      </c>
      <c r="F650" s="117"/>
      <c r="G650" s="114" t="s">
        <v>189</v>
      </c>
      <c r="H650" s="115" t="s">
        <v>189</v>
      </c>
      <c r="I650" s="115" t="s">
        <v>189</v>
      </c>
      <c r="J650" s="187" t="s">
        <v>182</v>
      </c>
      <c r="K650" s="237" t="s">
        <v>182</v>
      </c>
      <c r="L650" s="188" t="s">
        <v>182</v>
      </c>
      <c r="M650" s="189">
        <v>75.18873600000002</v>
      </c>
      <c r="N650" s="190" t="s">
        <v>37</v>
      </c>
      <c r="O650" s="199"/>
      <c r="P650" s="141">
        <f t="shared" ref="P650" si="63">C650+M650</f>
        <v>899.60025600000017</v>
      </c>
    </row>
    <row r="651" spans="2:16" x14ac:dyDescent="0.25">
      <c r="B651" s="30">
        <v>45824</v>
      </c>
      <c r="C651" s="125">
        <v>532.12723200000005</v>
      </c>
      <c r="D651" s="116" t="s">
        <v>189</v>
      </c>
      <c r="E651" s="50" t="s">
        <v>189</v>
      </c>
      <c r="F651" s="117"/>
      <c r="G651" s="114" t="s">
        <v>189</v>
      </c>
      <c r="H651" s="115" t="s">
        <v>189</v>
      </c>
      <c r="I651" s="115" t="s">
        <v>189</v>
      </c>
      <c r="J651" s="187" t="s">
        <v>182</v>
      </c>
      <c r="K651" s="237" t="s">
        <v>182</v>
      </c>
      <c r="L651" s="188" t="s">
        <v>182</v>
      </c>
      <c r="M651" s="189">
        <v>60.579360000000001</v>
      </c>
      <c r="N651" s="190" t="s">
        <v>37</v>
      </c>
      <c r="O651" s="199"/>
      <c r="P651" s="141">
        <f t="shared" ref="P651" si="64">C651+M651</f>
        <v>592.706592</v>
      </c>
    </row>
    <row r="652" spans="2:16" x14ac:dyDescent="0.25">
      <c r="B652" s="30">
        <v>45826</v>
      </c>
      <c r="C652" s="125">
        <v>804.48768000000007</v>
      </c>
      <c r="D652" s="116" t="s">
        <v>189</v>
      </c>
      <c r="E652" s="50" t="s">
        <v>189</v>
      </c>
      <c r="F652" s="117"/>
      <c r="G652" s="114" t="s">
        <v>189</v>
      </c>
      <c r="H652" s="115" t="s">
        <v>189</v>
      </c>
      <c r="I652" s="115" t="s">
        <v>189</v>
      </c>
      <c r="J652" s="187" t="s">
        <v>182</v>
      </c>
      <c r="K652" s="237" t="s">
        <v>182</v>
      </c>
      <c r="L652" s="188" t="s">
        <v>182</v>
      </c>
      <c r="M652" s="189">
        <v>88.418304000000006</v>
      </c>
      <c r="N652" s="190" t="s">
        <v>37</v>
      </c>
      <c r="O652" s="199"/>
      <c r="P652" s="141">
        <f t="shared" ref="P652" si="65">C652+M652</f>
        <v>892.9059840000001</v>
      </c>
    </row>
    <row r="653" spans="2:16" x14ac:dyDescent="0.25">
      <c r="B653" s="30">
        <v>45828</v>
      </c>
      <c r="C653" s="125">
        <v>827.08992000000001</v>
      </c>
      <c r="D653" s="116" t="s">
        <v>189</v>
      </c>
      <c r="E653" s="50" t="s">
        <v>189</v>
      </c>
      <c r="F653" s="117"/>
      <c r="G653" s="114" t="s">
        <v>189</v>
      </c>
      <c r="H653" s="115" t="s">
        <v>189</v>
      </c>
      <c r="I653" s="115" t="s">
        <v>189</v>
      </c>
      <c r="J653" s="187" t="s">
        <v>182</v>
      </c>
      <c r="K653" s="237" t="s">
        <v>182</v>
      </c>
      <c r="L653" s="188" t="s">
        <v>182</v>
      </c>
      <c r="M653" s="189">
        <v>96.869088000000005</v>
      </c>
      <c r="N653" s="190" t="s">
        <v>37</v>
      </c>
      <c r="O653" s="199"/>
      <c r="P653" s="141">
        <f t="shared" ref="P653" si="66">C653+M653</f>
        <v>923.95900800000004</v>
      </c>
    </row>
    <row r="654" spans="2:16" x14ac:dyDescent="0.25">
      <c r="B654" s="30">
        <v>45831</v>
      </c>
      <c r="C654" s="125">
        <v>623.12025600000004</v>
      </c>
      <c r="D654" s="116" t="s">
        <v>189</v>
      </c>
      <c r="E654" s="50" t="s">
        <v>189</v>
      </c>
      <c r="F654" s="117"/>
      <c r="G654" s="114" t="s">
        <v>189</v>
      </c>
      <c r="H654" s="115" t="s">
        <v>189</v>
      </c>
      <c r="I654" s="115" t="s">
        <v>189</v>
      </c>
      <c r="J654" s="187" t="s">
        <v>182</v>
      </c>
      <c r="K654" s="237" t="s">
        <v>182</v>
      </c>
      <c r="L654" s="188" t="s">
        <v>182</v>
      </c>
      <c r="M654" s="189">
        <v>37.267776000000005</v>
      </c>
      <c r="N654" s="190" t="s">
        <v>37</v>
      </c>
      <c r="O654" s="199"/>
      <c r="P654" s="141">
        <f t="shared" ref="P654" si="67">C654+M654</f>
        <v>660.38803200000007</v>
      </c>
    </row>
    <row r="655" spans="2:16" x14ac:dyDescent="0.25">
      <c r="B655" s="30">
        <v>45833</v>
      </c>
      <c r="C655" s="125">
        <v>796.23129600000004</v>
      </c>
      <c r="D655" s="116" t="s">
        <v>189</v>
      </c>
      <c r="E655" s="50" t="s">
        <v>189</v>
      </c>
      <c r="F655" s="117"/>
      <c r="G655" s="114" t="s">
        <v>189</v>
      </c>
      <c r="H655" s="115" t="s">
        <v>189</v>
      </c>
      <c r="I655" s="115" t="s">
        <v>189</v>
      </c>
      <c r="J655" s="187" t="s">
        <v>182</v>
      </c>
      <c r="K655" s="237" t="s">
        <v>182</v>
      </c>
      <c r="L655" s="188" t="s">
        <v>182</v>
      </c>
      <c r="M655" s="189">
        <v>88.04419200000001</v>
      </c>
      <c r="N655" s="190" t="s">
        <v>37</v>
      </c>
      <c r="O655" s="199"/>
      <c r="P655" s="141">
        <f t="shared" ref="P655" si="68">C655+M655</f>
        <v>884.275488</v>
      </c>
    </row>
    <row r="656" spans="2:16" x14ac:dyDescent="0.25">
      <c r="B656" s="30">
        <v>45835</v>
      </c>
      <c r="C656" s="125">
        <v>680.95641599999999</v>
      </c>
      <c r="D656" s="116" t="s">
        <v>189</v>
      </c>
      <c r="E656" s="50" t="s">
        <v>189</v>
      </c>
      <c r="F656" s="117"/>
      <c r="G656" s="114" t="s">
        <v>189</v>
      </c>
      <c r="H656" s="115" t="s">
        <v>189</v>
      </c>
      <c r="I656" s="115" t="s">
        <v>189</v>
      </c>
      <c r="J656" s="187" t="s">
        <v>182</v>
      </c>
      <c r="K656" s="237" t="s">
        <v>182</v>
      </c>
      <c r="L656" s="188" t="s">
        <v>182</v>
      </c>
      <c r="M656" s="189">
        <v>83.026944</v>
      </c>
      <c r="N656" s="190" t="s">
        <v>37</v>
      </c>
      <c r="O656" s="199"/>
      <c r="P656" s="141">
        <f t="shared" ref="P656" si="69">C656+M656</f>
        <v>763.98335999999995</v>
      </c>
    </row>
    <row r="657" spans="2:16" x14ac:dyDescent="0.25">
      <c r="B657" s="30">
        <v>45838</v>
      </c>
      <c r="C657" s="125">
        <v>837.21600000000001</v>
      </c>
      <c r="D657" s="116" t="s">
        <v>189</v>
      </c>
      <c r="E657" s="50" t="s">
        <v>189</v>
      </c>
      <c r="F657" s="117"/>
      <c r="G657" s="114" t="s">
        <v>189</v>
      </c>
      <c r="H657" s="115" t="s">
        <v>189</v>
      </c>
      <c r="I657" s="115" t="s">
        <v>189</v>
      </c>
      <c r="J657" s="187" t="s">
        <v>182</v>
      </c>
      <c r="K657" s="237" t="s">
        <v>182</v>
      </c>
      <c r="L657" s="188" t="s">
        <v>182</v>
      </c>
      <c r="M657" s="189">
        <v>82.734048000000016</v>
      </c>
      <c r="N657" s="190" t="s">
        <v>37</v>
      </c>
      <c r="O657" s="199"/>
      <c r="P657" s="141">
        <f t="shared" ref="P657" si="70">C657+M657</f>
        <v>919.95004800000004</v>
      </c>
    </row>
    <row r="658" spans="2:16" x14ac:dyDescent="0.25">
      <c r="B658" s="30">
        <v>45840</v>
      </c>
      <c r="C658" s="125">
        <v>590.78592000000003</v>
      </c>
      <c r="D658" s="116" t="s">
        <v>189</v>
      </c>
      <c r="E658" s="50" t="s">
        <v>189</v>
      </c>
      <c r="F658" s="117"/>
      <c r="G658" s="114" t="s">
        <v>189</v>
      </c>
      <c r="H658" s="115" t="s">
        <v>189</v>
      </c>
      <c r="I658" s="115" t="s">
        <v>189</v>
      </c>
      <c r="J658" s="187" t="s">
        <v>182</v>
      </c>
      <c r="K658" s="237" t="s">
        <v>182</v>
      </c>
      <c r="L658" s="188" t="s">
        <v>182</v>
      </c>
      <c r="M658" s="189">
        <v>81.591839999999991</v>
      </c>
      <c r="N658" s="190" t="s">
        <v>37</v>
      </c>
      <c r="O658" s="199"/>
      <c r="P658" s="141">
        <f t="shared" ref="P658" si="71">C658+M658</f>
        <v>672.37776000000008</v>
      </c>
    </row>
    <row r="659" spans="2:16" x14ac:dyDescent="0.25">
      <c r="B659" s="30">
        <v>45842</v>
      </c>
      <c r="C659" s="125">
        <v>494.25120000000004</v>
      </c>
      <c r="D659" s="116" t="s">
        <v>189</v>
      </c>
      <c r="E659" s="50" t="s">
        <v>189</v>
      </c>
      <c r="F659" s="117"/>
      <c r="G659" s="114" t="s">
        <v>189</v>
      </c>
      <c r="H659" s="115" t="s">
        <v>189</v>
      </c>
      <c r="I659" s="115" t="s">
        <v>189</v>
      </c>
      <c r="J659" s="187" t="s">
        <v>182</v>
      </c>
      <c r="K659" s="237" t="s">
        <v>182</v>
      </c>
      <c r="L659" s="188" t="s">
        <v>182</v>
      </c>
      <c r="M659" s="189">
        <v>84.8232</v>
      </c>
      <c r="N659" s="190" t="s">
        <v>37</v>
      </c>
      <c r="O659" s="199"/>
      <c r="P659" s="141">
        <f t="shared" ref="P659" si="72">C659+M659</f>
        <v>579.07440000000008</v>
      </c>
    </row>
    <row r="660" spans="2:16" x14ac:dyDescent="0.25">
      <c r="B660" s="30">
        <v>45845</v>
      </c>
      <c r="C660" s="125">
        <v>675.76032000000009</v>
      </c>
      <c r="D660" s="116" t="s">
        <v>189</v>
      </c>
      <c r="E660" s="50" t="s">
        <v>189</v>
      </c>
      <c r="F660" s="117"/>
      <c r="G660" s="114" t="s">
        <v>189</v>
      </c>
      <c r="H660" s="115" t="s">
        <v>189</v>
      </c>
      <c r="I660" s="115" t="s">
        <v>189</v>
      </c>
      <c r="J660" s="187" t="s">
        <v>182</v>
      </c>
      <c r="K660" s="237" t="s">
        <v>182</v>
      </c>
      <c r="L660" s="188" t="s">
        <v>182</v>
      </c>
      <c r="M660" s="189">
        <v>30.374783999999998</v>
      </c>
      <c r="N660" s="190" t="s">
        <v>37</v>
      </c>
      <c r="O660" s="199"/>
      <c r="P660" s="141">
        <f t="shared" ref="P660" si="73">C660+M660</f>
        <v>706.13510400000007</v>
      </c>
    </row>
    <row r="661" spans="2:16" x14ac:dyDescent="0.25">
      <c r="B661" s="30">
        <v>45847</v>
      </c>
      <c r="C661" s="125">
        <v>548.32809599999996</v>
      </c>
      <c r="D661" s="116" t="s">
        <v>189</v>
      </c>
      <c r="E661" s="50" t="s">
        <v>189</v>
      </c>
      <c r="F661" s="117"/>
      <c r="G661" s="114" t="s">
        <v>189</v>
      </c>
      <c r="H661" s="115" t="s">
        <v>189</v>
      </c>
      <c r="I661" s="115" t="s">
        <v>189</v>
      </c>
      <c r="J661" s="187" t="s">
        <v>182</v>
      </c>
      <c r="K661" s="237" t="s">
        <v>182</v>
      </c>
      <c r="L661" s="188" t="s">
        <v>182</v>
      </c>
      <c r="M661" s="189">
        <v>31.298400000000001</v>
      </c>
      <c r="N661" s="190" t="s">
        <v>37</v>
      </c>
      <c r="O661" s="199"/>
      <c r="P661" s="141">
        <f t="shared" ref="P661" si="74">C661+M661</f>
        <v>579.62649599999997</v>
      </c>
    </row>
    <row r="662" spans="2:16" x14ac:dyDescent="0.25">
      <c r="B662" s="30">
        <v>45849</v>
      </c>
      <c r="C662" s="125">
        <v>283.60886399999998</v>
      </c>
      <c r="D662" s="116" t="s">
        <v>189</v>
      </c>
      <c r="E662" s="50" t="s">
        <v>189</v>
      </c>
      <c r="F662" s="117"/>
      <c r="G662" s="114" t="s">
        <v>189</v>
      </c>
      <c r="H662" s="115" t="s">
        <v>189</v>
      </c>
      <c r="I662" s="115" t="s">
        <v>189</v>
      </c>
      <c r="J662" s="187" t="s">
        <v>182</v>
      </c>
      <c r="K662" s="237" t="s">
        <v>182</v>
      </c>
      <c r="L662" s="188" t="s">
        <v>182</v>
      </c>
      <c r="M662" s="189">
        <v>27.343872000000005</v>
      </c>
      <c r="N662" s="190" t="s">
        <v>37</v>
      </c>
      <c r="O662" s="199"/>
      <c r="P662" s="141">
        <f t="shared" ref="P662" si="75">C662+M662</f>
        <v>310.95273599999996</v>
      </c>
    </row>
    <row r="663" spans="2:16" x14ac:dyDescent="0.25">
      <c r="B663" s="30">
        <v>45852</v>
      </c>
      <c r="C663" s="125">
        <v>846.10656000000006</v>
      </c>
      <c r="D663" s="116" t="s">
        <v>189</v>
      </c>
      <c r="E663" s="50" t="s">
        <v>189</v>
      </c>
      <c r="F663" s="117"/>
      <c r="G663" s="114" t="s">
        <v>189</v>
      </c>
      <c r="H663" s="115" t="s">
        <v>189</v>
      </c>
      <c r="I663" s="115" t="s">
        <v>189</v>
      </c>
      <c r="J663" s="187" t="s">
        <v>182</v>
      </c>
      <c r="K663" s="237" t="s">
        <v>182</v>
      </c>
      <c r="L663" s="188" t="s">
        <v>182</v>
      </c>
      <c r="M663" s="189">
        <v>31.021056000000002</v>
      </c>
      <c r="N663" s="190" t="s">
        <v>37</v>
      </c>
      <c r="O663" s="199"/>
      <c r="P663" s="141">
        <f t="shared" ref="P663" si="76">C663+M663</f>
        <v>877.1276160000001</v>
      </c>
    </row>
    <row r="664" spans="2:16" x14ac:dyDescent="0.25">
      <c r="B664" s="30">
        <v>45854</v>
      </c>
      <c r="C664" s="125">
        <v>594.43200000000002</v>
      </c>
      <c r="D664" s="116" t="s">
        <v>189</v>
      </c>
      <c r="E664" s="50" t="s">
        <v>189</v>
      </c>
      <c r="F664" s="117"/>
      <c r="G664" s="114" t="s">
        <v>189</v>
      </c>
      <c r="H664" s="115" t="s">
        <v>189</v>
      </c>
      <c r="I664" s="115" t="s">
        <v>189</v>
      </c>
      <c r="J664" s="187" t="s">
        <v>182</v>
      </c>
      <c r="K664" s="237" t="s">
        <v>182</v>
      </c>
      <c r="L664" s="188" t="s">
        <v>182</v>
      </c>
      <c r="M664" s="189">
        <v>30.855168000000003</v>
      </c>
      <c r="N664" s="190" t="s">
        <v>37</v>
      </c>
      <c r="O664" s="199"/>
      <c r="P664" s="141">
        <f t="shared" ref="P664" si="77">C664+M664</f>
        <v>625.28716800000007</v>
      </c>
    </row>
    <row r="665" spans="2:16" x14ac:dyDescent="0.25">
      <c r="B665" s="30">
        <v>45856</v>
      </c>
      <c r="C665" s="125">
        <v>458.88076800000005</v>
      </c>
      <c r="D665" s="116" t="s">
        <v>189</v>
      </c>
      <c r="E665" s="50" t="s">
        <v>189</v>
      </c>
      <c r="F665" s="117"/>
      <c r="G665" s="114" t="s">
        <v>189</v>
      </c>
      <c r="H665" s="115" t="s">
        <v>189</v>
      </c>
      <c r="I665" s="115" t="s">
        <v>189</v>
      </c>
      <c r="J665" s="187" t="s">
        <v>182</v>
      </c>
      <c r="K665" s="237" t="s">
        <v>182</v>
      </c>
      <c r="L665" s="188" t="s">
        <v>182</v>
      </c>
      <c r="M665" s="189">
        <v>88.636032000000014</v>
      </c>
      <c r="N665" s="190" t="s">
        <v>37</v>
      </c>
      <c r="O665" s="199"/>
      <c r="P665" s="141">
        <f t="shared" ref="P665" si="78">C665+M665</f>
        <v>547.5168000000001</v>
      </c>
    </row>
    <row r="666" spans="2:16" x14ac:dyDescent="0.25">
      <c r="B666" s="30">
        <v>45859</v>
      </c>
      <c r="C666" s="125">
        <v>543.87590399999999</v>
      </c>
      <c r="D666" s="116" t="s">
        <v>189</v>
      </c>
      <c r="E666" s="50" t="s">
        <v>189</v>
      </c>
      <c r="F666" s="117"/>
      <c r="G666" s="114" t="s">
        <v>189</v>
      </c>
      <c r="H666" s="115" t="s">
        <v>189</v>
      </c>
      <c r="I666" s="115" t="s">
        <v>189</v>
      </c>
      <c r="J666" s="187" t="s">
        <v>182</v>
      </c>
      <c r="K666" s="237" t="s">
        <v>182</v>
      </c>
      <c r="L666" s="188" t="s">
        <v>182</v>
      </c>
      <c r="M666" s="189">
        <v>74.126016000000007</v>
      </c>
      <c r="N666" s="190" t="s">
        <v>37</v>
      </c>
      <c r="O666" s="199"/>
      <c r="P666" s="141">
        <f t="shared" ref="P666" si="79">C666+M666</f>
        <v>618.00192000000004</v>
      </c>
    </row>
    <row r="667" spans="2:16" x14ac:dyDescent="0.25">
      <c r="B667" s="30">
        <v>45861</v>
      </c>
      <c r="C667" s="125">
        <v>132.76223999999999</v>
      </c>
      <c r="D667" s="116" t="s">
        <v>189</v>
      </c>
      <c r="E667" s="50" t="s">
        <v>189</v>
      </c>
      <c r="F667" s="117"/>
      <c r="G667" s="114" t="s">
        <v>189</v>
      </c>
      <c r="H667" s="115" t="s">
        <v>189</v>
      </c>
      <c r="I667" s="115" t="s">
        <v>189</v>
      </c>
      <c r="J667" s="187" t="s">
        <v>182</v>
      </c>
      <c r="K667" s="237" t="s">
        <v>182</v>
      </c>
      <c r="L667" s="188" t="s">
        <v>182</v>
      </c>
      <c r="M667" s="189">
        <v>70.424640000000011</v>
      </c>
      <c r="N667" s="190" t="s">
        <v>37</v>
      </c>
      <c r="O667" s="199"/>
      <c r="P667" s="141">
        <f t="shared" ref="P667" si="80">C667+M667</f>
        <v>203.18688</v>
      </c>
    </row>
    <row r="668" spans="2:16" x14ac:dyDescent="0.25">
      <c r="B668" s="30">
        <v>45863</v>
      </c>
      <c r="C668" s="125">
        <v>572.749056</v>
      </c>
      <c r="D668" s="116" t="s">
        <v>189</v>
      </c>
      <c r="E668" s="50" t="s">
        <v>189</v>
      </c>
      <c r="F668" s="117"/>
      <c r="G668" s="114" t="s">
        <v>189</v>
      </c>
      <c r="H668" s="115" t="s">
        <v>189</v>
      </c>
      <c r="I668" s="115" t="s">
        <v>189</v>
      </c>
      <c r="J668" s="187" t="s">
        <v>182</v>
      </c>
      <c r="K668" s="237" t="s">
        <v>182</v>
      </c>
      <c r="L668" s="188" t="s">
        <v>182</v>
      </c>
      <c r="M668" s="189">
        <v>68.221440000000001</v>
      </c>
      <c r="N668" s="190" t="s">
        <v>37</v>
      </c>
      <c r="O668" s="199"/>
      <c r="P668" s="141">
        <f t="shared" ref="P668" si="81">C668+M668</f>
        <v>640.97049600000003</v>
      </c>
    </row>
    <row r="669" spans="2:16" x14ac:dyDescent="0.25">
      <c r="B669" s="30">
        <v>45866</v>
      </c>
      <c r="C669" s="125">
        <v>234.708192</v>
      </c>
      <c r="D669" s="116" t="s">
        <v>189</v>
      </c>
      <c r="E669" s="50" t="s">
        <v>189</v>
      </c>
      <c r="F669" s="117"/>
      <c r="G669" s="114" t="s">
        <v>189</v>
      </c>
      <c r="H669" s="115" t="s">
        <v>189</v>
      </c>
      <c r="I669" s="115" t="s">
        <v>189</v>
      </c>
      <c r="J669" s="187" t="s">
        <v>182</v>
      </c>
      <c r="K669" s="237" t="s">
        <v>182</v>
      </c>
      <c r="L669" s="188" t="s">
        <v>182</v>
      </c>
      <c r="M669" s="189">
        <v>76.287744000000004</v>
      </c>
      <c r="N669" s="190" t="s">
        <v>37</v>
      </c>
      <c r="O669" s="199"/>
      <c r="P669" s="141">
        <f t="shared" ref="P669:P671" si="82">C669+M669</f>
        <v>310.99593600000003</v>
      </c>
    </row>
    <row r="670" spans="2:16" x14ac:dyDescent="0.25">
      <c r="B670" s="30">
        <v>45868</v>
      </c>
      <c r="C670" s="125">
        <v>600.84288000000004</v>
      </c>
      <c r="D670" s="116" t="s">
        <v>189</v>
      </c>
      <c r="E670" s="50" t="s">
        <v>189</v>
      </c>
      <c r="F670" s="117"/>
      <c r="G670" s="114" t="s">
        <v>189</v>
      </c>
      <c r="H670" s="115" t="s">
        <v>189</v>
      </c>
      <c r="I670" s="115" t="s">
        <v>189</v>
      </c>
      <c r="J670" s="187" t="s">
        <v>182</v>
      </c>
      <c r="K670" s="237" t="s">
        <v>182</v>
      </c>
      <c r="L670" s="188" t="s">
        <v>182</v>
      </c>
      <c r="M670" s="189">
        <v>88.850304000000008</v>
      </c>
      <c r="N670" s="190" t="s">
        <v>37</v>
      </c>
      <c r="O670" s="199"/>
      <c r="P670" s="141">
        <f t="shared" si="82"/>
        <v>689.69318400000009</v>
      </c>
    </row>
    <row r="671" spans="2:16" x14ac:dyDescent="0.25">
      <c r="B671" s="30">
        <v>45870</v>
      </c>
      <c r="C671" s="125">
        <v>410.17017599999997</v>
      </c>
      <c r="D671" s="116" t="s">
        <v>189</v>
      </c>
      <c r="E671" s="50" t="s">
        <v>189</v>
      </c>
      <c r="F671" s="117"/>
      <c r="G671" s="114" t="s">
        <v>189</v>
      </c>
      <c r="H671" s="115" t="s">
        <v>189</v>
      </c>
      <c r="I671" s="115" t="s">
        <v>189</v>
      </c>
      <c r="J671" s="187" t="s">
        <v>182</v>
      </c>
      <c r="K671" s="237" t="s">
        <v>182</v>
      </c>
      <c r="L671" s="188" t="s">
        <v>182</v>
      </c>
      <c r="M671" s="189">
        <v>64.744703999999999</v>
      </c>
      <c r="N671" s="190" t="s">
        <v>37</v>
      </c>
      <c r="O671" s="199"/>
      <c r="P671" s="141">
        <f t="shared" si="82"/>
        <v>474.91487999999998</v>
      </c>
    </row>
    <row r="672" spans="2:16" x14ac:dyDescent="0.25">
      <c r="B672" s="30">
        <v>45873</v>
      </c>
      <c r="C672" s="125">
        <v>527.162688</v>
      </c>
      <c r="D672" s="116" t="s">
        <v>189</v>
      </c>
      <c r="E672" s="50" t="s">
        <v>189</v>
      </c>
      <c r="F672" s="117"/>
      <c r="G672" s="114" t="s">
        <v>189</v>
      </c>
      <c r="H672" s="115" t="s">
        <v>189</v>
      </c>
      <c r="I672" s="115" t="s">
        <v>189</v>
      </c>
      <c r="J672" s="187" t="s">
        <v>182</v>
      </c>
      <c r="K672" s="237" t="s">
        <v>182</v>
      </c>
      <c r="L672" s="188" t="s">
        <v>182</v>
      </c>
      <c r="M672" s="189">
        <v>80.374464000000003</v>
      </c>
      <c r="N672" s="190" t="s">
        <v>37</v>
      </c>
      <c r="O672" s="199"/>
      <c r="P672" s="141">
        <f t="shared" ref="P672" si="83">C672+M672</f>
        <v>607.53715199999999</v>
      </c>
    </row>
    <row r="673" spans="2:16" x14ac:dyDescent="0.25">
      <c r="B673" s="30">
        <v>45875</v>
      </c>
      <c r="C673" s="125">
        <v>51.946272</v>
      </c>
      <c r="D673" s="116" t="s">
        <v>189</v>
      </c>
      <c r="E673" s="50" t="s">
        <v>189</v>
      </c>
      <c r="F673" s="117"/>
      <c r="G673" s="114" t="s">
        <v>189</v>
      </c>
      <c r="H673" s="115" t="s">
        <v>189</v>
      </c>
      <c r="I673" s="115" t="s">
        <v>189</v>
      </c>
      <c r="J673" s="187" t="s">
        <v>182</v>
      </c>
      <c r="K673" s="237" t="s">
        <v>182</v>
      </c>
      <c r="L673" s="188" t="s">
        <v>182</v>
      </c>
      <c r="M673" s="189">
        <v>70.169759999999997</v>
      </c>
      <c r="N673" s="190" t="s">
        <v>37</v>
      </c>
      <c r="O673" s="199"/>
      <c r="P673" s="141">
        <f t="shared" ref="P673" si="84">C673+M673</f>
        <v>122.11603199999999</v>
      </c>
    </row>
    <row r="674" spans="2:16" x14ac:dyDescent="0.25">
      <c r="B674" s="30">
        <v>45877</v>
      </c>
      <c r="C674" s="125">
        <v>529.70803200000012</v>
      </c>
      <c r="D674" s="116" t="s">
        <v>189</v>
      </c>
      <c r="E674" s="50" t="s">
        <v>189</v>
      </c>
      <c r="F674" s="117"/>
      <c r="G674" s="114" t="s">
        <v>189</v>
      </c>
      <c r="H674" s="115" t="s">
        <v>189</v>
      </c>
      <c r="I674" s="115" t="s">
        <v>189</v>
      </c>
      <c r="J674" s="187" t="s">
        <v>182</v>
      </c>
      <c r="K674" s="237" t="s">
        <v>182</v>
      </c>
      <c r="L674" s="188" t="s">
        <v>182</v>
      </c>
      <c r="M674" s="189">
        <v>91.352447999999995</v>
      </c>
      <c r="N674" s="190" t="s">
        <v>37</v>
      </c>
      <c r="O674" s="199"/>
      <c r="P674" s="141">
        <f t="shared" ref="P674" si="85">C674+M674</f>
        <v>621.0604800000001</v>
      </c>
    </row>
    <row r="675" spans="2:16" x14ac:dyDescent="0.25">
      <c r="B675" s="30">
        <v>45880</v>
      </c>
      <c r="C675" s="125">
        <v>459.52704000000006</v>
      </c>
      <c r="D675" s="116" t="s">
        <v>189</v>
      </c>
      <c r="E675" s="50" t="s">
        <v>189</v>
      </c>
      <c r="F675" s="117"/>
      <c r="G675" s="114" t="s">
        <v>189</v>
      </c>
      <c r="H675" s="115" t="s">
        <v>189</v>
      </c>
      <c r="I675" s="115" t="s">
        <v>189</v>
      </c>
      <c r="J675" s="187" t="s">
        <v>182</v>
      </c>
      <c r="K675" s="237" t="s">
        <v>182</v>
      </c>
      <c r="L675" s="188" t="s">
        <v>182</v>
      </c>
      <c r="M675" s="189">
        <v>91.428479999999993</v>
      </c>
      <c r="N675" s="190" t="s">
        <v>37</v>
      </c>
      <c r="O675" s="199"/>
      <c r="P675" s="141">
        <f t="shared" ref="P675" si="86">C675+M675</f>
        <v>550.95552000000009</v>
      </c>
    </row>
    <row r="676" spans="2:16" x14ac:dyDescent="0.25">
      <c r="B676" s="30">
        <v>45882</v>
      </c>
      <c r="C676" s="125">
        <v>430.23052800000011</v>
      </c>
      <c r="D676" s="116" t="s">
        <v>189</v>
      </c>
      <c r="E676" s="50" t="s">
        <v>189</v>
      </c>
      <c r="F676" s="117"/>
      <c r="G676" s="114" t="s">
        <v>189</v>
      </c>
      <c r="H676" s="115" t="s">
        <v>189</v>
      </c>
      <c r="I676" s="115" t="s">
        <v>189</v>
      </c>
      <c r="J676" s="187" t="s">
        <v>182</v>
      </c>
      <c r="K676" s="237" t="s">
        <v>182</v>
      </c>
      <c r="L676" s="188" t="s">
        <v>182</v>
      </c>
      <c r="M676" s="189">
        <v>89.662464</v>
      </c>
      <c r="N676" s="190" t="s">
        <v>37</v>
      </c>
      <c r="O676" s="199"/>
      <c r="P676" s="141">
        <f t="shared" ref="P676" si="87">C676+M676</f>
        <v>519.89299200000005</v>
      </c>
    </row>
    <row r="677" spans="2:16" x14ac:dyDescent="0.25">
      <c r="B677" s="30">
        <v>45887</v>
      </c>
      <c r="C677" s="125">
        <v>408.34454400000004</v>
      </c>
      <c r="D677" s="116" t="s">
        <v>189</v>
      </c>
      <c r="E677" s="50" t="s">
        <v>189</v>
      </c>
      <c r="F677" s="117"/>
      <c r="G677" s="114" t="s">
        <v>189</v>
      </c>
      <c r="H677" s="115" t="s">
        <v>189</v>
      </c>
      <c r="I677" s="115" t="s">
        <v>189</v>
      </c>
      <c r="J677" s="187" t="s">
        <v>182</v>
      </c>
      <c r="K677" s="237" t="s">
        <v>182</v>
      </c>
      <c r="L677" s="188" t="s">
        <v>182</v>
      </c>
      <c r="M677" s="189">
        <v>85.541184000000015</v>
      </c>
      <c r="N677" s="190" t="s">
        <v>37</v>
      </c>
      <c r="O677" s="199"/>
      <c r="P677" s="141">
        <f t="shared" ref="P677" si="88">C677+M677</f>
        <v>493.88572800000009</v>
      </c>
    </row>
    <row r="678" spans="2:16" x14ac:dyDescent="0.25">
      <c r="B678" s="30">
        <v>45889</v>
      </c>
      <c r="C678" s="125">
        <v>260.02944000000002</v>
      </c>
      <c r="D678" s="116" t="s">
        <v>189</v>
      </c>
      <c r="E678" s="50" t="s">
        <v>189</v>
      </c>
      <c r="F678" s="117"/>
      <c r="G678" s="114" t="s">
        <v>189</v>
      </c>
      <c r="H678" s="115" t="s">
        <v>189</v>
      </c>
      <c r="I678" s="115" t="s">
        <v>189</v>
      </c>
      <c r="J678" s="187" t="s">
        <v>182</v>
      </c>
      <c r="K678" s="237" t="s">
        <v>182</v>
      </c>
      <c r="L678" s="188" t="s">
        <v>182</v>
      </c>
      <c r="M678" s="189">
        <v>83.692223999999996</v>
      </c>
      <c r="N678" s="190" t="s">
        <v>37</v>
      </c>
      <c r="O678" s="199"/>
      <c r="P678" s="141">
        <f t="shared" ref="P678" si="89">C678+M678</f>
        <v>343.72166400000003</v>
      </c>
    </row>
    <row r="679" spans="2:16" x14ac:dyDescent="0.25">
      <c r="B679" s="30">
        <v>45891</v>
      </c>
      <c r="C679" s="125">
        <v>268.89408000000003</v>
      </c>
      <c r="D679" s="116" t="s">
        <v>189</v>
      </c>
      <c r="E679" s="50" t="s">
        <v>189</v>
      </c>
      <c r="F679" s="117"/>
      <c r="G679" s="114" t="s">
        <v>189</v>
      </c>
      <c r="H679" s="115" t="s">
        <v>189</v>
      </c>
      <c r="I679" s="115" t="s">
        <v>189</v>
      </c>
      <c r="J679" s="187" t="s">
        <v>182</v>
      </c>
      <c r="K679" s="237" t="s">
        <v>182</v>
      </c>
      <c r="L679" s="188" t="s">
        <v>182</v>
      </c>
      <c r="M679" s="189">
        <v>92.158560000000008</v>
      </c>
      <c r="N679" s="190" t="s">
        <v>37</v>
      </c>
      <c r="O679" s="199"/>
      <c r="P679" s="141">
        <f t="shared" ref="P679" si="90">C679+M679</f>
        <v>361.05264000000005</v>
      </c>
    </row>
    <row r="680" spans="2:16" x14ac:dyDescent="0.25">
      <c r="B680" s="30">
        <v>45894</v>
      </c>
      <c r="C680" s="125">
        <v>387.99216000000001</v>
      </c>
      <c r="D680" s="116" t="s">
        <v>189</v>
      </c>
      <c r="E680" s="50" t="s">
        <v>189</v>
      </c>
      <c r="F680" s="117"/>
      <c r="G680" s="114" t="s">
        <v>189</v>
      </c>
      <c r="H680" s="115" t="s">
        <v>189</v>
      </c>
      <c r="I680" s="115" t="s">
        <v>189</v>
      </c>
      <c r="J680" s="187" t="s">
        <v>182</v>
      </c>
      <c r="K680" s="237" t="s">
        <v>182</v>
      </c>
      <c r="L680" s="188" t="s">
        <v>182</v>
      </c>
      <c r="M680" s="189">
        <v>79.548480000000012</v>
      </c>
      <c r="N680" s="190" t="s">
        <v>37</v>
      </c>
      <c r="O680" s="199"/>
      <c r="P680" s="141">
        <f t="shared" ref="P680" si="91">C680+M680</f>
        <v>467.54064000000005</v>
      </c>
    </row>
    <row r="681" spans="2:16" x14ac:dyDescent="0.25">
      <c r="B681" s="30">
        <v>45896</v>
      </c>
      <c r="C681" s="125">
        <v>128.10873600000002</v>
      </c>
      <c r="D681" s="116" t="s">
        <v>189</v>
      </c>
      <c r="E681" s="50" t="s">
        <v>189</v>
      </c>
      <c r="F681" s="117"/>
      <c r="G681" s="114" t="s">
        <v>189</v>
      </c>
      <c r="H681" s="115" t="s">
        <v>189</v>
      </c>
      <c r="I681" s="115" t="s">
        <v>189</v>
      </c>
      <c r="J681" s="187" t="s">
        <v>182</v>
      </c>
      <c r="K681" s="237" t="s">
        <v>182</v>
      </c>
      <c r="L681" s="188" t="s">
        <v>182</v>
      </c>
      <c r="M681" s="189">
        <v>66.284351999999998</v>
      </c>
      <c r="N681" s="190" t="s">
        <v>37</v>
      </c>
      <c r="O681" s="199"/>
      <c r="P681" s="141">
        <f t="shared" ref="P681" si="92">C681+M681</f>
        <v>194.39308800000003</v>
      </c>
    </row>
    <row r="682" spans="2:16" x14ac:dyDescent="0.25">
      <c r="B682" s="30">
        <v>45898</v>
      </c>
      <c r="C682" s="125">
        <v>624.91219200000012</v>
      </c>
      <c r="D682" s="116" t="s">
        <v>189</v>
      </c>
      <c r="E682" s="50" t="s">
        <v>189</v>
      </c>
      <c r="F682" s="117"/>
      <c r="G682" s="114" t="s">
        <v>189</v>
      </c>
      <c r="H682" s="115" t="s">
        <v>189</v>
      </c>
      <c r="I682" s="115" t="s">
        <v>189</v>
      </c>
      <c r="J682" s="187" t="s">
        <v>182</v>
      </c>
      <c r="K682" s="237" t="s">
        <v>182</v>
      </c>
      <c r="L682" s="188" t="s">
        <v>182</v>
      </c>
      <c r="M682" s="189">
        <v>79.814592000000005</v>
      </c>
      <c r="N682" s="190" t="s">
        <v>37</v>
      </c>
      <c r="O682" s="199"/>
      <c r="P682" s="141">
        <f t="shared" ref="P682" si="93">C682+M682</f>
        <v>704.72678400000018</v>
      </c>
    </row>
    <row r="683" spans="2:16" x14ac:dyDescent="0.25">
      <c r="B683" s="30">
        <v>45901</v>
      </c>
      <c r="C683" s="125">
        <v>375.9799680000001</v>
      </c>
      <c r="D683" s="116" t="s">
        <v>189</v>
      </c>
      <c r="E683" s="50" t="s">
        <v>189</v>
      </c>
      <c r="F683" s="117"/>
      <c r="G683" s="114" t="s">
        <v>189</v>
      </c>
      <c r="H683" s="115" t="s">
        <v>189</v>
      </c>
      <c r="I683" s="115" t="s">
        <v>189</v>
      </c>
      <c r="J683" s="187" t="s">
        <v>182</v>
      </c>
      <c r="K683" s="237" t="s">
        <v>182</v>
      </c>
      <c r="L683" s="188" t="s">
        <v>182</v>
      </c>
      <c r="M683" s="189">
        <v>89.467200000000005</v>
      </c>
      <c r="N683" s="190" t="s">
        <v>37</v>
      </c>
      <c r="O683" s="199"/>
      <c r="P683" s="141">
        <f t="shared" ref="P683" si="94">C683+M683</f>
        <v>465.44716800000009</v>
      </c>
    </row>
    <row r="684" spans="2:16" x14ac:dyDescent="0.25">
      <c r="B684" s="30">
        <v>45903</v>
      </c>
      <c r="C684" s="125">
        <v>541.78329599999995</v>
      </c>
      <c r="D684" s="116" t="s">
        <v>189</v>
      </c>
      <c r="E684" s="50" t="s">
        <v>189</v>
      </c>
      <c r="F684" s="117"/>
      <c r="G684" s="114" t="s">
        <v>189</v>
      </c>
      <c r="H684" s="115" t="s">
        <v>189</v>
      </c>
      <c r="I684" s="115" t="s">
        <v>189</v>
      </c>
      <c r="J684" s="187" t="s">
        <v>182</v>
      </c>
      <c r="K684" s="237" t="s">
        <v>182</v>
      </c>
      <c r="L684" s="188" t="s">
        <v>182</v>
      </c>
      <c r="M684" s="189">
        <v>83.95747200000001</v>
      </c>
      <c r="N684" s="190" t="s">
        <v>37</v>
      </c>
      <c r="O684" s="199"/>
      <c r="P684" s="141">
        <f t="shared" ref="P684" si="95">C684+M684</f>
        <v>625.740768</v>
      </c>
    </row>
    <row r="685" spans="2:16" x14ac:dyDescent="0.25">
      <c r="B685" s="30">
        <v>45905</v>
      </c>
      <c r="C685" s="125">
        <f>0.0864*Caudal!E687*Nitratos!D690</f>
        <v>1361.232</v>
      </c>
      <c r="D685" s="116" t="s">
        <v>189</v>
      </c>
      <c r="E685" s="50" t="s">
        <v>189</v>
      </c>
      <c r="F685" s="117"/>
      <c r="G685" s="114" t="s">
        <v>189</v>
      </c>
      <c r="H685" s="115" t="s">
        <v>189</v>
      </c>
      <c r="I685" s="115" t="s">
        <v>189</v>
      </c>
      <c r="J685" s="187" t="s">
        <v>182</v>
      </c>
      <c r="K685" s="237" t="s">
        <v>182</v>
      </c>
      <c r="L685" s="188" t="s">
        <v>182</v>
      </c>
      <c r="M685" s="189">
        <v>82.240704000000008</v>
      </c>
      <c r="N685" s="190" t="s">
        <v>37</v>
      </c>
      <c r="O685" s="199"/>
      <c r="P685" s="141">
        <f t="shared" ref="P685" si="96">C685+M685</f>
        <v>1443.472704</v>
      </c>
    </row>
    <row r="686" spans="2:16" x14ac:dyDescent="0.25">
      <c r="B686" s="30">
        <v>45910</v>
      </c>
      <c r="C686" s="125">
        <v>616.91673600000001</v>
      </c>
      <c r="D686" s="116" t="s">
        <v>189</v>
      </c>
      <c r="E686" s="50" t="s">
        <v>189</v>
      </c>
      <c r="F686" s="117"/>
      <c r="G686" s="114" t="s">
        <v>189</v>
      </c>
      <c r="H686" s="115" t="s">
        <v>189</v>
      </c>
      <c r="I686" s="115" t="s">
        <v>189</v>
      </c>
      <c r="J686" s="187" t="s">
        <v>182</v>
      </c>
      <c r="K686" s="237" t="s">
        <v>182</v>
      </c>
      <c r="L686" s="188" t="s">
        <v>182</v>
      </c>
      <c r="M686" s="189">
        <v>85.317408</v>
      </c>
      <c r="N686" s="190" t="s">
        <v>37</v>
      </c>
      <c r="O686" s="199"/>
      <c r="P686" s="141">
        <f t="shared" ref="P686" si="97">C686+M686</f>
        <v>702.23414400000001</v>
      </c>
    </row>
    <row r="687" spans="2:16" x14ac:dyDescent="0.25">
      <c r="B687" s="30">
        <v>45912</v>
      </c>
      <c r="C687" s="125">
        <v>615.06713191219205</v>
      </c>
      <c r="D687" s="116" t="s">
        <v>189</v>
      </c>
      <c r="E687" s="50" t="s">
        <v>189</v>
      </c>
      <c r="F687" s="117"/>
      <c r="G687" s="114" t="s">
        <v>189</v>
      </c>
      <c r="H687" s="115" t="s">
        <v>189</v>
      </c>
      <c r="I687" s="115" t="s">
        <v>189</v>
      </c>
      <c r="J687" s="187" t="s">
        <v>182</v>
      </c>
      <c r="K687" s="237" t="s">
        <v>182</v>
      </c>
      <c r="L687" s="188" t="s">
        <v>182</v>
      </c>
      <c r="M687" s="189">
        <v>130.624262496</v>
      </c>
      <c r="N687" s="190" t="s">
        <v>37</v>
      </c>
      <c r="O687" s="199"/>
      <c r="P687" s="141">
        <f t="shared" ref="P687" si="98">C687+M687</f>
        <v>745.69139440819208</v>
      </c>
    </row>
    <row r="688" spans="2:16" x14ac:dyDescent="0.25">
      <c r="B688" s="30">
        <v>45917</v>
      </c>
      <c r="C688" s="125">
        <v>195.41980684800004</v>
      </c>
      <c r="D688" s="116" t="s">
        <v>189</v>
      </c>
      <c r="E688" s="50" t="s">
        <v>189</v>
      </c>
      <c r="F688" s="117"/>
      <c r="G688" s="114" t="s">
        <v>189</v>
      </c>
      <c r="H688" s="115" t="s">
        <v>189</v>
      </c>
      <c r="I688" s="115" t="s">
        <v>189</v>
      </c>
      <c r="J688" s="187" t="s">
        <v>182</v>
      </c>
      <c r="K688" s="237" t="s">
        <v>182</v>
      </c>
      <c r="L688" s="188" t="s">
        <v>182</v>
      </c>
      <c r="M688" s="189">
        <v>140.69376</v>
      </c>
      <c r="N688" s="190" t="s">
        <v>37</v>
      </c>
      <c r="O688" s="199"/>
      <c r="P688" s="141">
        <f t="shared" ref="P688" si="99">C688+M688</f>
        <v>336.113566848</v>
      </c>
    </row>
    <row r="689" spans="2:16" x14ac:dyDescent="0.25">
      <c r="B689" s="30">
        <v>45919</v>
      </c>
      <c r="C689" s="125">
        <v>257.53939200000002</v>
      </c>
      <c r="D689" s="116" t="s">
        <v>189</v>
      </c>
      <c r="E689" s="50" t="s">
        <v>189</v>
      </c>
      <c r="F689" s="117"/>
      <c r="G689" s="114" t="s">
        <v>189</v>
      </c>
      <c r="H689" s="115" t="s">
        <v>189</v>
      </c>
      <c r="I689" s="115" t="s">
        <v>189</v>
      </c>
      <c r="J689" s="187" t="s">
        <v>182</v>
      </c>
      <c r="K689" s="237" t="s">
        <v>182</v>
      </c>
      <c r="L689" s="188" t="s">
        <v>182</v>
      </c>
      <c r="M689" s="189">
        <v>149.50656000000004</v>
      </c>
      <c r="N689" s="190" t="s">
        <v>37</v>
      </c>
      <c r="O689" s="199"/>
      <c r="P689" s="141">
        <f t="shared" ref="P689" si="100">C689+M689</f>
        <v>407.04595200000006</v>
      </c>
    </row>
    <row r="690" spans="2:16" x14ac:dyDescent="0.25">
      <c r="B690" s="30">
        <v>45922</v>
      </c>
      <c r="C690" s="125">
        <v>559.19289600000013</v>
      </c>
      <c r="D690" s="116" t="s">
        <v>189</v>
      </c>
      <c r="E690" s="50" t="s">
        <v>189</v>
      </c>
      <c r="F690" s="117"/>
      <c r="G690" s="114" t="s">
        <v>189</v>
      </c>
      <c r="H690" s="115" t="s">
        <v>189</v>
      </c>
      <c r="I690" s="115" t="s">
        <v>189</v>
      </c>
      <c r="J690" s="187" t="s">
        <v>182</v>
      </c>
      <c r="K690" s="237" t="s">
        <v>182</v>
      </c>
      <c r="L690" s="188" t="s">
        <v>182</v>
      </c>
      <c r="M690" s="189">
        <v>151.62336000000002</v>
      </c>
      <c r="N690" s="190" t="s">
        <v>37</v>
      </c>
      <c r="O690" s="199"/>
      <c r="P690" s="141">
        <f t="shared" ref="P690" si="101">C690+M690</f>
        <v>710.81625600000018</v>
      </c>
    </row>
    <row r="691" spans="2:16" x14ac:dyDescent="0.25">
      <c r="B691" s="30">
        <v>45924</v>
      </c>
      <c r="C691" s="125">
        <v>642.15244800000005</v>
      </c>
      <c r="D691" s="116" t="s">
        <v>189</v>
      </c>
      <c r="E691" s="50" t="s">
        <v>189</v>
      </c>
      <c r="F691" s="117"/>
      <c r="G691" s="114" t="s">
        <v>189</v>
      </c>
      <c r="H691" s="115" t="s">
        <v>189</v>
      </c>
      <c r="I691" s="115" t="s">
        <v>189</v>
      </c>
      <c r="J691" s="187" t="s">
        <v>182</v>
      </c>
      <c r="K691" s="237" t="s">
        <v>182</v>
      </c>
      <c r="L691" s="188" t="s">
        <v>182</v>
      </c>
      <c r="M691" s="189">
        <v>102.619872</v>
      </c>
      <c r="N691" s="190" t="s">
        <v>37</v>
      </c>
      <c r="O691" s="199"/>
      <c r="P691" s="141">
        <f t="shared" ref="P691" si="102">C691+M691</f>
        <v>744.77232000000004</v>
      </c>
    </row>
    <row r="692" spans="2:16" x14ac:dyDescent="0.25">
      <c r="B692" s="30">
        <v>45926</v>
      </c>
      <c r="C692" s="125">
        <v>508.97635199999996</v>
      </c>
      <c r="D692" s="116" t="s">
        <v>189</v>
      </c>
      <c r="E692" s="50" t="s">
        <v>189</v>
      </c>
      <c r="F692" s="117"/>
      <c r="G692" s="114" t="s">
        <v>189</v>
      </c>
      <c r="H692" s="115" t="s">
        <v>189</v>
      </c>
      <c r="I692" s="115" t="s">
        <v>189</v>
      </c>
      <c r="J692" s="187" t="s">
        <v>182</v>
      </c>
      <c r="K692" s="237" t="s">
        <v>182</v>
      </c>
      <c r="L692" s="188" t="s">
        <v>182</v>
      </c>
      <c r="M692" s="189">
        <v>54.743040000000008</v>
      </c>
      <c r="N692" s="190" t="s">
        <v>37</v>
      </c>
      <c r="O692" s="199"/>
      <c r="P692" s="141">
        <f t="shared" ref="P692" si="103">C692+M692</f>
        <v>563.71939199999997</v>
      </c>
    </row>
    <row r="693" spans="2:16" x14ac:dyDescent="0.25">
      <c r="B693" s="30">
        <v>45929</v>
      </c>
      <c r="C693" s="125">
        <v>811.90512000000001</v>
      </c>
      <c r="D693" s="116" t="s">
        <v>189</v>
      </c>
      <c r="E693" s="50" t="s">
        <v>189</v>
      </c>
      <c r="F693" s="117"/>
      <c r="G693" s="114" t="s">
        <v>189</v>
      </c>
      <c r="H693" s="115" t="s">
        <v>189</v>
      </c>
      <c r="I693" s="115" t="s">
        <v>189</v>
      </c>
      <c r="J693" s="187" t="s">
        <v>182</v>
      </c>
      <c r="K693" s="237" t="s">
        <v>182</v>
      </c>
      <c r="L693" s="188" t="s">
        <v>182</v>
      </c>
      <c r="M693" s="189">
        <v>55.499904000000008</v>
      </c>
      <c r="N693" s="190" t="s">
        <v>37</v>
      </c>
      <c r="O693" s="199"/>
      <c r="P693" s="141">
        <f t="shared" ref="P693" si="104">C693+M693</f>
        <v>867.40502400000003</v>
      </c>
    </row>
    <row r="694" spans="2:16" x14ac:dyDescent="0.25">
      <c r="B694" s="30">
        <v>45931</v>
      </c>
      <c r="C694" s="125">
        <v>2814.1343999999999</v>
      </c>
      <c r="D694" s="116" t="s">
        <v>189</v>
      </c>
      <c r="E694" s="50" t="s">
        <v>189</v>
      </c>
      <c r="F694" s="117"/>
      <c r="G694" s="114" t="s">
        <v>189</v>
      </c>
      <c r="H694" s="115" t="s">
        <v>189</v>
      </c>
      <c r="I694" s="115" t="s">
        <v>189</v>
      </c>
      <c r="J694" s="187" t="s">
        <v>182</v>
      </c>
      <c r="K694" s="237" t="s">
        <v>182</v>
      </c>
      <c r="L694" s="188" t="s">
        <v>182</v>
      </c>
      <c r="M694" s="189">
        <v>32.148057600000001</v>
      </c>
      <c r="N694" s="190" t="s">
        <v>37</v>
      </c>
      <c r="O694" s="199"/>
      <c r="P694" s="141">
        <f t="shared" ref="P694" si="105">C694+M694</f>
        <v>2846.2824575999998</v>
      </c>
    </row>
    <row r="695" spans="2:16" x14ac:dyDescent="0.25">
      <c r="B695" s="30">
        <v>45933</v>
      </c>
      <c r="C695" s="125">
        <v>432.23294536199995</v>
      </c>
      <c r="D695" s="116" t="s">
        <v>189</v>
      </c>
      <c r="E695" s="50" t="s">
        <v>189</v>
      </c>
      <c r="F695" s="117"/>
      <c r="G695" s="114" t="s">
        <v>189</v>
      </c>
      <c r="H695" s="115" t="s">
        <v>189</v>
      </c>
      <c r="I695" s="115" t="s">
        <v>189</v>
      </c>
      <c r="J695" s="187" t="s">
        <v>182</v>
      </c>
      <c r="K695" s="237" t="s">
        <v>182</v>
      </c>
      <c r="L695" s="188" t="s">
        <v>182</v>
      </c>
      <c r="M695" s="189">
        <v>21.701136600000002</v>
      </c>
      <c r="N695" s="190" t="s">
        <v>37</v>
      </c>
      <c r="O695" s="199"/>
      <c r="P695" s="141">
        <f t="shared" ref="P695" si="106">C695+M695</f>
        <v>453.93408196199994</v>
      </c>
    </row>
    <row r="696" spans="2:16" x14ac:dyDescent="0.25">
      <c r="B696" s="30">
        <v>45936</v>
      </c>
      <c r="C696" s="125" t="s">
        <v>189</v>
      </c>
      <c r="D696" s="116" t="s">
        <v>189</v>
      </c>
      <c r="E696" s="50" t="s">
        <v>189</v>
      </c>
      <c r="F696" s="117"/>
      <c r="G696" s="114" t="s">
        <v>189</v>
      </c>
      <c r="H696" s="115" t="s">
        <v>189</v>
      </c>
      <c r="I696" s="115" t="s">
        <v>189</v>
      </c>
      <c r="J696" s="187" t="s">
        <v>182</v>
      </c>
      <c r="K696" s="237" t="s">
        <v>182</v>
      </c>
      <c r="L696" s="188" t="s">
        <v>182</v>
      </c>
      <c r="M696" s="189">
        <v>26.925695999999999</v>
      </c>
      <c r="N696" s="190" t="s">
        <v>37</v>
      </c>
      <c r="O696" s="199"/>
      <c r="P696" s="141">
        <f>M696</f>
        <v>26.925695999999999</v>
      </c>
    </row>
    <row r="697" spans="2:16" x14ac:dyDescent="0.25">
      <c r="B697" s="30">
        <v>45938</v>
      </c>
      <c r="C697" s="125">
        <v>1003.5359999999999</v>
      </c>
      <c r="D697" s="116" t="s">
        <v>189</v>
      </c>
      <c r="E697" s="50" t="s">
        <v>189</v>
      </c>
      <c r="F697" s="117"/>
      <c r="G697" s="114" t="s">
        <v>189</v>
      </c>
      <c r="H697" s="115" t="s">
        <v>189</v>
      </c>
      <c r="I697" s="115" t="s">
        <v>189</v>
      </c>
      <c r="J697" s="187" t="s">
        <v>182</v>
      </c>
      <c r="K697" s="237" t="s">
        <v>182</v>
      </c>
      <c r="L697" s="188" t="s">
        <v>182</v>
      </c>
      <c r="M697" s="189">
        <v>490.67424000000005</v>
      </c>
      <c r="N697" s="190" t="s">
        <v>37</v>
      </c>
      <c r="O697" s="199"/>
      <c r="P697" s="141">
        <f>M697+C697</f>
        <v>1494.2102399999999</v>
      </c>
    </row>
    <row r="698" spans="2:16" x14ac:dyDescent="0.25">
      <c r="B698" s="30">
        <v>45943</v>
      </c>
      <c r="C698" s="125">
        <v>6884.5593600000011</v>
      </c>
      <c r="D698" s="116" t="s">
        <v>189</v>
      </c>
      <c r="E698" s="50" t="s">
        <v>189</v>
      </c>
      <c r="F698" s="117"/>
      <c r="G698" s="114" t="s">
        <v>189</v>
      </c>
      <c r="H698" s="115" t="s">
        <v>189</v>
      </c>
      <c r="I698" s="115" t="s">
        <v>189</v>
      </c>
      <c r="J698" s="187" t="s">
        <v>182</v>
      </c>
      <c r="K698" s="237" t="s">
        <v>182</v>
      </c>
      <c r="L698" s="188" t="s">
        <v>182</v>
      </c>
      <c r="M698" s="189" t="s">
        <v>189</v>
      </c>
      <c r="N698" s="190" t="s">
        <v>37</v>
      </c>
      <c r="O698" s="199"/>
      <c r="P698" s="141">
        <f>C698</f>
        <v>6884.5593600000011</v>
      </c>
    </row>
    <row r="699" spans="2:16" x14ac:dyDescent="0.25">
      <c r="B699" s="30">
        <v>45945</v>
      </c>
      <c r="C699" s="125">
        <v>4716.2995200000005</v>
      </c>
      <c r="D699" s="116" t="s">
        <v>189</v>
      </c>
      <c r="E699" s="50" t="s">
        <v>189</v>
      </c>
      <c r="F699" s="117"/>
      <c r="G699" s="114" t="s">
        <v>189</v>
      </c>
      <c r="H699" s="115" t="s">
        <v>189</v>
      </c>
      <c r="I699" s="115" t="s">
        <v>189</v>
      </c>
      <c r="J699" s="187" t="s">
        <v>182</v>
      </c>
      <c r="K699" s="237" t="s">
        <v>182</v>
      </c>
      <c r="L699" s="188" t="s">
        <v>182</v>
      </c>
      <c r="M699" s="189">
        <v>212.06016000000005</v>
      </c>
      <c r="N699" s="190" t="s">
        <v>37</v>
      </c>
      <c r="O699" s="199"/>
      <c r="P699" s="141">
        <f>C699+M699</f>
        <v>4928.3596800000005</v>
      </c>
    </row>
    <row r="700" spans="2:16" x14ac:dyDescent="0.25">
      <c r="B700" s="30">
        <v>45947</v>
      </c>
      <c r="C700" s="125">
        <v>4499.6688000000004</v>
      </c>
      <c r="D700" s="116" t="s">
        <v>189</v>
      </c>
      <c r="E700" s="50" t="s">
        <v>189</v>
      </c>
      <c r="F700" s="117"/>
      <c r="G700" s="114" t="s">
        <v>189</v>
      </c>
      <c r="H700" s="115" t="s">
        <v>189</v>
      </c>
      <c r="I700" s="115" t="s">
        <v>189</v>
      </c>
      <c r="J700" s="187" t="s">
        <v>182</v>
      </c>
      <c r="K700" s="237" t="s">
        <v>182</v>
      </c>
      <c r="L700" s="188" t="s">
        <v>182</v>
      </c>
      <c r="M700" s="189">
        <v>90.101376000000002</v>
      </c>
      <c r="N700" s="190" t="s">
        <v>37</v>
      </c>
      <c r="O700" s="199"/>
      <c r="P700" s="141">
        <f>C700+M700</f>
        <v>4589.770176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Y597"/>
  <sheetViews>
    <sheetView zoomScale="90" zoomScaleNormal="90" workbookViewId="0">
      <pane ySplit="7" topLeftCell="A584" activePane="bottomLeft" state="frozen"/>
      <selection pane="bottomLeft" activeCell="P597" sqref="P597"/>
    </sheetView>
  </sheetViews>
  <sheetFormatPr baseColWidth="10" defaultColWidth="11.42578125" defaultRowHeight="15" x14ac:dyDescent="0.25"/>
  <cols>
    <col min="1" max="1" width="3.28515625" customWidth="1"/>
    <col min="2" max="2" width="13.5703125" customWidth="1"/>
    <col min="3" max="8" width="17.140625" customWidth="1"/>
    <col min="9" max="9" width="18.140625" customWidth="1"/>
    <col min="10" max="10" width="17.140625" customWidth="1"/>
    <col min="11" max="11" width="17.85546875" customWidth="1"/>
    <col min="12" max="14" width="17.140625" customWidth="1"/>
    <col min="15" max="15" width="4.7109375" customWidth="1"/>
    <col min="16" max="16" width="17.140625" customWidth="1"/>
    <col min="17" max="17" width="94.42578125" customWidth="1"/>
  </cols>
  <sheetData>
    <row r="3" spans="2:25" ht="26.25" x14ac:dyDescent="0.4">
      <c r="C3" s="369" t="s">
        <v>106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2:25" x14ac:dyDescent="0.25">
      <c r="Q4" s="39"/>
    </row>
    <row r="5" spans="2:25" x14ac:dyDescent="0.25">
      <c r="B5" s="1" t="s">
        <v>6</v>
      </c>
      <c r="C5" s="24" t="s">
        <v>105</v>
      </c>
      <c r="D5" s="6" t="s">
        <v>105</v>
      </c>
      <c r="E5" s="8" t="s">
        <v>105</v>
      </c>
      <c r="F5" s="12" t="s">
        <v>105</v>
      </c>
      <c r="G5" s="16" t="s">
        <v>105</v>
      </c>
      <c r="H5" s="20" t="s">
        <v>105</v>
      </c>
      <c r="I5" s="20" t="s">
        <v>105</v>
      </c>
      <c r="J5" s="191" t="s">
        <v>105</v>
      </c>
      <c r="K5" s="163" t="s">
        <v>105</v>
      </c>
      <c r="L5" s="164" t="s">
        <v>105</v>
      </c>
      <c r="M5" s="165" t="s">
        <v>105</v>
      </c>
      <c r="N5" s="166" t="s">
        <v>105</v>
      </c>
      <c r="P5" s="51" t="s">
        <v>105</v>
      </c>
    </row>
    <row r="6" spans="2:25" x14ac:dyDescent="0.25">
      <c r="B6" s="1" t="s">
        <v>7</v>
      </c>
      <c r="C6" s="24">
        <v>2</v>
      </c>
      <c r="D6" s="6">
        <v>10</v>
      </c>
      <c r="E6" s="8">
        <v>12</v>
      </c>
      <c r="F6" s="12">
        <v>13</v>
      </c>
      <c r="G6" s="16">
        <v>14</v>
      </c>
      <c r="H6" s="20" t="s">
        <v>15</v>
      </c>
      <c r="I6" s="20" t="s">
        <v>16</v>
      </c>
      <c r="J6" s="191">
        <v>16</v>
      </c>
      <c r="K6" s="163">
        <v>17</v>
      </c>
      <c r="L6" s="193">
        <v>18</v>
      </c>
      <c r="M6" s="194">
        <v>19</v>
      </c>
      <c r="N6" s="192">
        <v>20</v>
      </c>
      <c r="P6" s="51"/>
    </row>
    <row r="7" spans="2:25" ht="72" customHeight="1" x14ac:dyDescent="0.25">
      <c r="B7" s="3" t="s">
        <v>8</v>
      </c>
      <c r="C7" s="25" t="s">
        <v>19</v>
      </c>
      <c r="D7" s="4" t="s">
        <v>17</v>
      </c>
      <c r="E7" s="9" t="s">
        <v>20</v>
      </c>
      <c r="F7" s="13" t="s">
        <v>21</v>
      </c>
      <c r="G7" s="17" t="s">
        <v>18</v>
      </c>
      <c r="H7" s="21" t="s">
        <v>22</v>
      </c>
      <c r="I7" s="21" t="s">
        <v>23</v>
      </c>
      <c r="J7" s="162" t="s">
        <v>115</v>
      </c>
      <c r="K7" s="163" t="s">
        <v>116</v>
      </c>
      <c r="L7" s="164" t="s">
        <v>117</v>
      </c>
      <c r="M7" s="165" t="s">
        <v>118</v>
      </c>
      <c r="N7" s="166" t="s">
        <v>119</v>
      </c>
      <c r="P7" s="52" t="s">
        <v>58</v>
      </c>
      <c r="Q7" s="3" t="s">
        <v>38</v>
      </c>
    </row>
    <row r="8" spans="2:25" x14ac:dyDescent="0.25">
      <c r="B8" s="30">
        <v>44431</v>
      </c>
      <c r="C8" s="140">
        <v>24.9</v>
      </c>
      <c r="D8" s="2"/>
      <c r="E8" s="50"/>
      <c r="F8" s="49"/>
      <c r="G8" s="45"/>
      <c r="H8" s="110"/>
      <c r="I8" s="110"/>
      <c r="J8" s="182"/>
      <c r="K8" s="158"/>
      <c r="L8" s="184"/>
      <c r="M8" s="185"/>
      <c r="N8" s="186"/>
      <c r="P8" s="141">
        <v>24.95</v>
      </c>
      <c r="Y8" s="38"/>
    </row>
    <row r="9" spans="2:25" x14ac:dyDescent="0.25">
      <c r="B9" s="30">
        <v>44432</v>
      </c>
      <c r="C9" s="125">
        <v>17.7</v>
      </c>
      <c r="D9" s="2"/>
      <c r="E9" s="10"/>
      <c r="F9" s="49"/>
      <c r="G9" s="18"/>
      <c r="H9" s="110"/>
      <c r="I9" s="22"/>
      <c r="J9" s="182"/>
      <c r="K9" s="158"/>
      <c r="L9" s="184"/>
      <c r="M9" s="185"/>
      <c r="N9" s="186"/>
      <c r="P9" s="141">
        <v>17.739999999999998</v>
      </c>
      <c r="Y9" s="38"/>
    </row>
    <row r="10" spans="2:25" x14ac:dyDescent="0.25">
      <c r="B10" s="30">
        <v>44433</v>
      </c>
      <c r="C10" s="125">
        <v>14.6</v>
      </c>
      <c r="D10" s="2"/>
      <c r="E10" s="10"/>
      <c r="F10" s="49"/>
      <c r="G10" s="18"/>
      <c r="H10" s="110"/>
      <c r="I10" s="22"/>
      <c r="J10" s="182"/>
      <c r="K10" s="158"/>
      <c r="L10" s="184"/>
      <c r="M10" s="185"/>
      <c r="N10" s="186"/>
      <c r="P10" s="141">
        <v>14.58</v>
      </c>
      <c r="Y10" s="38"/>
    </row>
    <row r="11" spans="2:25" x14ac:dyDescent="0.25">
      <c r="B11" s="30">
        <v>44434</v>
      </c>
      <c r="C11" s="125">
        <v>8.27</v>
      </c>
      <c r="D11" s="2"/>
      <c r="E11" s="10"/>
      <c r="F11" s="49"/>
      <c r="G11" s="18"/>
      <c r="H11" s="110"/>
      <c r="I11" s="22"/>
      <c r="J11" s="182"/>
      <c r="K11" s="158"/>
      <c r="L11" s="184"/>
      <c r="M11" s="185"/>
      <c r="N11" s="186"/>
      <c r="P11" s="141">
        <v>8.27</v>
      </c>
      <c r="Y11" s="38"/>
    </row>
    <row r="12" spans="2:25" x14ac:dyDescent="0.25">
      <c r="B12" s="30">
        <v>44435</v>
      </c>
      <c r="C12" s="125">
        <v>4.07</v>
      </c>
      <c r="D12" s="2"/>
      <c r="E12" s="10"/>
      <c r="F12" s="49"/>
      <c r="G12" s="18"/>
      <c r="H12" s="110"/>
      <c r="I12" s="22"/>
      <c r="J12" s="182"/>
      <c r="K12" s="158"/>
      <c r="L12" s="184"/>
      <c r="M12" s="185"/>
      <c r="N12" s="186"/>
      <c r="P12" s="141">
        <v>4.07</v>
      </c>
      <c r="Y12" s="38"/>
    </row>
    <row r="13" spans="2:25" x14ac:dyDescent="0.25">
      <c r="B13" s="30">
        <v>44436</v>
      </c>
      <c r="C13" s="125">
        <v>3.18</v>
      </c>
      <c r="D13" s="2"/>
      <c r="E13" s="10"/>
      <c r="F13" s="49"/>
      <c r="G13" s="18"/>
      <c r="H13" s="110"/>
      <c r="I13" s="22"/>
      <c r="J13" s="182"/>
      <c r="K13" s="158"/>
      <c r="L13" s="184"/>
      <c r="M13" s="185"/>
      <c r="N13" s="186"/>
      <c r="P13" s="141">
        <v>3.18</v>
      </c>
      <c r="Y13" s="38"/>
    </row>
    <row r="14" spans="2:25" x14ac:dyDescent="0.25">
      <c r="B14" s="30">
        <v>44437</v>
      </c>
      <c r="C14" s="125">
        <v>0.79</v>
      </c>
      <c r="D14" s="2"/>
      <c r="E14" s="10"/>
      <c r="F14" s="49"/>
      <c r="G14" s="18"/>
      <c r="H14" s="110"/>
      <c r="I14" s="22"/>
      <c r="J14" s="182"/>
      <c r="K14" s="158"/>
      <c r="L14" s="184"/>
      <c r="M14" s="185"/>
      <c r="N14" s="186"/>
      <c r="P14" s="141">
        <v>0.79</v>
      </c>
      <c r="Y14" s="38"/>
    </row>
    <row r="15" spans="2:25" x14ac:dyDescent="0.25">
      <c r="B15" s="30">
        <v>44438</v>
      </c>
      <c r="C15" s="125">
        <v>0.53</v>
      </c>
      <c r="D15" s="2"/>
      <c r="E15" s="10"/>
      <c r="F15" s="49"/>
      <c r="G15" s="18"/>
      <c r="H15" s="110"/>
      <c r="I15" s="115">
        <v>0.01</v>
      </c>
      <c r="J15" s="182"/>
      <c r="K15" s="158"/>
      <c r="L15" s="184"/>
      <c r="M15" s="185"/>
      <c r="N15" s="186"/>
      <c r="P15" s="141">
        <v>0.54</v>
      </c>
      <c r="Y15" s="38"/>
    </row>
    <row r="16" spans="2:25" x14ac:dyDescent="0.25">
      <c r="B16" s="30">
        <v>44439</v>
      </c>
      <c r="C16" s="125">
        <v>0.44400000000000001</v>
      </c>
      <c r="D16" s="2"/>
      <c r="E16" s="10"/>
      <c r="F16" s="49"/>
      <c r="G16" s="18"/>
      <c r="H16" s="110"/>
      <c r="I16" s="22"/>
      <c r="J16" s="182"/>
      <c r="K16" s="158"/>
      <c r="L16" s="184"/>
      <c r="M16" s="185"/>
      <c r="N16" s="186"/>
      <c r="P16" s="141">
        <v>0.44</v>
      </c>
      <c r="Y16" s="38"/>
    </row>
    <row r="17" spans="2:25" x14ac:dyDescent="0.25">
      <c r="B17" s="30">
        <v>44440</v>
      </c>
      <c r="C17" s="125">
        <v>0.56000000000000005</v>
      </c>
      <c r="D17" s="2"/>
      <c r="E17" s="10"/>
      <c r="F17" s="49"/>
      <c r="G17" s="18"/>
      <c r="H17" s="110"/>
      <c r="I17" s="22"/>
      <c r="J17" s="182"/>
      <c r="K17" s="158"/>
      <c r="L17" s="184"/>
      <c r="M17" s="185"/>
      <c r="N17" s="186"/>
      <c r="P17" s="141">
        <v>0.56000000000000005</v>
      </c>
      <c r="Y17" s="38"/>
    </row>
    <row r="18" spans="2:25" x14ac:dyDescent="0.25">
      <c r="B18" s="30">
        <v>44441</v>
      </c>
      <c r="C18" s="125">
        <v>0.624</v>
      </c>
      <c r="D18" s="2"/>
      <c r="E18" s="10"/>
      <c r="F18" s="49"/>
      <c r="G18" s="18"/>
      <c r="H18" s="110"/>
      <c r="I18" s="22"/>
      <c r="J18" s="182"/>
      <c r="K18" s="158"/>
      <c r="L18" s="184"/>
      <c r="M18" s="185"/>
      <c r="N18" s="186"/>
      <c r="P18" s="141">
        <v>0.62</v>
      </c>
      <c r="Y18" s="38"/>
    </row>
    <row r="19" spans="2:25" x14ac:dyDescent="0.25">
      <c r="B19" s="30">
        <v>44442</v>
      </c>
      <c r="C19" s="125">
        <v>1.3580000000000001</v>
      </c>
      <c r="D19" s="2"/>
      <c r="E19" s="10"/>
      <c r="F19" s="49"/>
      <c r="G19" s="18"/>
      <c r="H19" s="110"/>
      <c r="I19" s="22"/>
      <c r="J19" s="182"/>
      <c r="K19" s="158"/>
      <c r="L19" s="184"/>
      <c r="M19" s="185"/>
      <c r="N19" s="186"/>
      <c r="P19" s="141">
        <v>1.36</v>
      </c>
      <c r="Y19" s="38"/>
    </row>
    <row r="20" spans="2:25" x14ac:dyDescent="0.25">
      <c r="B20" s="30">
        <v>44443</v>
      </c>
      <c r="C20" s="125">
        <v>2.9039999999999999</v>
      </c>
      <c r="D20" s="2"/>
      <c r="E20" s="10"/>
      <c r="F20" s="49"/>
      <c r="G20" s="18"/>
      <c r="H20" s="110"/>
      <c r="I20" s="22"/>
      <c r="J20" s="182"/>
      <c r="K20" s="158"/>
      <c r="L20" s="184"/>
      <c r="M20" s="185"/>
      <c r="N20" s="186"/>
      <c r="P20" s="144">
        <v>2.9</v>
      </c>
      <c r="Y20" s="38"/>
    </row>
    <row r="21" spans="2:25" x14ac:dyDescent="0.25">
      <c r="B21" s="30">
        <v>44444</v>
      </c>
      <c r="C21" s="125">
        <v>1.5549999999999999</v>
      </c>
      <c r="D21" s="2"/>
      <c r="E21" s="10"/>
      <c r="F21" s="49"/>
      <c r="G21" s="18"/>
      <c r="H21" s="110"/>
      <c r="I21" s="22"/>
      <c r="J21" s="182"/>
      <c r="K21" s="158"/>
      <c r="L21" s="184"/>
      <c r="M21" s="185"/>
      <c r="N21" s="186"/>
      <c r="P21" s="144">
        <v>1.56</v>
      </c>
      <c r="Y21" s="38"/>
    </row>
    <row r="22" spans="2:25" x14ac:dyDescent="0.25">
      <c r="B22" s="30">
        <v>44445</v>
      </c>
      <c r="C22" s="125">
        <v>3.5110000000000001</v>
      </c>
      <c r="D22" s="2"/>
      <c r="E22" s="10"/>
      <c r="F22" s="49"/>
      <c r="G22" s="18"/>
      <c r="H22" s="110"/>
      <c r="I22" s="115">
        <v>0.02</v>
      </c>
      <c r="J22" s="182"/>
      <c r="K22" s="158"/>
      <c r="L22" s="184"/>
      <c r="M22" s="185"/>
      <c r="N22" s="186"/>
      <c r="P22" s="144">
        <v>3.53</v>
      </c>
      <c r="Y22" s="38"/>
    </row>
    <row r="23" spans="2:25" x14ac:dyDescent="0.25">
      <c r="B23" s="30">
        <v>44446</v>
      </c>
      <c r="C23" s="125">
        <v>2.6826724799999999</v>
      </c>
      <c r="D23" s="2"/>
      <c r="E23" s="10"/>
      <c r="F23" s="49"/>
      <c r="G23" s="18"/>
      <c r="H23" s="110"/>
      <c r="I23" s="22"/>
      <c r="J23" s="182"/>
      <c r="K23" s="158"/>
      <c r="L23" s="184"/>
      <c r="M23" s="185"/>
      <c r="N23" s="186"/>
      <c r="P23" s="144">
        <v>2.6829999999999998</v>
      </c>
      <c r="Y23" s="38"/>
    </row>
    <row r="24" spans="2:25" x14ac:dyDescent="0.25">
      <c r="B24" s="30">
        <v>44447</v>
      </c>
      <c r="C24" s="125">
        <v>2.4943749120000001</v>
      </c>
      <c r="D24" s="2"/>
      <c r="E24" s="10"/>
      <c r="F24" s="49"/>
      <c r="G24" s="18"/>
      <c r="H24" s="110"/>
      <c r="I24" s="22"/>
      <c r="J24" s="182"/>
      <c r="K24" s="158"/>
      <c r="L24" s="184"/>
      <c r="M24" s="185"/>
      <c r="N24" s="186"/>
      <c r="P24" s="144">
        <v>2.4940000000000002</v>
      </c>
      <c r="Y24" s="38"/>
    </row>
    <row r="25" spans="2:25" x14ac:dyDescent="0.25">
      <c r="B25" s="30">
        <v>44448</v>
      </c>
      <c r="C25" s="125">
        <v>1.6203006719999999</v>
      </c>
      <c r="D25" s="2"/>
      <c r="E25" s="10"/>
      <c r="F25" s="49"/>
      <c r="G25" s="18"/>
      <c r="H25" s="110"/>
      <c r="I25" s="22"/>
      <c r="J25" s="182"/>
      <c r="K25" s="158"/>
      <c r="L25" s="184"/>
      <c r="M25" s="185"/>
      <c r="N25" s="186"/>
      <c r="P25" s="144">
        <v>1.62</v>
      </c>
      <c r="Y25" s="38"/>
    </row>
    <row r="26" spans="2:25" x14ac:dyDescent="0.25">
      <c r="B26" s="30">
        <v>44449</v>
      </c>
      <c r="C26" s="125">
        <v>1.0146470400000001</v>
      </c>
      <c r="D26" s="2"/>
      <c r="E26" s="10"/>
      <c r="F26" s="49"/>
      <c r="G26" s="18"/>
      <c r="H26" s="110"/>
      <c r="I26" s="22"/>
      <c r="J26" s="182"/>
      <c r="K26" s="158"/>
      <c r="L26" s="184"/>
      <c r="M26" s="185"/>
      <c r="N26" s="186"/>
      <c r="P26" s="144">
        <v>1.0149999999999999</v>
      </c>
      <c r="Y26" s="38"/>
    </row>
    <row r="27" spans="2:25" x14ac:dyDescent="0.25">
      <c r="B27" s="30">
        <v>44450</v>
      </c>
      <c r="C27" s="125">
        <v>0.62479468799999993</v>
      </c>
      <c r="D27" s="2"/>
      <c r="E27" s="10"/>
      <c r="F27" s="49"/>
      <c r="G27" s="18"/>
      <c r="H27" s="110"/>
      <c r="I27" s="22"/>
      <c r="J27" s="182"/>
      <c r="K27" s="158"/>
      <c r="L27" s="184"/>
      <c r="M27" s="185"/>
      <c r="N27" s="186"/>
      <c r="P27" s="144">
        <v>0.625</v>
      </c>
      <c r="Y27" s="38"/>
    </row>
    <row r="28" spans="2:25" x14ac:dyDescent="0.25">
      <c r="B28" s="30">
        <v>44451</v>
      </c>
      <c r="C28" s="125">
        <v>0.99124560000000006</v>
      </c>
      <c r="D28" s="2"/>
      <c r="E28" s="10"/>
      <c r="F28" s="49"/>
      <c r="G28" s="18"/>
      <c r="H28" s="110"/>
      <c r="I28" s="22"/>
      <c r="J28" s="182"/>
      <c r="K28" s="158"/>
      <c r="L28" s="184"/>
      <c r="M28" s="185"/>
      <c r="N28" s="186"/>
      <c r="P28" s="144">
        <v>0.99099999999999999</v>
      </c>
      <c r="Y28" s="38"/>
    </row>
    <row r="29" spans="2:25" x14ac:dyDescent="0.25">
      <c r="B29" s="30">
        <v>44452</v>
      </c>
      <c r="C29" s="125">
        <v>0.74011968000000006</v>
      </c>
      <c r="D29" s="2"/>
      <c r="E29" s="10"/>
      <c r="F29" s="49"/>
      <c r="G29" s="18"/>
      <c r="H29" s="110"/>
      <c r="I29" s="223">
        <v>3.7419839999999994E-3</v>
      </c>
      <c r="J29" s="182"/>
      <c r="K29" s="158"/>
      <c r="L29" s="184"/>
      <c r="M29" s="185"/>
      <c r="N29" s="186"/>
      <c r="P29" s="144">
        <v>0.74399999999999999</v>
      </c>
      <c r="Y29" s="38"/>
    </row>
    <row r="30" spans="2:25" x14ac:dyDescent="0.25">
      <c r="B30" s="30">
        <v>44453</v>
      </c>
      <c r="C30" s="125">
        <v>1.018</v>
      </c>
      <c r="D30" s="2"/>
      <c r="E30" s="10"/>
      <c r="F30" s="49"/>
      <c r="G30" s="18"/>
      <c r="H30" s="110"/>
      <c r="I30" s="22"/>
      <c r="J30" s="182"/>
      <c r="K30" s="158"/>
      <c r="L30" s="184"/>
      <c r="M30" s="185"/>
      <c r="N30" s="186"/>
      <c r="P30" s="144">
        <v>1.018</v>
      </c>
      <c r="Y30" s="38"/>
    </row>
    <row r="31" spans="2:25" x14ac:dyDescent="0.25">
      <c r="B31" s="30">
        <v>44454</v>
      </c>
      <c r="C31" s="125">
        <v>1.405</v>
      </c>
      <c r="D31" s="2"/>
      <c r="E31" s="10"/>
      <c r="F31" s="49"/>
      <c r="G31" s="18"/>
      <c r="H31" s="110"/>
      <c r="I31" s="22"/>
      <c r="J31" s="182"/>
      <c r="K31" s="158"/>
      <c r="L31" s="184"/>
      <c r="M31" s="185"/>
      <c r="N31" s="186"/>
      <c r="P31" s="144">
        <v>1.405</v>
      </c>
      <c r="Y31" s="38"/>
    </row>
    <row r="32" spans="2:25" x14ac:dyDescent="0.25">
      <c r="B32" s="30">
        <v>44455</v>
      </c>
      <c r="C32" s="125">
        <v>0.58499999999999996</v>
      </c>
      <c r="D32" s="2"/>
      <c r="E32" s="10"/>
      <c r="F32" s="49"/>
      <c r="G32" s="18"/>
      <c r="H32" s="110"/>
      <c r="I32" s="22"/>
      <c r="J32" s="182"/>
      <c r="K32" s="158"/>
      <c r="L32" s="184"/>
      <c r="M32" s="185"/>
      <c r="N32" s="186"/>
      <c r="P32" s="144">
        <v>0.58499999999999996</v>
      </c>
      <c r="Y32" s="38"/>
    </row>
    <row r="33" spans="2:25" x14ac:dyDescent="0.25">
      <c r="B33" s="30">
        <v>44456</v>
      </c>
      <c r="C33" s="125">
        <v>0.90100000000000002</v>
      </c>
      <c r="D33" s="2"/>
      <c r="E33" s="10"/>
      <c r="F33" s="49"/>
      <c r="G33" s="18"/>
      <c r="H33" s="110"/>
      <c r="I33" s="22"/>
      <c r="J33" s="182"/>
      <c r="K33" s="158"/>
      <c r="L33" s="184"/>
      <c r="M33" s="185"/>
      <c r="N33" s="186"/>
      <c r="P33" s="144">
        <v>0.90100000000000002</v>
      </c>
      <c r="Y33" s="38"/>
    </row>
    <row r="34" spans="2:25" x14ac:dyDescent="0.25">
      <c r="B34" s="30">
        <v>44457</v>
      </c>
      <c r="C34" s="125">
        <v>0.63400000000000001</v>
      </c>
      <c r="D34" s="2"/>
      <c r="E34" s="10"/>
      <c r="F34" s="49"/>
      <c r="G34" s="18"/>
      <c r="H34" s="110"/>
      <c r="I34" s="22"/>
      <c r="J34" s="182"/>
      <c r="K34" s="158"/>
      <c r="L34" s="184"/>
      <c r="M34" s="185"/>
      <c r="N34" s="186"/>
      <c r="P34" s="144">
        <v>0.63400000000000001</v>
      </c>
      <c r="Y34" s="38"/>
    </row>
    <row r="35" spans="2:25" x14ac:dyDescent="0.25">
      <c r="B35" s="30">
        <v>44458</v>
      </c>
      <c r="C35" s="125">
        <v>0.76200000000000001</v>
      </c>
      <c r="D35" s="2"/>
      <c r="E35" s="10"/>
      <c r="F35" s="49"/>
      <c r="G35" s="18"/>
      <c r="H35" s="110"/>
      <c r="I35" s="22"/>
      <c r="J35" s="182"/>
      <c r="K35" s="158"/>
      <c r="L35" s="184"/>
      <c r="M35" s="185"/>
      <c r="N35" s="186"/>
      <c r="P35" s="144">
        <v>0.76200000000000001</v>
      </c>
      <c r="Y35" s="38"/>
    </row>
    <row r="36" spans="2:25" x14ac:dyDescent="0.25">
      <c r="B36" s="30">
        <v>44459</v>
      </c>
      <c r="C36" s="125">
        <v>0.92500000000000004</v>
      </c>
      <c r="D36" s="2"/>
      <c r="E36" s="10"/>
      <c r="F36" s="49"/>
      <c r="G36" s="18"/>
      <c r="H36" s="110"/>
      <c r="I36" s="115">
        <v>1.7999999999999999E-2</v>
      </c>
      <c r="J36" s="182"/>
      <c r="K36" s="158"/>
      <c r="L36" s="184"/>
      <c r="M36" s="185"/>
      <c r="N36" s="186"/>
      <c r="P36" s="144">
        <v>0.94299999999999995</v>
      </c>
      <c r="Y36" s="38"/>
    </row>
    <row r="37" spans="2:25" x14ac:dyDescent="0.25">
      <c r="B37" s="30">
        <v>44462</v>
      </c>
      <c r="C37" s="125">
        <v>3.3879999999999999</v>
      </c>
      <c r="D37" s="2"/>
      <c r="E37" s="10"/>
      <c r="F37" s="49"/>
      <c r="G37" s="18"/>
      <c r="H37" s="110"/>
      <c r="I37" s="115" t="s">
        <v>151</v>
      </c>
      <c r="J37" s="182"/>
      <c r="K37" s="158"/>
      <c r="L37" s="193">
        <v>0</v>
      </c>
      <c r="M37" s="185"/>
      <c r="N37" s="186"/>
      <c r="P37" s="144">
        <v>3.4079999999999999</v>
      </c>
      <c r="Y37" s="38"/>
    </row>
    <row r="38" spans="2:25" x14ac:dyDescent="0.25">
      <c r="B38" s="30" t="s">
        <v>123</v>
      </c>
      <c r="C38" s="125">
        <v>0.78300000000000003</v>
      </c>
      <c r="D38" s="197"/>
      <c r="E38" s="136"/>
      <c r="F38" s="198"/>
      <c r="G38" s="131"/>
      <c r="H38" s="132"/>
      <c r="I38" s="200" t="s">
        <v>151</v>
      </c>
      <c r="J38" s="187" t="s">
        <v>125</v>
      </c>
      <c r="K38" s="158"/>
      <c r="L38" s="193">
        <v>0</v>
      </c>
      <c r="M38" s="189">
        <v>0.25700000000000001</v>
      </c>
      <c r="N38" s="186"/>
      <c r="P38" s="144">
        <v>1.087</v>
      </c>
      <c r="Y38" s="38"/>
    </row>
    <row r="39" spans="2:25" x14ac:dyDescent="0.25">
      <c r="B39" s="30" t="s">
        <v>126</v>
      </c>
      <c r="C39" s="125">
        <v>0.31</v>
      </c>
      <c r="D39" s="2"/>
      <c r="E39" s="10"/>
      <c r="F39" s="49"/>
      <c r="G39" s="18"/>
      <c r="H39" s="110"/>
      <c r="I39" s="206" t="s">
        <v>127</v>
      </c>
      <c r="J39" s="187" t="s">
        <v>125</v>
      </c>
      <c r="K39" s="158"/>
      <c r="L39" s="193">
        <v>0</v>
      </c>
      <c r="M39" s="189">
        <v>0.158</v>
      </c>
      <c r="N39" s="186"/>
      <c r="P39" s="144">
        <v>0.51600000000000001</v>
      </c>
      <c r="Y39" s="38"/>
    </row>
    <row r="40" spans="2:25" x14ac:dyDescent="0.25">
      <c r="B40" s="30" t="s">
        <v>128</v>
      </c>
      <c r="C40" s="125">
        <v>0.70299999999999996</v>
      </c>
      <c r="D40" s="2"/>
      <c r="E40" s="10"/>
      <c r="F40" s="49"/>
      <c r="G40" s="18"/>
      <c r="H40" s="110"/>
      <c r="I40" s="206" t="s">
        <v>129</v>
      </c>
      <c r="J40" s="187" t="s">
        <v>125</v>
      </c>
      <c r="K40" s="158"/>
      <c r="L40" s="193">
        <v>0</v>
      </c>
      <c r="M40" s="189">
        <v>0.156</v>
      </c>
      <c r="N40" s="186"/>
      <c r="P40" s="144">
        <v>0.91200000000000003</v>
      </c>
      <c r="Y40" s="38"/>
    </row>
    <row r="41" spans="2:25" x14ac:dyDescent="0.25">
      <c r="B41" s="30" t="s">
        <v>130</v>
      </c>
      <c r="C41" s="125">
        <v>1.5529999999999999</v>
      </c>
      <c r="D41" s="2"/>
      <c r="E41" s="10"/>
      <c r="F41" s="49"/>
      <c r="G41" s="18"/>
      <c r="H41" s="110"/>
      <c r="I41" s="206" t="s">
        <v>129</v>
      </c>
      <c r="J41" s="187" t="s">
        <v>132</v>
      </c>
      <c r="K41" s="158"/>
      <c r="L41" s="193">
        <v>0</v>
      </c>
      <c r="M41" s="189">
        <v>0.19600000000000001</v>
      </c>
      <c r="N41" s="186"/>
      <c r="P41" s="144">
        <v>1.8120000000000001</v>
      </c>
      <c r="Q41" t="s">
        <v>131</v>
      </c>
      <c r="Y41" s="38"/>
    </row>
    <row r="42" spans="2:25" x14ac:dyDescent="0.25">
      <c r="B42" s="30" t="s">
        <v>133</v>
      </c>
      <c r="C42" s="125">
        <v>4.84</v>
      </c>
      <c r="D42" s="2"/>
      <c r="E42" s="10"/>
      <c r="F42" s="49"/>
      <c r="G42" s="18"/>
      <c r="H42" s="110"/>
      <c r="I42" s="223" t="s">
        <v>135</v>
      </c>
      <c r="J42" s="187" t="s">
        <v>136</v>
      </c>
      <c r="K42" s="158"/>
      <c r="L42" s="193">
        <v>0</v>
      </c>
      <c r="M42" s="189">
        <v>8.6999999999999994E-2</v>
      </c>
      <c r="N42" s="186"/>
      <c r="P42" s="144">
        <v>5.016</v>
      </c>
      <c r="Q42" t="s">
        <v>134</v>
      </c>
      <c r="Y42" s="38"/>
    </row>
    <row r="43" spans="2:25" x14ac:dyDescent="0.25">
      <c r="B43" s="30" t="s">
        <v>137</v>
      </c>
      <c r="C43" s="125">
        <v>3.226</v>
      </c>
      <c r="D43" s="2"/>
      <c r="E43" s="10"/>
      <c r="F43" s="49"/>
      <c r="G43" s="18"/>
      <c r="H43" s="110"/>
      <c r="I43" s="115" t="s">
        <v>138</v>
      </c>
      <c r="J43" s="187" t="s">
        <v>124</v>
      </c>
      <c r="K43" s="158"/>
      <c r="L43" s="193">
        <v>0</v>
      </c>
      <c r="M43" s="189">
        <v>0.193</v>
      </c>
      <c r="N43" s="186"/>
      <c r="P43" s="144">
        <v>3.4980000000000002</v>
      </c>
      <c r="Y43" s="38"/>
    </row>
    <row r="44" spans="2:25" x14ac:dyDescent="0.25">
      <c r="B44" s="30" t="s">
        <v>139</v>
      </c>
      <c r="C44" s="125">
        <v>6.6280000000000001</v>
      </c>
      <c r="D44" s="2"/>
      <c r="E44" s="10"/>
      <c r="F44" s="49"/>
      <c r="G44" s="18"/>
      <c r="H44" s="110"/>
      <c r="I44" s="115" t="s">
        <v>135</v>
      </c>
      <c r="J44" s="187" t="s">
        <v>136</v>
      </c>
      <c r="K44" s="158"/>
      <c r="L44" s="193">
        <v>0</v>
      </c>
      <c r="M44" s="189">
        <v>0.253</v>
      </c>
      <c r="N44" s="186"/>
      <c r="P44" s="144">
        <v>6.9749999999999996</v>
      </c>
      <c r="Y44" s="38"/>
    </row>
    <row r="45" spans="2:25" x14ac:dyDescent="0.25">
      <c r="B45" s="30" t="s">
        <v>140</v>
      </c>
      <c r="C45" s="125">
        <v>2.5539999999999998</v>
      </c>
      <c r="D45" s="197"/>
      <c r="E45" s="136"/>
      <c r="F45" s="198"/>
      <c r="G45" s="131"/>
      <c r="H45" s="132"/>
      <c r="I45" s="200">
        <v>0.13500000000000001</v>
      </c>
      <c r="J45" s="191" t="s">
        <v>142</v>
      </c>
      <c r="K45" s="158"/>
      <c r="L45" s="193">
        <v>0</v>
      </c>
      <c r="M45" s="189">
        <v>8.6999999999999994E-2</v>
      </c>
      <c r="N45" s="186"/>
      <c r="O45" s="199"/>
      <c r="P45" s="141">
        <v>3.3730000000000002</v>
      </c>
      <c r="Y45" s="38"/>
    </row>
    <row r="46" spans="2:25" x14ac:dyDescent="0.25">
      <c r="B46" s="30" t="s">
        <v>143</v>
      </c>
      <c r="C46" s="125">
        <v>16.146000000000001</v>
      </c>
      <c r="D46" s="116">
        <v>2.863</v>
      </c>
      <c r="E46" s="113">
        <v>8.7210000000000001</v>
      </c>
      <c r="F46" s="49"/>
      <c r="G46" s="18"/>
      <c r="H46" s="110"/>
      <c r="I46" s="115" t="s">
        <v>150</v>
      </c>
      <c r="J46" s="208" t="s">
        <v>145</v>
      </c>
      <c r="K46" s="158"/>
      <c r="L46" s="193">
        <v>0</v>
      </c>
      <c r="M46" s="189">
        <v>0.30099999999999999</v>
      </c>
      <c r="N46" s="186"/>
      <c r="P46" s="144">
        <v>28.419</v>
      </c>
      <c r="Q46" t="s">
        <v>144</v>
      </c>
      <c r="Y46" s="38"/>
    </row>
    <row r="47" spans="2:25" x14ac:dyDescent="0.25">
      <c r="B47" s="30" t="s">
        <v>146</v>
      </c>
      <c r="C47" s="125">
        <v>6.5010000000000003</v>
      </c>
      <c r="D47" s="197">
        <v>0.64</v>
      </c>
      <c r="E47" s="136">
        <v>1.01</v>
      </c>
      <c r="F47" s="198"/>
      <c r="G47" s="131"/>
      <c r="H47" s="132"/>
      <c r="I47" s="200">
        <v>0.11899999999999999</v>
      </c>
      <c r="J47" s="187">
        <v>0.06</v>
      </c>
      <c r="K47" s="158"/>
      <c r="L47" s="193">
        <v>0</v>
      </c>
      <c r="M47" s="189">
        <v>4.5999999999999999E-2</v>
      </c>
      <c r="N47" s="186"/>
      <c r="O47" s="199"/>
      <c r="P47" s="141">
        <v>8.3729999999999993</v>
      </c>
      <c r="Y47" s="38"/>
    </row>
    <row r="48" spans="2:25" x14ac:dyDescent="0.25">
      <c r="B48" s="30" t="s">
        <v>148</v>
      </c>
      <c r="C48" s="125">
        <v>6.2880000000000003</v>
      </c>
      <c r="D48" s="197">
        <v>0.49</v>
      </c>
      <c r="E48" s="136">
        <v>0.55000000000000004</v>
      </c>
      <c r="F48" s="198"/>
      <c r="G48" s="131"/>
      <c r="H48" s="209">
        <v>3.5000000000000001E-3</v>
      </c>
      <c r="I48" s="200">
        <v>8.8999999999999996E-2</v>
      </c>
      <c r="J48" s="187">
        <v>6.5000000000000002E-2</v>
      </c>
      <c r="K48" s="158"/>
      <c r="L48" s="212">
        <v>1.1000000000000001E-3</v>
      </c>
      <c r="M48" s="189">
        <v>0.13700000000000001</v>
      </c>
      <c r="N48" s="186"/>
      <c r="O48" s="199"/>
      <c r="P48" s="141">
        <v>7.6219999999999999</v>
      </c>
      <c r="Y48" s="38"/>
    </row>
    <row r="49" spans="2:25" x14ac:dyDescent="0.25">
      <c r="B49" s="30" t="s">
        <v>149</v>
      </c>
      <c r="C49" s="125">
        <v>1.161</v>
      </c>
      <c r="D49" s="197">
        <v>0.33100000000000002</v>
      </c>
      <c r="E49" s="136">
        <v>0.27100000000000002</v>
      </c>
      <c r="F49" s="198"/>
      <c r="G49" s="131"/>
      <c r="H49" s="132"/>
      <c r="I49" s="200">
        <v>7.6999999999999999E-2</v>
      </c>
      <c r="J49" s="187">
        <v>0.04</v>
      </c>
      <c r="K49" s="158"/>
      <c r="L49" s="193">
        <v>0</v>
      </c>
      <c r="M49" s="189">
        <v>0.114</v>
      </c>
      <c r="N49" s="186"/>
      <c r="O49" s="199"/>
      <c r="P49" s="141">
        <v>1.9930000000000001</v>
      </c>
      <c r="Y49" s="38"/>
    </row>
    <row r="50" spans="2:25" x14ac:dyDescent="0.25">
      <c r="B50" s="30" t="s">
        <v>152</v>
      </c>
      <c r="C50" s="125">
        <v>6.31</v>
      </c>
      <c r="D50" s="197">
        <v>0.32900000000000001</v>
      </c>
      <c r="E50" s="136">
        <v>0.14899999999999999</v>
      </c>
      <c r="F50" s="198"/>
      <c r="G50" s="131"/>
      <c r="H50" s="132">
        <v>0</v>
      </c>
      <c r="I50" s="200">
        <v>7.2999999999999995E-2</v>
      </c>
      <c r="J50" s="187">
        <v>0.06</v>
      </c>
      <c r="K50" s="158"/>
      <c r="L50" s="225">
        <v>4.1999999999999997E-3</v>
      </c>
      <c r="M50" s="189">
        <v>0.17</v>
      </c>
      <c r="N50" s="186"/>
      <c r="O50" s="199"/>
      <c r="P50" s="141">
        <v>7.0940000000000003</v>
      </c>
      <c r="Q50" t="s">
        <v>153</v>
      </c>
      <c r="Y50" s="38"/>
    </row>
    <row r="51" spans="2:25" x14ac:dyDescent="0.25">
      <c r="B51" s="30" t="s">
        <v>154</v>
      </c>
      <c r="C51" s="125">
        <v>3.7120000000000002</v>
      </c>
      <c r="D51" s="197">
        <v>0.96199999999999997</v>
      </c>
      <c r="E51" s="136">
        <v>0.105</v>
      </c>
      <c r="F51" s="198"/>
      <c r="G51" s="131"/>
      <c r="H51" s="132">
        <v>0</v>
      </c>
      <c r="I51" s="200">
        <v>7.2999999999999995E-2</v>
      </c>
      <c r="J51" s="187">
        <v>3.5999999999999997E-2</v>
      </c>
      <c r="K51" s="158"/>
      <c r="L51" s="184"/>
      <c r="M51" s="189">
        <v>9.6000000000000002E-2</v>
      </c>
      <c r="N51" s="186"/>
      <c r="O51" s="199"/>
      <c r="P51" s="141">
        <v>4.9829999999999997</v>
      </c>
      <c r="Y51" s="38"/>
    </row>
    <row r="52" spans="2:25" x14ac:dyDescent="0.25">
      <c r="B52" s="30" t="s">
        <v>155</v>
      </c>
      <c r="C52" s="125">
        <v>3.5310000000000001</v>
      </c>
      <c r="D52" s="197">
        <v>0.46400000000000002</v>
      </c>
      <c r="E52" s="136">
        <v>0.12</v>
      </c>
      <c r="F52" s="198"/>
      <c r="G52" s="131"/>
      <c r="H52" s="132">
        <v>0</v>
      </c>
      <c r="I52" s="200">
        <v>3.4000000000000002E-2</v>
      </c>
      <c r="J52" s="187">
        <v>4.8000000000000001E-2</v>
      </c>
      <c r="K52" s="158"/>
      <c r="L52" s="212">
        <v>4.3900000000000002E-2</v>
      </c>
      <c r="M52" s="189">
        <v>0.48399999999999999</v>
      </c>
      <c r="N52" s="186"/>
      <c r="O52" s="199"/>
      <c r="P52" s="141">
        <v>4.7249999999999996</v>
      </c>
      <c r="Y52" s="38"/>
    </row>
    <row r="53" spans="2:25" x14ac:dyDescent="0.25">
      <c r="B53" s="30" t="s">
        <v>156</v>
      </c>
      <c r="C53" s="125">
        <v>2.1469999999999998</v>
      </c>
      <c r="D53" s="197">
        <v>0.45</v>
      </c>
      <c r="E53" s="136">
        <v>0.05</v>
      </c>
      <c r="F53" s="49"/>
      <c r="G53" s="18"/>
      <c r="H53" s="110">
        <v>0</v>
      </c>
      <c r="I53" s="115">
        <v>0.02</v>
      </c>
      <c r="J53" s="187">
        <v>0.13700000000000001</v>
      </c>
      <c r="K53" s="238">
        <v>7.9000000000000008E-3</v>
      </c>
      <c r="L53" s="212">
        <v>5.1000000000000004E-3</v>
      </c>
      <c r="M53" s="189">
        <v>0.23599999999999999</v>
      </c>
      <c r="N53" s="186"/>
      <c r="P53" s="144">
        <v>3.0529999999999999</v>
      </c>
      <c r="Q53" t="s">
        <v>157</v>
      </c>
      <c r="Y53" s="38"/>
    </row>
    <row r="54" spans="2:25" x14ac:dyDescent="0.25">
      <c r="B54" s="30" t="s">
        <v>158</v>
      </c>
      <c r="C54" s="125">
        <v>8.202</v>
      </c>
      <c r="D54" s="197">
        <v>0.32900000000000001</v>
      </c>
      <c r="E54" s="136">
        <v>3.5000000000000003E-2</v>
      </c>
      <c r="F54" s="198"/>
      <c r="G54" s="131"/>
      <c r="H54" s="132">
        <v>0</v>
      </c>
      <c r="I54" s="200">
        <v>0.04</v>
      </c>
      <c r="J54" s="187">
        <v>0.05</v>
      </c>
      <c r="K54" s="238">
        <v>4.3E-3</v>
      </c>
      <c r="L54" s="212">
        <v>1.3100000000000001E-2</v>
      </c>
      <c r="M54" s="189">
        <v>0.57199999999999995</v>
      </c>
      <c r="N54" s="186"/>
      <c r="O54" s="199"/>
      <c r="P54" s="141">
        <v>9.2460000000000004</v>
      </c>
      <c r="Y54" s="38"/>
    </row>
    <row r="55" spans="2:25" x14ac:dyDescent="0.25">
      <c r="B55" s="30" t="s">
        <v>159</v>
      </c>
      <c r="C55" s="125">
        <v>3.31</v>
      </c>
      <c r="D55" s="197">
        <v>0.44500000000000001</v>
      </c>
      <c r="E55" s="136">
        <v>9.5000000000000001E-2</v>
      </c>
      <c r="F55" s="198"/>
      <c r="G55" s="131"/>
      <c r="H55" s="209">
        <v>4.0000000000000001E-3</v>
      </c>
      <c r="I55" s="200">
        <v>3.6999999999999998E-2</v>
      </c>
      <c r="J55" s="187">
        <v>0.126</v>
      </c>
      <c r="K55" s="238">
        <v>7.7999999999999996E-3</v>
      </c>
      <c r="L55" s="212">
        <v>5.7999999999999996E-3</v>
      </c>
      <c r="M55" s="189">
        <v>0.48099999999999998</v>
      </c>
      <c r="N55" s="186"/>
      <c r="O55" s="199"/>
      <c r="P55" s="141">
        <v>4.5110000000000001</v>
      </c>
      <c r="Q55" t="s">
        <v>160</v>
      </c>
      <c r="Y55" s="38"/>
    </row>
    <row r="56" spans="2:25" x14ac:dyDescent="0.25">
      <c r="B56" s="30" t="s">
        <v>161</v>
      </c>
      <c r="C56" s="125">
        <v>3.57</v>
      </c>
      <c r="D56" s="197">
        <v>0.40200000000000002</v>
      </c>
      <c r="E56" s="136">
        <v>8.7999999999999995E-2</v>
      </c>
      <c r="F56" s="49"/>
      <c r="G56" s="18"/>
      <c r="H56" s="223">
        <v>8.0000000000000004E-4</v>
      </c>
      <c r="I56" s="115">
        <v>4.5999999999999999E-2</v>
      </c>
      <c r="J56" s="187">
        <v>4.2000000000000003E-2</v>
      </c>
      <c r="K56" s="238">
        <v>5.5999999999999999E-3</v>
      </c>
      <c r="L56" s="212">
        <v>2.3E-3</v>
      </c>
      <c r="M56" s="189">
        <v>0.47899999999999998</v>
      </c>
      <c r="N56" s="186"/>
      <c r="P56" s="144">
        <v>4.6349999999999998</v>
      </c>
      <c r="Y56" s="38"/>
    </row>
    <row r="57" spans="2:25" x14ac:dyDescent="0.25">
      <c r="B57" s="30" t="s">
        <v>162</v>
      </c>
      <c r="C57" s="125">
        <v>4.1719999999999997</v>
      </c>
      <c r="D57" s="197">
        <v>0.219</v>
      </c>
      <c r="E57" s="136">
        <v>6.0999999999999999E-2</v>
      </c>
      <c r="F57" s="49"/>
      <c r="G57" s="18"/>
      <c r="H57" s="110">
        <v>0</v>
      </c>
      <c r="I57" s="115">
        <v>4.2000000000000003E-2</v>
      </c>
      <c r="J57" s="187">
        <v>0.04</v>
      </c>
      <c r="K57" s="238">
        <v>2.5999999999999999E-3</v>
      </c>
      <c r="L57" s="212"/>
      <c r="M57" s="189">
        <v>0.182</v>
      </c>
      <c r="N57" s="186"/>
      <c r="P57" s="144">
        <v>4.7190000000000003</v>
      </c>
      <c r="Y57" s="38"/>
    </row>
    <row r="58" spans="2:25" x14ac:dyDescent="0.25">
      <c r="B58" s="30" t="s">
        <v>163</v>
      </c>
      <c r="C58" s="125">
        <v>2.7930000000000001</v>
      </c>
      <c r="D58" s="197">
        <v>0.22</v>
      </c>
      <c r="E58" s="136">
        <v>1.6E-2</v>
      </c>
      <c r="F58" s="198"/>
      <c r="G58" s="131"/>
      <c r="H58" s="132">
        <v>0</v>
      </c>
      <c r="I58" s="200">
        <v>2.7E-2</v>
      </c>
      <c r="J58" s="187">
        <v>2.9000000000000001E-2</v>
      </c>
      <c r="K58" s="238">
        <v>4.3E-3</v>
      </c>
      <c r="L58" s="212">
        <v>8.9999999999999993E-3</v>
      </c>
      <c r="M58" s="189">
        <v>0.28499999999999998</v>
      </c>
      <c r="N58" s="186"/>
      <c r="O58" s="199"/>
      <c r="P58" s="144">
        <v>3.375</v>
      </c>
      <c r="Y58" s="38"/>
    </row>
    <row r="59" spans="2:25" x14ac:dyDescent="0.25">
      <c r="B59" s="30" t="s">
        <v>164</v>
      </c>
      <c r="C59" s="125">
        <v>0.56200000000000006</v>
      </c>
      <c r="D59" s="197">
        <v>0.191</v>
      </c>
      <c r="E59" s="136">
        <v>0.01</v>
      </c>
      <c r="F59" s="198"/>
      <c r="G59" s="131"/>
      <c r="H59" s="132">
        <v>0</v>
      </c>
      <c r="I59" s="200">
        <v>3.9E-2</v>
      </c>
      <c r="J59" s="187">
        <v>2.9000000000000001E-2</v>
      </c>
      <c r="K59" s="238">
        <v>3.0000000000000001E-3</v>
      </c>
      <c r="L59" s="212">
        <v>6.9999999999999999E-4</v>
      </c>
      <c r="M59" s="189">
        <v>0.26100000000000001</v>
      </c>
      <c r="N59" s="190">
        <v>0.62</v>
      </c>
      <c r="O59" s="199"/>
      <c r="P59" s="144">
        <v>1.714</v>
      </c>
      <c r="Y59" s="38"/>
    </row>
    <row r="60" spans="2:25" x14ac:dyDescent="0.25">
      <c r="B60" s="30" t="s">
        <v>165</v>
      </c>
      <c r="C60" s="125">
        <v>2.2189999999999999</v>
      </c>
      <c r="D60" s="197">
        <v>0.27300000000000002</v>
      </c>
      <c r="E60" s="136">
        <v>3.0000000000000001E-3</v>
      </c>
      <c r="F60" s="198"/>
      <c r="G60" s="131"/>
      <c r="H60" s="132">
        <v>0</v>
      </c>
      <c r="I60" s="200">
        <v>7.6999999999999999E-2</v>
      </c>
      <c r="J60" s="187">
        <v>2.9000000000000001E-2</v>
      </c>
      <c r="K60" s="238">
        <v>2.5999999999999999E-3</v>
      </c>
      <c r="L60" s="212">
        <v>0</v>
      </c>
      <c r="M60" s="189">
        <v>0.218</v>
      </c>
      <c r="N60" s="192" t="s">
        <v>37</v>
      </c>
      <c r="O60" s="199"/>
      <c r="P60" s="144">
        <v>2.8220000000000001</v>
      </c>
      <c r="Y60" s="38"/>
    </row>
    <row r="61" spans="2:25" x14ac:dyDescent="0.25">
      <c r="B61" s="30" t="s">
        <v>166</v>
      </c>
      <c r="C61" s="125">
        <v>2.3740000000000001</v>
      </c>
      <c r="D61" s="197">
        <v>0.53600000000000003</v>
      </c>
      <c r="E61" s="136">
        <v>0.40500000000000003</v>
      </c>
      <c r="F61" s="49"/>
      <c r="G61" s="18"/>
      <c r="H61" s="206">
        <v>6.9999999999999999E-4</v>
      </c>
      <c r="I61" s="115">
        <v>4.1000000000000002E-2</v>
      </c>
      <c r="J61" s="187">
        <v>8.5000000000000006E-2</v>
      </c>
      <c r="K61" s="237">
        <v>2.2800000000000001E-2</v>
      </c>
      <c r="L61" s="212">
        <v>1.6000000000000001E-3</v>
      </c>
      <c r="M61" s="189">
        <v>0.19600000000000001</v>
      </c>
      <c r="N61" s="190">
        <v>0.59799999999999998</v>
      </c>
      <c r="P61" s="144">
        <v>4.2610000000000001</v>
      </c>
      <c r="Q61" t="s">
        <v>167</v>
      </c>
      <c r="Y61" s="38"/>
    </row>
    <row r="62" spans="2:25" x14ac:dyDescent="0.25">
      <c r="B62" s="30" t="s">
        <v>168</v>
      </c>
      <c r="C62" s="125">
        <v>1.544</v>
      </c>
      <c r="D62" s="197">
        <v>0.79600000000000004</v>
      </c>
      <c r="E62" s="136">
        <v>0.248</v>
      </c>
      <c r="F62" s="198"/>
      <c r="G62" s="131"/>
      <c r="H62" s="132">
        <v>0</v>
      </c>
      <c r="I62" s="200">
        <v>0.223</v>
      </c>
      <c r="J62" s="187">
        <v>0.05</v>
      </c>
      <c r="K62" s="163">
        <v>0</v>
      </c>
      <c r="L62" s="212">
        <v>2.5999999999999999E-3</v>
      </c>
      <c r="M62" s="189">
        <v>0.10199999999999999</v>
      </c>
      <c r="N62" s="186"/>
      <c r="O62" s="199"/>
      <c r="P62" s="144">
        <v>2.9670000000000001</v>
      </c>
      <c r="Y62" s="38"/>
    </row>
    <row r="63" spans="2:25" x14ac:dyDescent="0.25">
      <c r="B63" s="30" t="s">
        <v>169</v>
      </c>
      <c r="C63" s="125">
        <v>139.22399999999999</v>
      </c>
      <c r="D63" s="197">
        <v>13.657999999999999</v>
      </c>
      <c r="E63" s="136">
        <v>6.8929999999999998</v>
      </c>
      <c r="F63" s="198"/>
      <c r="G63" s="131"/>
      <c r="H63" s="200">
        <v>1.8200000000000001E-2</v>
      </c>
      <c r="I63" s="200">
        <v>8.3000000000000004E-2</v>
      </c>
      <c r="J63" s="187">
        <v>0.22800000000000001</v>
      </c>
      <c r="K63" s="163">
        <v>0</v>
      </c>
      <c r="L63" s="212">
        <v>0.70140000000000002</v>
      </c>
      <c r="M63" s="189">
        <v>1.6579999999999999</v>
      </c>
      <c r="N63" s="186"/>
      <c r="O63" s="199"/>
      <c r="P63" s="144">
        <v>162.464</v>
      </c>
      <c r="Q63" t="s">
        <v>172</v>
      </c>
      <c r="Y63" s="38"/>
    </row>
    <row r="64" spans="2:25" x14ac:dyDescent="0.25">
      <c r="B64" s="30" t="s">
        <v>170</v>
      </c>
      <c r="C64" s="125">
        <v>76.83</v>
      </c>
      <c r="D64" s="197">
        <v>6.3550000000000004</v>
      </c>
      <c r="E64" s="136">
        <v>3.4129999999999998</v>
      </c>
      <c r="F64" s="49"/>
      <c r="G64" s="18"/>
      <c r="H64" s="115">
        <v>1.8800000000000001E-2</v>
      </c>
      <c r="I64" s="115">
        <v>0.158</v>
      </c>
      <c r="J64" s="187">
        <v>0.46800000000000003</v>
      </c>
      <c r="K64" s="237">
        <v>8.3799999999999999E-2</v>
      </c>
      <c r="L64" s="212">
        <v>0.14610000000000001</v>
      </c>
      <c r="M64" s="189">
        <v>0.72799999999999998</v>
      </c>
      <c r="N64" s="190" t="s">
        <v>37</v>
      </c>
      <c r="P64" s="144">
        <v>88.201999999999998</v>
      </c>
      <c r="Q64" t="s">
        <v>171</v>
      </c>
      <c r="Y64" s="38"/>
    </row>
    <row r="65" spans="2:25" x14ac:dyDescent="0.25">
      <c r="B65" s="30" t="s">
        <v>173</v>
      </c>
      <c r="C65" s="125">
        <v>71.209999999999994</v>
      </c>
      <c r="D65" s="197">
        <v>3.9750000000000001</v>
      </c>
      <c r="E65" s="136">
        <v>34.405999999999999</v>
      </c>
      <c r="F65" s="198"/>
      <c r="G65" s="236">
        <v>0.40899999999999997</v>
      </c>
      <c r="H65" s="200">
        <v>4.3499999999999997E-2</v>
      </c>
      <c r="I65" s="200">
        <v>0.95</v>
      </c>
      <c r="J65" s="187">
        <v>0.67600000000000005</v>
      </c>
      <c r="K65" s="237">
        <v>0.48170000000000002</v>
      </c>
      <c r="L65" s="212">
        <v>0.47310000000000002</v>
      </c>
      <c r="M65" s="189">
        <v>1.2170000000000001</v>
      </c>
      <c r="N65" s="186"/>
      <c r="O65" s="199"/>
      <c r="P65" s="144">
        <v>113.842</v>
      </c>
      <c r="Q65" t="s">
        <v>174</v>
      </c>
      <c r="Y65" s="38"/>
    </row>
    <row r="66" spans="2:25" x14ac:dyDescent="0.25">
      <c r="B66" s="30">
        <v>44662</v>
      </c>
      <c r="C66" s="125">
        <v>54.238</v>
      </c>
      <c r="D66" s="197">
        <v>4.5199999999999996</v>
      </c>
      <c r="E66" s="136">
        <v>2.8809999999999998</v>
      </c>
      <c r="F66" s="198"/>
      <c r="G66" s="131"/>
      <c r="H66" s="200">
        <v>2.1299999999999999E-2</v>
      </c>
      <c r="I66" s="200">
        <v>0.59</v>
      </c>
      <c r="J66" s="187">
        <v>0.16800000000000001</v>
      </c>
      <c r="K66" s="163">
        <v>0</v>
      </c>
      <c r="L66" s="212">
        <v>1.77E-2</v>
      </c>
      <c r="M66" s="189">
        <v>0.53200000000000003</v>
      </c>
      <c r="N66" s="190" t="s">
        <v>37</v>
      </c>
      <c r="O66" s="199"/>
      <c r="P66" s="144">
        <v>62.957000000000001</v>
      </c>
      <c r="Y66" s="38"/>
    </row>
    <row r="67" spans="2:25" x14ac:dyDescent="0.25">
      <c r="B67" s="30">
        <v>44672</v>
      </c>
      <c r="C67" s="125">
        <v>103.541</v>
      </c>
      <c r="D67" s="197">
        <v>4.0490000000000004</v>
      </c>
      <c r="E67" s="136">
        <v>0.64300000000000002</v>
      </c>
      <c r="F67" s="198"/>
      <c r="G67" s="131"/>
      <c r="H67" s="200">
        <v>8.0000000000000002E-3</v>
      </c>
      <c r="I67" s="200">
        <v>0.17</v>
      </c>
      <c r="J67" s="187">
        <v>0.35299999999999998</v>
      </c>
      <c r="K67" s="237">
        <v>0.55300000000000005</v>
      </c>
      <c r="L67" s="212">
        <v>4.6399999999999997E-2</v>
      </c>
      <c r="M67" s="189">
        <v>1.6539999999999999</v>
      </c>
      <c r="N67" s="190" t="s">
        <v>37</v>
      </c>
      <c r="O67" s="199"/>
      <c r="P67" s="144">
        <v>110.52</v>
      </c>
      <c r="Q67" t="s">
        <v>175</v>
      </c>
      <c r="Y67" s="38"/>
    </row>
    <row r="68" spans="2:25" x14ac:dyDescent="0.25">
      <c r="B68" s="30" t="s">
        <v>176</v>
      </c>
      <c r="C68" s="125">
        <v>45.420999999999999</v>
      </c>
      <c r="D68" s="197">
        <v>1.2689999999999999</v>
      </c>
      <c r="E68" s="136">
        <v>1.2270000000000001</v>
      </c>
      <c r="F68" s="198"/>
      <c r="G68" s="131"/>
      <c r="H68" s="200">
        <v>1.2E-2</v>
      </c>
      <c r="I68" s="200">
        <v>0.161</v>
      </c>
      <c r="J68" s="187">
        <v>0.08</v>
      </c>
      <c r="K68" s="237">
        <v>3.3000000000000002E-2</v>
      </c>
      <c r="L68" s="212">
        <v>6.3E-3</v>
      </c>
      <c r="M68" s="189">
        <v>0.64400000000000002</v>
      </c>
      <c r="N68" s="190" t="s">
        <v>37</v>
      </c>
      <c r="O68" s="199"/>
      <c r="P68" s="144">
        <v>48.853000000000002</v>
      </c>
      <c r="Y68" s="38"/>
    </row>
    <row r="69" spans="2:25" x14ac:dyDescent="0.25">
      <c r="B69" s="30">
        <v>44686</v>
      </c>
      <c r="C69" s="125">
        <v>89.561999999999998</v>
      </c>
      <c r="D69" s="197">
        <v>4.1929999999999996</v>
      </c>
      <c r="E69" s="136">
        <v>1.258</v>
      </c>
      <c r="F69" s="198"/>
      <c r="G69" s="131"/>
      <c r="H69" s="209">
        <v>1.6000000000000001E-3</v>
      </c>
      <c r="I69" s="200">
        <v>0.374</v>
      </c>
      <c r="J69" s="187">
        <v>0.27900000000000003</v>
      </c>
      <c r="K69" s="163">
        <v>4.8000000000000001E-2</v>
      </c>
      <c r="L69" s="212">
        <v>3.8E-3</v>
      </c>
      <c r="M69" s="189">
        <v>0.26100000000000001</v>
      </c>
      <c r="N69" s="190" t="s">
        <v>37</v>
      </c>
      <c r="O69" s="199"/>
      <c r="P69" s="144">
        <v>95.98</v>
      </c>
      <c r="Q69" t="s">
        <v>178</v>
      </c>
      <c r="Y69" s="38"/>
    </row>
    <row r="70" spans="2:25" x14ac:dyDescent="0.25">
      <c r="B70" s="30" t="s">
        <v>179</v>
      </c>
      <c r="C70" s="125">
        <v>54.771000000000001</v>
      </c>
      <c r="D70" s="197">
        <v>1.1739999999999999</v>
      </c>
      <c r="E70" s="136">
        <v>0.7</v>
      </c>
      <c r="F70" s="198"/>
      <c r="G70" s="131"/>
      <c r="H70" s="209">
        <v>1.1599999999999999E-2</v>
      </c>
      <c r="I70" s="200">
        <v>0.186</v>
      </c>
      <c r="J70" s="187">
        <v>0.125</v>
      </c>
      <c r="K70" s="163">
        <v>9.7999999999999997E-3</v>
      </c>
      <c r="L70" s="193">
        <v>0</v>
      </c>
      <c r="M70" s="189">
        <v>0.104</v>
      </c>
      <c r="N70" s="190" t="s">
        <v>37</v>
      </c>
      <c r="O70" s="199"/>
      <c r="P70" s="144">
        <v>57.082000000000001</v>
      </c>
      <c r="Y70" s="38"/>
    </row>
    <row r="71" spans="2:25" x14ac:dyDescent="0.25">
      <c r="B71" s="30" t="s">
        <v>180</v>
      </c>
      <c r="C71" s="125">
        <v>25.773</v>
      </c>
      <c r="D71" s="197">
        <v>0.66</v>
      </c>
      <c r="E71" s="136">
        <v>0.50600000000000001</v>
      </c>
      <c r="F71" s="198"/>
      <c r="G71" s="131"/>
      <c r="H71" s="209">
        <v>2.0999999999999999E-3</v>
      </c>
      <c r="I71" s="200">
        <v>0.14399999999999999</v>
      </c>
      <c r="J71" s="187">
        <v>0.11</v>
      </c>
      <c r="K71" s="163">
        <v>8.2000000000000007E-3</v>
      </c>
      <c r="L71" s="193">
        <v>0</v>
      </c>
      <c r="M71" s="189">
        <v>0.23599999999999999</v>
      </c>
      <c r="N71" s="190" t="s">
        <v>37</v>
      </c>
      <c r="O71" s="199"/>
      <c r="P71" s="144">
        <v>27.439</v>
      </c>
      <c r="Y71" s="38"/>
    </row>
    <row r="72" spans="2:25" x14ac:dyDescent="0.25">
      <c r="B72" s="30" t="s">
        <v>181</v>
      </c>
      <c r="C72" s="125">
        <v>19.201000000000001</v>
      </c>
      <c r="D72" s="197">
        <v>0.73</v>
      </c>
      <c r="E72" s="136">
        <v>0.52600000000000002</v>
      </c>
      <c r="F72" s="198"/>
      <c r="G72" s="131"/>
      <c r="H72" s="241">
        <v>8.9999999999999998E-4</v>
      </c>
      <c r="I72" s="200">
        <v>0.123</v>
      </c>
      <c r="J72" s="187">
        <v>2.8000000000000001E-2</v>
      </c>
      <c r="K72" s="163">
        <v>7.3000000000000001E-3</v>
      </c>
      <c r="L72" s="212">
        <v>4.1999999999999997E-3</v>
      </c>
      <c r="M72" s="189">
        <v>0.113</v>
      </c>
      <c r="N72" s="190" t="s">
        <v>37</v>
      </c>
      <c r="O72" s="199"/>
      <c r="P72" s="144">
        <v>20.731999999999999</v>
      </c>
      <c r="Y72" s="38"/>
    </row>
    <row r="73" spans="2:25" x14ac:dyDescent="0.25">
      <c r="B73" s="30">
        <v>44714</v>
      </c>
      <c r="C73" s="125">
        <v>9.7479999999999993</v>
      </c>
      <c r="D73" s="197">
        <v>0.32700000000000001</v>
      </c>
      <c r="E73" s="136">
        <v>0.62</v>
      </c>
      <c r="F73" s="49"/>
      <c r="G73" s="18"/>
      <c r="H73" s="241">
        <v>1.2999999999999999E-2</v>
      </c>
      <c r="I73" s="200">
        <v>0.191</v>
      </c>
      <c r="J73" s="187">
        <v>4.8000000000000001E-2</v>
      </c>
      <c r="K73" s="163">
        <v>2.0199999999999999E-2</v>
      </c>
      <c r="L73" s="212">
        <v>8.3999999999999995E-3</v>
      </c>
      <c r="M73" s="189">
        <v>0.28499999999999998</v>
      </c>
      <c r="N73" s="190" t="s">
        <v>37</v>
      </c>
      <c r="P73" s="144">
        <v>11.247</v>
      </c>
      <c r="Y73" s="38"/>
    </row>
    <row r="74" spans="2:25" x14ac:dyDescent="0.25">
      <c r="B74" s="30">
        <v>44715</v>
      </c>
      <c r="C74" s="125">
        <v>14.199</v>
      </c>
      <c r="D74" s="197">
        <v>0.248</v>
      </c>
      <c r="E74" s="136">
        <v>1.0620000000000001</v>
      </c>
      <c r="F74" s="49"/>
      <c r="G74" s="18"/>
      <c r="H74" s="241"/>
      <c r="I74" s="200">
        <v>0.39100000000000001</v>
      </c>
      <c r="J74" s="187">
        <v>0.67100000000000004</v>
      </c>
      <c r="K74" s="163">
        <v>3.0200000000000001E-2</v>
      </c>
      <c r="L74" s="212"/>
      <c r="M74" s="189">
        <v>0.23100000000000001</v>
      </c>
      <c r="N74" s="186"/>
      <c r="P74" s="144">
        <v>16.832999999999998</v>
      </c>
      <c r="Y74" s="38"/>
    </row>
    <row r="75" spans="2:25" x14ac:dyDescent="0.25">
      <c r="B75" s="30">
        <v>44716</v>
      </c>
      <c r="C75" s="125">
        <v>11.473000000000001</v>
      </c>
      <c r="D75" s="197">
        <v>0.13500000000000001</v>
      </c>
      <c r="E75" s="136">
        <v>2.4649999999999999</v>
      </c>
      <c r="F75" s="49"/>
      <c r="G75" s="18"/>
      <c r="H75" s="241"/>
      <c r="I75" s="200">
        <v>0.48</v>
      </c>
      <c r="J75" s="187">
        <v>0.08</v>
      </c>
      <c r="K75" s="163">
        <v>4.9099999999999998E-2</v>
      </c>
      <c r="L75" s="212"/>
      <c r="M75" s="189">
        <v>0.311</v>
      </c>
      <c r="N75" s="186"/>
      <c r="P75" s="144">
        <v>14.992000000000001</v>
      </c>
      <c r="Y75" s="38"/>
    </row>
    <row r="76" spans="2:25" x14ac:dyDescent="0.25">
      <c r="B76" s="30">
        <v>44717</v>
      </c>
      <c r="C76" s="125">
        <v>12.512</v>
      </c>
      <c r="D76" s="197">
        <v>0.14499999999999999</v>
      </c>
      <c r="E76" s="136">
        <v>1.353</v>
      </c>
      <c r="F76" s="198"/>
      <c r="G76" s="131"/>
      <c r="H76" s="132"/>
      <c r="I76" s="200">
        <v>0.40699999999999997</v>
      </c>
      <c r="J76" s="187">
        <v>9.2999999999999999E-2</v>
      </c>
      <c r="K76" s="163">
        <v>3.1E-2</v>
      </c>
      <c r="L76" s="212"/>
      <c r="M76" s="189">
        <v>0.29699999999999999</v>
      </c>
      <c r="N76" s="186"/>
      <c r="O76" s="199"/>
      <c r="P76" s="144">
        <v>14.837999999999999</v>
      </c>
      <c r="Y76" s="38"/>
    </row>
    <row r="77" spans="2:25" x14ac:dyDescent="0.25">
      <c r="B77" s="30">
        <v>44718</v>
      </c>
      <c r="C77" s="125">
        <v>10.984</v>
      </c>
      <c r="D77" s="197">
        <v>0.113</v>
      </c>
      <c r="E77" s="136">
        <v>0.52</v>
      </c>
      <c r="F77" s="198"/>
      <c r="G77" s="131"/>
      <c r="H77" s="132"/>
      <c r="I77" s="200">
        <v>0.32800000000000001</v>
      </c>
      <c r="J77" s="187">
        <v>5.5E-2</v>
      </c>
      <c r="K77" s="163">
        <v>2.1999999999999999E-2</v>
      </c>
      <c r="L77" s="212"/>
      <c r="M77" s="189">
        <v>0.21199999999999999</v>
      </c>
      <c r="N77" s="186"/>
      <c r="O77" s="199"/>
      <c r="P77" s="144">
        <v>12.234</v>
      </c>
      <c r="Y77" s="38"/>
    </row>
    <row r="78" spans="2:25" x14ac:dyDescent="0.25">
      <c r="B78" s="30">
        <v>44719</v>
      </c>
      <c r="C78" s="125">
        <v>18.93</v>
      </c>
      <c r="D78" s="197">
        <v>0.30099999999999999</v>
      </c>
      <c r="E78" s="136">
        <v>0.39900000000000002</v>
      </c>
      <c r="F78" s="198"/>
      <c r="G78" s="45" t="s">
        <v>37</v>
      </c>
      <c r="H78" s="110" t="s">
        <v>182</v>
      </c>
      <c r="I78" s="200">
        <v>0.23</v>
      </c>
      <c r="J78" s="187">
        <v>6.8000000000000005E-2</v>
      </c>
      <c r="K78" s="163">
        <v>1.9699999999999999E-2</v>
      </c>
      <c r="L78" s="193" t="s">
        <v>24</v>
      </c>
      <c r="M78" s="189">
        <v>0.26200000000000001</v>
      </c>
      <c r="N78" s="190" t="s">
        <v>37</v>
      </c>
      <c r="O78" s="199"/>
      <c r="P78" s="144">
        <v>20.209</v>
      </c>
      <c r="Y78" s="38"/>
    </row>
    <row r="79" spans="2:25" x14ac:dyDescent="0.25">
      <c r="B79" s="30">
        <v>44720</v>
      </c>
      <c r="C79" s="125">
        <v>17.030999999999999</v>
      </c>
      <c r="D79" s="197">
        <v>0.13</v>
      </c>
      <c r="E79" s="136">
        <v>0.153</v>
      </c>
      <c r="F79" s="49"/>
      <c r="G79" s="18"/>
      <c r="H79" s="110"/>
      <c r="I79" s="200">
        <v>9.8000000000000004E-2</v>
      </c>
      <c r="J79" s="187">
        <v>5.2999999999999999E-2</v>
      </c>
      <c r="K79" s="163">
        <v>1.18E-2</v>
      </c>
      <c r="L79" s="193"/>
      <c r="M79" s="189">
        <v>0.26200000000000001</v>
      </c>
      <c r="N79" s="186"/>
      <c r="P79" s="144">
        <v>17.738</v>
      </c>
      <c r="Y79" s="38"/>
    </row>
    <row r="80" spans="2:25" x14ac:dyDescent="0.25">
      <c r="B80" s="30">
        <v>44721</v>
      </c>
      <c r="C80" s="125">
        <v>13.96</v>
      </c>
      <c r="D80" s="197">
        <v>0.154</v>
      </c>
      <c r="E80" s="136">
        <v>6.8000000000000005E-2</v>
      </c>
      <c r="F80" s="49"/>
      <c r="G80" s="35"/>
      <c r="H80" s="250"/>
      <c r="I80" s="200">
        <v>9.5000000000000001E-2</v>
      </c>
      <c r="J80" s="187">
        <v>0.01</v>
      </c>
      <c r="K80" s="163">
        <v>1.09E-2</v>
      </c>
      <c r="L80" s="212"/>
      <c r="M80" s="245">
        <v>0.34499999999999997</v>
      </c>
      <c r="N80" s="186"/>
      <c r="P80" s="144">
        <v>14.643000000000001</v>
      </c>
      <c r="Y80" s="38"/>
    </row>
    <row r="81" spans="2:25" x14ac:dyDescent="0.25">
      <c r="B81" s="30">
        <v>44722</v>
      </c>
      <c r="C81" s="125">
        <v>19.515000000000001</v>
      </c>
      <c r="D81" s="197">
        <v>0.12</v>
      </c>
      <c r="E81" s="136">
        <v>0.12</v>
      </c>
      <c r="F81" s="198"/>
      <c r="G81" s="131"/>
      <c r="H81" s="132"/>
      <c r="I81" s="200">
        <v>0.16300000000000001</v>
      </c>
      <c r="J81" s="187">
        <v>7.6999999999999999E-2</v>
      </c>
      <c r="K81" s="163">
        <v>7.9000000000000008E-3</v>
      </c>
      <c r="L81" s="193"/>
      <c r="M81" s="189">
        <v>0.29399999999999998</v>
      </c>
      <c r="N81" s="186"/>
      <c r="O81" s="199"/>
      <c r="P81" s="144">
        <v>20.297000000000001</v>
      </c>
      <c r="Y81" s="38"/>
    </row>
    <row r="82" spans="2:25" x14ac:dyDescent="0.25">
      <c r="B82" s="30">
        <v>44723</v>
      </c>
      <c r="C82" s="125">
        <v>18.170000000000002</v>
      </c>
      <c r="D82" s="197">
        <v>0.13800000000000001</v>
      </c>
      <c r="E82" s="136">
        <v>0.21299999999999999</v>
      </c>
      <c r="F82" s="198"/>
      <c r="G82" s="131"/>
      <c r="H82" s="132"/>
      <c r="I82" s="200">
        <v>0.11</v>
      </c>
      <c r="J82" s="187">
        <v>6.4000000000000001E-2</v>
      </c>
      <c r="K82" s="163">
        <v>1.4800000000000001E-2</v>
      </c>
      <c r="L82" s="193"/>
      <c r="M82" s="189">
        <v>0.20399999999999999</v>
      </c>
      <c r="N82" s="186"/>
      <c r="O82" s="199"/>
      <c r="P82" s="144">
        <v>18.913</v>
      </c>
      <c r="Y82" s="38"/>
    </row>
    <row r="83" spans="2:25" x14ac:dyDescent="0.25">
      <c r="B83" s="30">
        <v>44724</v>
      </c>
      <c r="C83" s="125">
        <v>26.2</v>
      </c>
      <c r="D83" s="197">
        <v>0.13</v>
      </c>
      <c r="E83" s="136">
        <v>1.7000000000000001E-2</v>
      </c>
      <c r="F83" s="198"/>
      <c r="G83" s="131"/>
      <c r="H83" s="132"/>
      <c r="I83" s="200">
        <v>0.17799999999999999</v>
      </c>
      <c r="J83" s="187">
        <v>4.3999999999999997E-2</v>
      </c>
      <c r="K83" s="163">
        <v>1.4200000000000001E-2</v>
      </c>
      <c r="L83" s="193"/>
      <c r="M83" s="189">
        <v>0.20399999999999999</v>
      </c>
      <c r="N83" s="186"/>
      <c r="O83" s="199"/>
      <c r="P83" s="144">
        <v>26.789000000000001</v>
      </c>
      <c r="Y83" s="38"/>
    </row>
    <row r="84" spans="2:25" x14ac:dyDescent="0.25">
      <c r="B84" s="30">
        <v>44725</v>
      </c>
      <c r="C84" s="125">
        <v>18.582999999999998</v>
      </c>
      <c r="D84" s="197">
        <v>0.188</v>
      </c>
      <c r="E84" s="136">
        <v>4.8000000000000001E-2</v>
      </c>
      <c r="F84" s="198"/>
      <c r="G84" s="131"/>
      <c r="H84" s="132"/>
      <c r="I84" s="200">
        <v>0.104</v>
      </c>
      <c r="J84" s="187">
        <v>5.3999999999999999E-2</v>
      </c>
      <c r="K84" s="163">
        <v>1.4800000000000001E-2</v>
      </c>
      <c r="L84" s="193"/>
      <c r="M84" s="189">
        <v>5.6000000000000001E-2</v>
      </c>
      <c r="N84" s="186"/>
      <c r="O84" s="199"/>
      <c r="P84" s="144">
        <v>19.047999999999998</v>
      </c>
      <c r="Y84" s="38"/>
    </row>
    <row r="85" spans="2:25" x14ac:dyDescent="0.25">
      <c r="B85" s="30">
        <v>44726</v>
      </c>
      <c r="C85" s="125">
        <v>16.541</v>
      </c>
      <c r="D85" s="197">
        <v>0.13600000000000001</v>
      </c>
      <c r="E85" s="136" t="s">
        <v>182</v>
      </c>
      <c r="F85" s="198"/>
      <c r="G85" s="131"/>
      <c r="H85" s="132"/>
      <c r="I85" s="200">
        <v>9.2999999999999999E-2</v>
      </c>
      <c r="J85" s="187">
        <v>3.6999999999999998E-2</v>
      </c>
      <c r="K85" s="163">
        <v>7.6E-3</v>
      </c>
      <c r="L85" s="193"/>
      <c r="M85" s="189">
        <v>7.5999999999999998E-2</v>
      </c>
      <c r="N85" s="186"/>
      <c r="O85" s="199"/>
      <c r="P85" s="144">
        <v>16.89</v>
      </c>
      <c r="Y85" s="38"/>
    </row>
    <row r="86" spans="2:25" x14ac:dyDescent="0.25">
      <c r="B86" s="30">
        <v>44727</v>
      </c>
      <c r="C86" s="125">
        <v>12.378</v>
      </c>
      <c r="D86" s="197">
        <v>0.09</v>
      </c>
      <c r="E86" s="136" t="s">
        <v>182</v>
      </c>
      <c r="F86" s="49"/>
      <c r="G86" s="18"/>
      <c r="H86" s="110"/>
      <c r="I86" s="200">
        <v>0.13400000000000001</v>
      </c>
      <c r="J86" s="187">
        <v>5.1999999999999998E-2</v>
      </c>
      <c r="K86" s="163" t="s">
        <v>182</v>
      </c>
      <c r="L86" s="184"/>
      <c r="M86" s="189">
        <v>0.27</v>
      </c>
      <c r="N86" s="186"/>
      <c r="P86" s="144">
        <v>12.923999999999999</v>
      </c>
      <c r="Y86" s="38"/>
    </row>
    <row r="87" spans="2:25" x14ac:dyDescent="0.25">
      <c r="B87" s="30">
        <v>44728</v>
      </c>
      <c r="C87" s="125">
        <v>23.062000000000001</v>
      </c>
      <c r="D87" s="197">
        <v>0.124</v>
      </c>
      <c r="E87" s="136" t="s">
        <v>182</v>
      </c>
      <c r="F87" s="198"/>
      <c r="G87" s="131" t="s">
        <v>37</v>
      </c>
      <c r="H87" s="132" t="s">
        <v>182</v>
      </c>
      <c r="I87" s="200">
        <v>7.5999999999999998E-2</v>
      </c>
      <c r="J87" s="187">
        <v>6.0999999999999999E-2</v>
      </c>
      <c r="K87" s="163" t="s">
        <v>182</v>
      </c>
      <c r="L87" s="193" t="s">
        <v>24</v>
      </c>
      <c r="M87" s="189">
        <v>0.317</v>
      </c>
      <c r="N87" s="190" t="s">
        <v>37</v>
      </c>
      <c r="P87" s="144">
        <v>23.573</v>
      </c>
      <c r="Y87" s="38"/>
    </row>
    <row r="88" spans="2:25" x14ac:dyDescent="0.25">
      <c r="B88" s="30">
        <v>44729</v>
      </c>
      <c r="C88" s="125">
        <v>14.28</v>
      </c>
      <c r="D88" s="197">
        <v>0.153</v>
      </c>
      <c r="E88" s="136" t="s">
        <v>182</v>
      </c>
      <c r="F88" s="49"/>
      <c r="G88" s="18"/>
      <c r="H88" s="110"/>
      <c r="I88" s="200">
        <v>0.06</v>
      </c>
      <c r="J88" s="187">
        <v>3.1E-2</v>
      </c>
      <c r="K88" s="163" t="s">
        <v>182</v>
      </c>
      <c r="L88" s="184"/>
      <c r="M88" s="189">
        <v>0.21299999999999999</v>
      </c>
      <c r="N88" s="186"/>
      <c r="P88" s="144">
        <v>14.737</v>
      </c>
      <c r="Y88" s="38"/>
    </row>
    <row r="89" spans="2:25" x14ac:dyDescent="0.25">
      <c r="B89" s="30">
        <v>44730</v>
      </c>
      <c r="C89" s="125">
        <v>16.010999999999999</v>
      </c>
      <c r="D89" s="197">
        <v>0.25</v>
      </c>
      <c r="E89" s="136" t="s">
        <v>182</v>
      </c>
      <c r="F89" s="198"/>
      <c r="G89" s="131"/>
      <c r="H89" s="132"/>
      <c r="I89" s="200">
        <v>0.124</v>
      </c>
      <c r="J89" s="187">
        <v>2.5000000000000001E-2</v>
      </c>
      <c r="K89" s="163" t="s">
        <v>182</v>
      </c>
      <c r="L89" s="193"/>
      <c r="M89" s="189">
        <v>0.20399999999999999</v>
      </c>
      <c r="N89" s="186"/>
      <c r="O89" s="199"/>
      <c r="P89" s="144">
        <v>16.614000000000001</v>
      </c>
      <c r="Y89" s="38"/>
    </row>
    <row r="90" spans="2:25" x14ac:dyDescent="0.25">
      <c r="B90" s="30">
        <v>44731</v>
      </c>
      <c r="C90" s="125">
        <v>37.752000000000002</v>
      </c>
      <c r="D90" s="197">
        <v>0.224</v>
      </c>
      <c r="E90" s="136" t="s">
        <v>182</v>
      </c>
      <c r="F90" s="198"/>
      <c r="G90" s="131"/>
      <c r="H90" s="132"/>
      <c r="I90" s="200">
        <v>5.8000000000000003E-2</v>
      </c>
      <c r="J90" s="187">
        <v>0.05</v>
      </c>
      <c r="K90" s="163" t="s">
        <v>182</v>
      </c>
      <c r="L90" s="193"/>
      <c r="M90" s="189">
        <v>0.34799999999999998</v>
      </c>
      <c r="N90" s="186"/>
      <c r="O90" s="199"/>
      <c r="P90" s="144">
        <v>38.430999999999997</v>
      </c>
      <c r="Y90" s="38"/>
    </row>
    <row r="91" spans="2:25" x14ac:dyDescent="0.25">
      <c r="B91" s="30">
        <v>44732</v>
      </c>
      <c r="C91" s="125">
        <v>34.514000000000003</v>
      </c>
      <c r="D91" s="197">
        <v>0.14499999999999999</v>
      </c>
      <c r="E91" s="136" t="s">
        <v>182</v>
      </c>
      <c r="F91" s="198"/>
      <c r="G91" s="131"/>
      <c r="H91" s="132"/>
      <c r="I91" s="200">
        <v>4.5999999999999999E-2</v>
      </c>
      <c r="J91" s="187">
        <v>3.6999999999999998E-2</v>
      </c>
      <c r="K91" s="163" t="s">
        <v>182</v>
      </c>
      <c r="L91" s="193"/>
      <c r="M91" s="189">
        <v>0.374</v>
      </c>
      <c r="N91" s="186"/>
      <c r="O91" s="199"/>
      <c r="P91" s="144">
        <v>35.115000000000002</v>
      </c>
      <c r="Y91" s="38"/>
    </row>
    <row r="92" spans="2:25" x14ac:dyDescent="0.25">
      <c r="B92" s="30">
        <v>44733</v>
      </c>
      <c r="C92" s="125">
        <v>35.936</v>
      </c>
      <c r="D92" s="197">
        <v>0.17599999999999999</v>
      </c>
      <c r="E92" s="136" t="s">
        <v>182</v>
      </c>
      <c r="F92" s="198"/>
      <c r="G92" s="131"/>
      <c r="H92" s="132"/>
      <c r="I92" s="200">
        <v>4.1000000000000002E-2</v>
      </c>
      <c r="J92" s="187">
        <v>6.2E-2</v>
      </c>
      <c r="K92" s="163" t="s">
        <v>182</v>
      </c>
      <c r="L92" s="193"/>
      <c r="M92" s="189">
        <v>0.16400000000000001</v>
      </c>
      <c r="N92" s="186"/>
      <c r="O92" s="199"/>
      <c r="P92" s="144">
        <v>36.378999999999998</v>
      </c>
      <c r="Y92" s="38"/>
    </row>
    <row r="93" spans="2:25" x14ac:dyDescent="0.25">
      <c r="B93" s="30">
        <v>44734</v>
      </c>
      <c r="C93" s="125">
        <v>49.878</v>
      </c>
      <c r="D93" s="197">
        <v>0.17399999999999999</v>
      </c>
      <c r="E93" s="136" t="s">
        <v>182</v>
      </c>
      <c r="F93" s="198"/>
      <c r="G93" s="131" t="s">
        <v>37</v>
      </c>
      <c r="H93" s="132" t="s">
        <v>182</v>
      </c>
      <c r="I93" s="200">
        <v>9.8000000000000004E-2</v>
      </c>
      <c r="J93" s="187">
        <v>0.03</v>
      </c>
      <c r="K93" s="163" t="s">
        <v>182</v>
      </c>
      <c r="L93" s="193" t="s">
        <v>24</v>
      </c>
      <c r="M93" s="189">
        <v>0.13700000000000001</v>
      </c>
      <c r="N93" s="190" t="s">
        <v>37</v>
      </c>
      <c r="O93" s="199"/>
      <c r="P93" s="144">
        <v>50.317</v>
      </c>
      <c r="Q93" t="s">
        <v>183</v>
      </c>
      <c r="Y93" s="38"/>
    </row>
    <row r="94" spans="2:25" x14ac:dyDescent="0.25">
      <c r="B94" s="30">
        <v>44735</v>
      </c>
      <c r="C94" s="125">
        <v>40.652999999999999</v>
      </c>
      <c r="D94" s="197">
        <v>0.17</v>
      </c>
      <c r="E94" s="136" t="s">
        <v>182</v>
      </c>
      <c r="F94" s="198"/>
      <c r="G94" s="131"/>
      <c r="H94" s="132"/>
      <c r="I94" s="200">
        <v>0.114</v>
      </c>
      <c r="J94" s="187">
        <v>3.7999999999999999E-2</v>
      </c>
      <c r="K94" s="163" t="s">
        <v>182</v>
      </c>
      <c r="L94" s="193"/>
      <c r="M94" s="189">
        <v>7.8E-2</v>
      </c>
      <c r="N94" s="190"/>
      <c r="O94" s="199"/>
      <c r="P94" s="144">
        <v>41.052999999999997</v>
      </c>
      <c r="Y94" s="38"/>
    </row>
    <row r="95" spans="2:25" x14ac:dyDescent="0.25">
      <c r="B95" s="30">
        <v>44736</v>
      </c>
      <c r="C95" s="125">
        <v>35.177</v>
      </c>
      <c r="D95" s="197">
        <v>0.16</v>
      </c>
      <c r="E95" s="136" t="s">
        <v>182</v>
      </c>
      <c r="F95" s="49"/>
      <c r="G95" s="131"/>
      <c r="H95" s="132"/>
      <c r="I95" s="200">
        <v>0.17199999999999999</v>
      </c>
      <c r="J95" s="187">
        <v>2.5999999999999999E-2</v>
      </c>
      <c r="K95" s="163" t="s">
        <v>182</v>
      </c>
      <c r="L95" s="193"/>
      <c r="M95" s="189">
        <v>0.36</v>
      </c>
      <c r="N95" s="190"/>
      <c r="P95" s="144">
        <v>35.896999999999998</v>
      </c>
      <c r="Y95" s="38"/>
    </row>
    <row r="96" spans="2:25" x14ac:dyDescent="0.25">
      <c r="B96" s="30">
        <v>44737</v>
      </c>
      <c r="C96" s="125">
        <v>31.073</v>
      </c>
      <c r="D96" s="197">
        <v>9.8000000000000004E-2</v>
      </c>
      <c r="E96" s="136" t="s">
        <v>182</v>
      </c>
      <c r="F96" s="198"/>
      <c r="G96" s="131"/>
      <c r="H96" s="132"/>
      <c r="I96" s="200">
        <v>5.5E-2</v>
      </c>
      <c r="J96" s="249">
        <v>5.1999999999999998E-2</v>
      </c>
      <c r="K96" s="163" t="s">
        <v>182</v>
      </c>
      <c r="L96" s="193"/>
      <c r="M96" s="189">
        <v>0.1</v>
      </c>
      <c r="N96" s="190"/>
      <c r="O96" s="199"/>
      <c r="P96" s="144">
        <v>31.379000000000001</v>
      </c>
      <c r="Y96" s="38"/>
    </row>
    <row r="97" spans="2:25" x14ac:dyDescent="0.25">
      <c r="B97" s="30">
        <v>44738</v>
      </c>
      <c r="C97" s="125">
        <v>32.991999999999997</v>
      </c>
      <c r="D97" s="197">
        <v>8.7999999999999995E-2</v>
      </c>
      <c r="E97" s="136" t="s">
        <v>182</v>
      </c>
      <c r="F97" s="49"/>
      <c r="G97" s="18"/>
      <c r="H97" s="110"/>
      <c r="I97" s="200">
        <v>4.8000000000000001E-2</v>
      </c>
      <c r="J97" s="187">
        <v>1.7999999999999999E-2</v>
      </c>
      <c r="K97" s="163" t="s">
        <v>182</v>
      </c>
      <c r="L97" s="184"/>
      <c r="M97" s="189">
        <v>0.11</v>
      </c>
      <c r="N97" s="190"/>
      <c r="P97" s="144">
        <v>33.256</v>
      </c>
      <c r="Y97" s="38"/>
    </row>
    <row r="98" spans="2:25" x14ac:dyDescent="0.25">
      <c r="B98" s="30">
        <v>44739</v>
      </c>
      <c r="C98" s="125">
        <v>37.732999999999997</v>
      </c>
      <c r="D98" s="197">
        <v>0.158</v>
      </c>
      <c r="E98" s="136" t="s">
        <v>182</v>
      </c>
      <c r="F98" s="198"/>
      <c r="G98" s="131"/>
      <c r="H98" s="132"/>
      <c r="I98" s="200">
        <v>4.8000000000000001E-2</v>
      </c>
      <c r="J98" s="187">
        <v>1.4E-2</v>
      </c>
      <c r="K98" s="163" t="s">
        <v>182</v>
      </c>
      <c r="L98" s="193"/>
      <c r="M98" s="189">
        <v>0.11</v>
      </c>
      <c r="N98" s="190"/>
      <c r="O98" s="199"/>
      <c r="P98" s="144">
        <v>38.063000000000002</v>
      </c>
      <c r="Y98" s="38"/>
    </row>
    <row r="99" spans="2:25" x14ac:dyDescent="0.25">
      <c r="B99" s="30">
        <v>44740</v>
      </c>
      <c r="C99" s="125">
        <v>22.388999999999999</v>
      </c>
      <c r="D99" s="197">
        <v>0.112</v>
      </c>
      <c r="E99" s="136" t="s">
        <v>182</v>
      </c>
      <c r="F99" s="198"/>
      <c r="G99" s="131"/>
      <c r="H99" s="132"/>
      <c r="I99" s="200">
        <v>3.4000000000000002E-2</v>
      </c>
      <c r="J99" s="187">
        <v>1.7999999999999999E-2</v>
      </c>
      <c r="K99" s="163" t="s">
        <v>182</v>
      </c>
      <c r="L99" s="193"/>
      <c r="M99" s="189">
        <v>0.10100000000000001</v>
      </c>
      <c r="N99" s="190"/>
      <c r="O99" s="199"/>
      <c r="P99" s="144">
        <v>22.655000000000001</v>
      </c>
      <c r="Y99" s="38"/>
    </row>
    <row r="100" spans="2:25" x14ac:dyDescent="0.25">
      <c r="B100" s="30">
        <v>44741</v>
      </c>
      <c r="C100" s="125">
        <v>36.843000000000004</v>
      </c>
      <c r="D100" s="197">
        <v>8.7999999999999995E-2</v>
      </c>
      <c r="E100" s="136" t="s">
        <v>182</v>
      </c>
      <c r="F100" s="198"/>
      <c r="G100" s="131"/>
      <c r="H100" s="132"/>
      <c r="I100" s="200">
        <v>6.4000000000000001E-2</v>
      </c>
      <c r="J100" s="187">
        <v>1.0999999999999999E-2</v>
      </c>
      <c r="K100" s="163" t="s">
        <v>182</v>
      </c>
      <c r="L100" s="193"/>
      <c r="M100" s="189">
        <v>0.38700000000000001</v>
      </c>
      <c r="N100" s="190"/>
      <c r="O100" s="199"/>
      <c r="P100" s="144">
        <v>37.393000000000001</v>
      </c>
      <c r="Y100" s="38"/>
    </row>
    <row r="101" spans="2:25" x14ac:dyDescent="0.25">
      <c r="B101" s="30">
        <v>44742</v>
      </c>
      <c r="C101" s="125">
        <v>31.774999999999999</v>
      </c>
      <c r="D101" s="197">
        <v>9.4E-2</v>
      </c>
      <c r="E101" s="136" t="s">
        <v>182</v>
      </c>
      <c r="F101" s="198"/>
      <c r="G101" s="131"/>
      <c r="H101" s="132"/>
      <c r="I101" s="200">
        <v>0.10100000000000001</v>
      </c>
      <c r="J101" s="187">
        <v>1.7999999999999999E-2</v>
      </c>
      <c r="K101" s="163" t="s">
        <v>182</v>
      </c>
      <c r="L101" s="193"/>
      <c r="M101" s="189">
        <v>0.25</v>
      </c>
      <c r="N101" s="190"/>
      <c r="O101" s="199"/>
      <c r="P101" s="144">
        <v>32.238</v>
      </c>
      <c r="Y101" s="38"/>
    </row>
    <row r="102" spans="2:25" x14ac:dyDescent="0.25">
      <c r="B102" s="30">
        <v>44743</v>
      </c>
      <c r="C102" s="125">
        <v>42.689</v>
      </c>
      <c r="D102" s="197">
        <v>9.2999999999999999E-2</v>
      </c>
      <c r="E102" s="136" t="s">
        <v>182</v>
      </c>
      <c r="F102" s="198"/>
      <c r="G102" s="131" t="s">
        <v>37</v>
      </c>
      <c r="H102" s="132" t="s">
        <v>182</v>
      </c>
      <c r="I102" s="200">
        <v>0.19500000000000001</v>
      </c>
      <c r="J102" s="187">
        <v>1.2999999999999999E-2</v>
      </c>
      <c r="K102" s="163" t="s">
        <v>182</v>
      </c>
      <c r="L102" s="193" t="s">
        <v>24</v>
      </c>
      <c r="M102" s="189">
        <v>0.34100000000000003</v>
      </c>
      <c r="N102" s="190" t="s">
        <v>37</v>
      </c>
      <c r="O102" s="199"/>
      <c r="P102" s="144">
        <v>43.331000000000003</v>
      </c>
      <c r="Y102" s="38"/>
    </row>
    <row r="103" spans="2:25" x14ac:dyDescent="0.25">
      <c r="B103" s="30">
        <v>44744</v>
      </c>
      <c r="C103" s="125">
        <v>22.504000000000001</v>
      </c>
      <c r="D103" s="197">
        <v>0.159</v>
      </c>
      <c r="E103" s="136" t="s">
        <v>182</v>
      </c>
      <c r="F103" s="198"/>
      <c r="G103" s="131"/>
      <c r="H103" s="132"/>
      <c r="I103" s="200">
        <v>5.0999999999999997E-2</v>
      </c>
      <c r="J103" s="187">
        <v>5.2999999999999999E-2</v>
      </c>
      <c r="K103" s="163" t="s">
        <v>182</v>
      </c>
      <c r="L103" s="193"/>
      <c r="M103" s="189">
        <v>0.217</v>
      </c>
      <c r="N103" s="190"/>
      <c r="O103" s="199"/>
      <c r="P103" s="144">
        <v>22.984999999999999</v>
      </c>
      <c r="Y103" s="38"/>
    </row>
    <row r="104" spans="2:25" x14ac:dyDescent="0.25">
      <c r="B104" s="30">
        <v>44745</v>
      </c>
      <c r="C104" s="125">
        <v>24.875</v>
      </c>
      <c r="D104" s="197">
        <v>0.11899999999999999</v>
      </c>
      <c r="E104" s="136" t="s">
        <v>182</v>
      </c>
      <c r="F104" s="198"/>
      <c r="G104" s="131"/>
      <c r="H104" s="132"/>
      <c r="I104" s="200">
        <v>5.7000000000000002E-2</v>
      </c>
      <c r="J104" s="187">
        <v>1.7999999999999999E-2</v>
      </c>
      <c r="K104" s="163" t="s">
        <v>182</v>
      </c>
      <c r="L104" s="193"/>
      <c r="M104" s="189">
        <v>0.33600000000000002</v>
      </c>
      <c r="N104" s="190"/>
      <c r="O104" s="199"/>
      <c r="P104" s="144">
        <v>25.405000000000001</v>
      </c>
      <c r="Y104" s="38"/>
    </row>
    <row r="105" spans="2:25" x14ac:dyDescent="0.25">
      <c r="B105" s="30">
        <v>44746</v>
      </c>
      <c r="C105" s="125">
        <v>34.341999999999999</v>
      </c>
      <c r="D105" s="197">
        <v>0.16500000000000001</v>
      </c>
      <c r="E105" s="136" t="s">
        <v>182</v>
      </c>
      <c r="F105" s="198"/>
      <c r="G105" s="131"/>
      <c r="H105" s="132"/>
      <c r="I105" s="200">
        <v>3.9E-2</v>
      </c>
      <c r="J105" s="187">
        <v>2.9000000000000001E-2</v>
      </c>
      <c r="K105" s="163" t="s">
        <v>182</v>
      </c>
      <c r="L105" s="193"/>
      <c r="M105" s="189">
        <v>0.34699999999999998</v>
      </c>
      <c r="N105" s="190"/>
      <c r="O105" s="199"/>
      <c r="P105" s="144">
        <v>34.921999999999997</v>
      </c>
      <c r="Y105" s="38"/>
    </row>
    <row r="106" spans="2:25" x14ac:dyDescent="0.25">
      <c r="B106" s="30">
        <v>44747</v>
      </c>
      <c r="C106" s="125">
        <v>25.861999999999998</v>
      </c>
      <c r="D106" s="197">
        <v>0.104</v>
      </c>
      <c r="E106" s="136" t="s">
        <v>182</v>
      </c>
      <c r="F106" s="198"/>
      <c r="G106" s="131"/>
      <c r="H106" s="132"/>
      <c r="I106" s="200">
        <v>5.0999999999999997E-2</v>
      </c>
      <c r="J106" s="187">
        <v>3.9E-2</v>
      </c>
      <c r="K106" s="163">
        <v>7.0999999999999994E-2</v>
      </c>
      <c r="L106" s="193"/>
      <c r="M106" s="189">
        <v>0.34399999999999997</v>
      </c>
      <c r="N106" s="190"/>
      <c r="O106" s="199"/>
      <c r="P106" s="144">
        <v>26.471</v>
      </c>
      <c r="Y106" s="38"/>
    </row>
    <row r="107" spans="2:25" x14ac:dyDescent="0.25">
      <c r="B107" s="30">
        <v>44748</v>
      </c>
      <c r="C107" s="125">
        <v>30.099</v>
      </c>
      <c r="D107" s="197">
        <v>0.106</v>
      </c>
      <c r="E107" s="136" t="s">
        <v>182</v>
      </c>
      <c r="F107" s="49"/>
      <c r="G107" s="131"/>
      <c r="H107" s="132"/>
      <c r="I107" s="200">
        <v>3.4000000000000002E-2</v>
      </c>
      <c r="J107" s="187">
        <v>4.9000000000000002E-2</v>
      </c>
      <c r="K107" s="163" t="s">
        <v>182</v>
      </c>
      <c r="L107" s="193"/>
      <c r="M107" s="189">
        <v>0.34200000000000003</v>
      </c>
      <c r="N107" s="190"/>
      <c r="P107" s="144">
        <v>30.63</v>
      </c>
      <c r="Y107" s="38"/>
    </row>
    <row r="108" spans="2:25" x14ac:dyDescent="0.25">
      <c r="B108" s="30">
        <v>44749</v>
      </c>
      <c r="C108" s="125">
        <v>23.657</v>
      </c>
      <c r="D108" s="197">
        <v>0.20599999999999999</v>
      </c>
      <c r="E108" s="136" t="s">
        <v>182</v>
      </c>
      <c r="F108" s="198"/>
      <c r="G108" s="131" t="s">
        <v>37</v>
      </c>
      <c r="H108" s="132" t="s">
        <v>182</v>
      </c>
      <c r="I108" s="200">
        <v>7.8E-2</v>
      </c>
      <c r="J108" s="187">
        <v>9.0999999999999998E-2</v>
      </c>
      <c r="K108" s="163" t="s">
        <v>182</v>
      </c>
      <c r="L108" s="193" t="s">
        <v>24</v>
      </c>
      <c r="M108" s="189">
        <v>0.64200000000000002</v>
      </c>
      <c r="N108" s="190" t="s">
        <v>37</v>
      </c>
      <c r="O108" s="199"/>
      <c r="P108" s="144">
        <v>24.673999999999999</v>
      </c>
      <c r="Y108" s="38"/>
    </row>
    <row r="109" spans="2:25" x14ac:dyDescent="0.25">
      <c r="B109" s="30">
        <v>44750</v>
      </c>
      <c r="C109" s="125">
        <v>28.056000000000001</v>
      </c>
      <c r="D109" s="197">
        <v>0.13600000000000001</v>
      </c>
      <c r="E109" s="136" t="s">
        <v>182</v>
      </c>
      <c r="F109" s="198"/>
      <c r="G109" s="131"/>
      <c r="H109" s="132"/>
      <c r="I109" s="200">
        <v>5.7000000000000002E-2</v>
      </c>
      <c r="J109" s="187">
        <v>0.25</v>
      </c>
      <c r="K109" s="163" t="s">
        <v>182</v>
      </c>
      <c r="L109" s="193"/>
      <c r="M109" s="189">
        <v>0.248</v>
      </c>
      <c r="N109" s="190"/>
      <c r="O109" s="199"/>
      <c r="P109" s="144">
        <v>28.745999999999999</v>
      </c>
      <c r="Y109" s="38"/>
    </row>
    <row r="110" spans="2:25" x14ac:dyDescent="0.25">
      <c r="B110" s="30">
        <v>44751</v>
      </c>
      <c r="C110" s="125">
        <v>29.792999999999999</v>
      </c>
      <c r="D110" s="197">
        <v>0.13200000000000001</v>
      </c>
      <c r="E110" s="136" t="s">
        <v>182</v>
      </c>
      <c r="F110" s="198"/>
      <c r="G110" s="131"/>
      <c r="H110" s="132"/>
      <c r="I110" s="200">
        <v>4.2000000000000003E-2</v>
      </c>
      <c r="J110" s="187">
        <v>0.17399999999999999</v>
      </c>
      <c r="K110" s="163" t="s">
        <v>182</v>
      </c>
      <c r="L110" s="193"/>
      <c r="M110" s="189">
        <v>0.33600000000000002</v>
      </c>
      <c r="N110" s="190"/>
      <c r="O110" s="199"/>
      <c r="P110" s="144">
        <v>30.478000000000002</v>
      </c>
      <c r="Y110" s="38"/>
    </row>
    <row r="111" spans="2:25" x14ac:dyDescent="0.25">
      <c r="B111" s="30">
        <v>44752</v>
      </c>
      <c r="C111" s="125">
        <v>42.374000000000002</v>
      </c>
      <c r="D111" s="197">
        <v>6.6000000000000003E-2</v>
      </c>
      <c r="E111" s="136" t="s">
        <v>182</v>
      </c>
      <c r="F111" s="198"/>
      <c r="G111" s="131"/>
      <c r="H111" s="132"/>
      <c r="I111" s="200">
        <v>2.8000000000000001E-2</v>
      </c>
      <c r="J111" s="187">
        <v>3.3000000000000002E-2</v>
      </c>
      <c r="K111" s="163" t="s">
        <v>182</v>
      </c>
      <c r="L111" s="193"/>
      <c r="M111" s="189">
        <v>0.376</v>
      </c>
      <c r="N111" s="190"/>
      <c r="O111" s="199"/>
      <c r="P111" s="144">
        <v>42.877000000000002</v>
      </c>
      <c r="Y111" s="38"/>
    </row>
    <row r="112" spans="2:25" x14ac:dyDescent="0.25">
      <c r="B112" s="30">
        <v>44753</v>
      </c>
      <c r="C112" s="125">
        <v>59.561999999999998</v>
      </c>
      <c r="D112" s="197">
        <v>8.6999999999999994E-2</v>
      </c>
      <c r="E112" s="136" t="s">
        <v>182</v>
      </c>
      <c r="F112" s="198"/>
      <c r="G112" s="131"/>
      <c r="H112" s="132"/>
      <c r="I112" s="200">
        <v>0.19400000000000001</v>
      </c>
      <c r="J112" s="187">
        <v>5.6000000000000001E-2</v>
      </c>
      <c r="K112" s="163" t="s">
        <v>182</v>
      </c>
      <c r="L112" s="193"/>
      <c r="M112" s="189">
        <v>0.63500000000000001</v>
      </c>
      <c r="N112" s="190"/>
      <c r="O112" s="199"/>
      <c r="P112" s="144">
        <v>60.534999999999997</v>
      </c>
      <c r="Y112" s="38"/>
    </row>
    <row r="113" spans="2:25" x14ac:dyDescent="0.25">
      <c r="B113" s="30">
        <v>44754</v>
      </c>
      <c r="C113" s="125">
        <v>36.225000000000001</v>
      </c>
      <c r="D113" s="197">
        <v>6.5000000000000002E-2</v>
      </c>
      <c r="E113" s="136" t="s">
        <v>182</v>
      </c>
      <c r="F113" s="198"/>
      <c r="G113" s="131"/>
      <c r="H113" s="132"/>
      <c r="I113" s="200">
        <v>1.7000000000000001E-2</v>
      </c>
      <c r="J113" s="187">
        <v>1.2E-2</v>
      </c>
      <c r="K113" s="163" t="s">
        <v>182</v>
      </c>
      <c r="L113" s="193"/>
      <c r="M113" s="189">
        <v>0.20499999999999999</v>
      </c>
      <c r="N113" s="190"/>
      <c r="O113" s="199"/>
      <c r="P113" s="144">
        <v>36.524000000000001</v>
      </c>
      <c r="Y113" s="38"/>
    </row>
    <row r="114" spans="2:25" x14ac:dyDescent="0.25">
      <c r="B114" s="30">
        <v>44755</v>
      </c>
      <c r="C114" s="125">
        <v>32.966999999999999</v>
      </c>
      <c r="D114" s="197">
        <v>0.245</v>
      </c>
      <c r="E114" s="136" t="s">
        <v>182</v>
      </c>
      <c r="F114" s="198"/>
      <c r="G114" s="131" t="s">
        <v>37</v>
      </c>
      <c r="H114" s="132" t="s">
        <v>37</v>
      </c>
      <c r="I114" s="200">
        <v>8.2000000000000003E-2</v>
      </c>
      <c r="J114" s="187">
        <v>1.6E-2</v>
      </c>
      <c r="K114" s="163" t="s">
        <v>182</v>
      </c>
      <c r="L114" s="212" t="s">
        <v>24</v>
      </c>
      <c r="M114" s="189">
        <v>0.22700000000000001</v>
      </c>
      <c r="N114" s="190" t="s">
        <v>37</v>
      </c>
      <c r="O114" s="199"/>
      <c r="P114" s="144">
        <v>33.536000000000001</v>
      </c>
      <c r="Y114" s="38"/>
    </row>
    <row r="115" spans="2:25" x14ac:dyDescent="0.25">
      <c r="B115" s="30">
        <v>44756</v>
      </c>
      <c r="C115" s="125">
        <v>29.306999999999999</v>
      </c>
      <c r="D115" s="197">
        <v>3.6999999999999998E-2</v>
      </c>
      <c r="E115" s="136" t="s">
        <v>182</v>
      </c>
      <c r="F115" s="49"/>
      <c r="G115" s="18"/>
      <c r="H115" s="241"/>
      <c r="I115" s="200">
        <v>0.02</v>
      </c>
      <c r="J115" s="187">
        <v>1.7999999999999999E-2</v>
      </c>
      <c r="K115" s="163" t="s">
        <v>182</v>
      </c>
      <c r="L115" s="212"/>
      <c r="M115" s="189">
        <v>0.27100000000000002</v>
      </c>
      <c r="N115" s="186"/>
      <c r="P115" s="144">
        <v>29.652000000000001</v>
      </c>
      <c r="Y115" s="38"/>
    </row>
    <row r="116" spans="2:25" x14ac:dyDescent="0.25">
      <c r="B116" s="30">
        <v>44757</v>
      </c>
      <c r="C116" s="125">
        <v>28.998999999999999</v>
      </c>
      <c r="D116" s="197">
        <v>0.11700000000000001</v>
      </c>
      <c r="E116" s="136" t="s">
        <v>182</v>
      </c>
      <c r="F116" s="198"/>
      <c r="G116" s="131"/>
      <c r="H116" s="132"/>
      <c r="I116" s="200">
        <v>3.7999999999999999E-2</v>
      </c>
      <c r="J116" s="187">
        <v>1.7999999999999999E-2</v>
      </c>
      <c r="K116" s="163" t="s">
        <v>182</v>
      </c>
      <c r="L116" s="212"/>
      <c r="M116" s="189">
        <v>0.30199999999999999</v>
      </c>
      <c r="N116" s="186"/>
      <c r="O116" s="199"/>
      <c r="P116" s="144">
        <v>29.472999999999999</v>
      </c>
      <c r="Y116" s="38"/>
    </row>
    <row r="117" spans="2:25" x14ac:dyDescent="0.25">
      <c r="B117" s="30">
        <v>44758</v>
      </c>
      <c r="C117" s="125">
        <v>10.94</v>
      </c>
      <c r="D117" s="197">
        <v>0.128</v>
      </c>
      <c r="E117" s="136" t="s">
        <v>182</v>
      </c>
      <c r="F117" s="198"/>
      <c r="G117" s="131"/>
      <c r="H117" s="132"/>
      <c r="I117" s="200">
        <v>4.4999999999999998E-2</v>
      </c>
      <c r="J117" s="187">
        <v>3.1E-2</v>
      </c>
      <c r="K117" s="163" t="s">
        <v>182</v>
      </c>
      <c r="L117" s="212"/>
      <c r="M117" s="189">
        <v>0.39200000000000002</v>
      </c>
      <c r="N117" s="186"/>
      <c r="O117" s="199"/>
      <c r="P117" s="144">
        <v>11.54</v>
      </c>
      <c r="Y117" s="38"/>
    </row>
    <row r="118" spans="2:25" x14ac:dyDescent="0.25">
      <c r="B118" s="30">
        <v>44759</v>
      </c>
      <c r="C118" s="125">
        <v>5.4379999999999997</v>
      </c>
      <c r="D118" s="197">
        <v>5.2999999999999999E-2</v>
      </c>
      <c r="E118" s="136" t="s">
        <v>182</v>
      </c>
      <c r="F118" s="49"/>
      <c r="G118" s="18"/>
      <c r="H118" s="241"/>
      <c r="I118" s="200">
        <v>2.1000000000000001E-2</v>
      </c>
      <c r="J118" s="187">
        <v>1.4E-2</v>
      </c>
      <c r="K118" s="163" t="s">
        <v>182</v>
      </c>
      <c r="L118" s="212"/>
      <c r="M118" s="189">
        <v>0.253</v>
      </c>
      <c r="N118" s="186"/>
      <c r="P118" s="144">
        <v>5.7789999999999999</v>
      </c>
      <c r="Y118" s="38"/>
    </row>
    <row r="119" spans="2:25" x14ac:dyDescent="0.25">
      <c r="B119" s="30">
        <v>44760</v>
      </c>
      <c r="C119" s="125">
        <v>6.9779999999999998</v>
      </c>
      <c r="D119" s="197">
        <v>7.0000000000000007E-2</v>
      </c>
      <c r="E119" s="136" t="s">
        <v>182</v>
      </c>
      <c r="F119" s="198"/>
      <c r="G119" s="131" t="s">
        <v>37</v>
      </c>
      <c r="H119" s="132" t="s">
        <v>37</v>
      </c>
      <c r="I119" s="200">
        <v>2.5999999999999999E-2</v>
      </c>
      <c r="J119" s="187">
        <v>2.7E-2</v>
      </c>
      <c r="K119" s="163" t="s">
        <v>182</v>
      </c>
      <c r="L119" s="212" t="s">
        <v>24</v>
      </c>
      <c r="M119" s="189">
        <v>0.15</v>
      </c>
      <c r="N119" s="190" t="s">
        <v>37</v>
      </c>
      <c r="O119" s="199"/>
      <c r="P119" s="144">
        <v>7.5250000000000004</v>
      </c>
      <c r="Y119" s="38"/>
    </row>
    <row r="120" spans="2:25" x14ac:dyDescent="0.25">
      <c r="B120" s="30">
        <v>44761</v>
      </c>
      <c r="C120" s="125">
        <v>6.3620000000000001</v>
      </c>
      <c r="D120" s="197">
        <v>0.06</v>
      </c>
      <c r="E120" s="136" t="s">
        <v>182</v>
      </c>
      <c r="F120" s="198"/>
      <c r="G120" s="131"/>
      <c r="H120" s="132"/>
      <c r="I120" s="200">
        <v>1.2999999999999999E-2</v>
      </c>
      <c r="J120" s="187">
        <v>1.2999999999999999E-2</v>
      </c>
      <c r="K120" s="163" t="s">
        <v>182</v>
      </c>
      <c r="L120" s="212"/>
      <c r="M120" s="189">
        <v>0.21299999999999999</v>
      </c>
      <c r="N120" s="186"/>
      <c r="O120" s="199"/>
      <c r="P120" s="144">
        <v>6.66</v>
      </c>
      <c r="Y120" s="38"/>
    </row>
    <row r="121" spans="2:25" x14ac:dyDescent="0.25">
      <c r="B121" s="30">
        <v>44762</v>
      </c>
      <c r="C121" s="125">
        <v>9.2110000000000003</v>
      </c>
      <c r="D121" s="197">
        <v>7.0000000000000007E-2</v>
      </c>
      <c r="E121" s="136" t="s">
        <v>182</v>
      </c>
      <c r="F121" s="198"/>
      <c r="G121" s="131"/>
      <c r="H121" s="132"/>
      <c r="I121" s="200">
        <v>2.9000000000000001E-2</v>
      </c>
      <c r="J121" s="187">
        <v>3.3000000000000002E-2</v>
      </c>
      <c r="K121" s="163" t="s">
        <v>182</v>
      </c>
      <c r="L121" s="212"/>
      <c r="M121" s="189">
        <v>0.217</v>
      </c>
      <c r="N121" s="186"/>
      <c r="O121" s="199"/>
      <c r="P121" s="144">
        <v>9.6129999999999995</v>
      </c>
      <c r="Y121" s="38"/>
    </row>
    <row r="122" spans="2:25" x14ac:dyDescent="0.25">
      <c r="B122" s="30">
        <v>44763</v>
      </c>
      <c r="C122" s="125">
        <v>8.9369999999999994</v>
      </c>
      <c r="D122" s="197">
        <v>0.05</v>
      </c>
      <c r="E122" s="136" t="s">
        <v>182</v>
      </c>
      <c r="F122" s="49"/>
      <c r="G122" s="18"/>
      <c r="H122" s="241"/>
      <c r="I122" s="200">
        <v>2.5000000000000001E-2</v>
      </c>
      <c r="J122" s="187">
        <v>2.5999999999999999E-2</v>
      </c>
      <c r="K122" s="163" t="s">
        <v>182</v>
      </c>
      <c r="L122" s="212"/>
      <c r="M122" s="189">
        <v>0.17299999999999999</v>
      </c>
      <c r="N122" s="186"/>
      <c r="P122" s="144">
        <v>9.2119999999999997</v>
      </c>
      <c r="Y122" s="38"/>
    </row>
    <row r="123" spans="2:25" x14ac:dyDescent="0.25">
      <c r="B123" s="30">
        <v>44764</v>
      </c>
      <c r="C123" s="125">
        <v>6.4420000000000002</v>
      </c>
      <c r="D123" s="197">
        <v>9.8000000000000004E-2</v>
      </c>
      <c r="E123" s="136" t="s">
        <v>182</v>
      </c>
      <c r="F123" s="198"/>
      <c r="G123" s="131"/>
      <c r="H123" s="132"/>
      <c r="I123" s="200">
        <v>1.4999999999999999E-2</v>
      </c>
      <c r="J123" s="187">
        <v>3.7999999999999999E-2</v>
      </c>
      <c r="K123" s="163" t="s">
        <v>182</v>
      </c>
      <c r="L123" s="212"/>
      <c r="M123" s="189">
        <v>0.20599999999999999</v>
      </c>
      <c r="N123" s="186"/>
      <c r="O123" s="199"/>
      <c r="P123" s="144">
        <v>6.7990000000000004</v>
      </c>
      <c r="Y123" s="38"/>
    </row>
    <row r="124" spans="2:25" x14ac:dyDescent="0.25">
      <c r="B124" s="30">
        <v>44765</v>
      </c>
      <c r="C124" s="125">
        <v>7.2370000000000001</v>
      </c>
      <c r="D124" s="197">
        <v>5.1999999999999998E-2</v>
      </c>
      <c r="E124" s="136" t="s">
        <v>182</v>
      </c>
      <c r="F124" s="198"/>
      <c r="G124" s="131"/>
      <c r="H124" s="132"/>
      <c r="I124" s="200">
        <v>2.1000000000000001E-2</v>
      </c>
      <c r="J124" s="187">
        <v>1.7000000000000001E-2</v>
      </c>
      <c r="K124" s="163" t="s">
        <v>182</v>
      </c>
      <c r="L124" s="212"/>
      <c r="M124" s="189">
        <v>0.13200000000000001</v>
      </c>
      <c r="N124" s="186"/>
      <c r="O124" s="199"/>
      <c r="P124" s="144">
        <v>7.46</v>
      </c>
      <c r="Y124" s="38"/>
    </row>
    <row r="125" spans="2:25" x14ac:dyDescent="0.25">
      <c r="B125" s="30">
        <v>44766</v>
      </c>
      <c r="C125" s="125">
        <v>6.5789999999999997</v>
      </c>
      <c r="D125" s="197">
        <v>5.5E-2</v>
      </c>
      <c r="E125" s="136" t="s">
        <v>182</v>
      </c>
      <c r="F125" s="198"/>
      <c r="G125" s="131"/>
      <c r="H125" s="132"/>
      <c r="I125" s="200">
        <v>4.3999999999999997E-2</v>
      </c>
      <c r="J125" s="187">
        <v>1.2E-2</v>
      </c>
      <c r="K125" s="163" t="s">
        <v>182</v>
      </c>
      <c r="L125" s="212"/>
      <c r="M125" s="189">
        <v>0.14599999999999999</v>
      </c>
      <c r="N125" s="186"/>
      <c r="O125" s="199"/>
      <c r="P125" s="144">
        <v>6.8360000000000003</v>
      </c>
      <c r="Y125" s="38"/>
    </row>
    <row r="126" spans="2:25" x14ac:dyDescent="0.25">
      <c r="B126" s="30">
        <v>44767</v>
      </c>
      <c r="C126" s="125">
        <v>6.4029999999999996</v>
      </c>
      <c r="D126" s="197">
        <v>4.9000000000000002E-2</v>
      </c>
      <c r="E126" s="136" t="s">
        <v>182</v>
      </c>
      <c r="F126" s="198"/>
      <c r="G126" s="131"/>
      <c r="H126" s="132"/>
      <c r="I126" s="200">
        <v>2.1999999999999999E-2</v>
      </c>
      <c r="J126" s="187">
        <v>8.9999999999999993E-3</v>
      </c>
      <c r="K126" s="163" t="s">
        <v>182</v>
      </c>
      <c r="L126" s="212"/>
      <c r="M126" s="189">
        <v>0.16600000000000001</v>
      </c>
      <c r="N126" s="186"/>
      <c r="O126" s="199"/>
      <c r="P126" s="144">
        <v>6.649</v>
      </c>
      <c r="Y126" s="38"/>
    </row>
    <row r="127" spans="2:25" x14ac:dyDescent="0.25">
      <c r="B127" s="30">
        <v>44768</v>
      </c>
      <c r="C127" s="125">
        <v>6.0540000000000003</v>
      </c>
      <c r="D127" s="197">
        <v>6.0999999999999999E-2</v>
      </c>
      <c r="E127" s="136" t="s">
        <v>182</v>
      </c>
      <c r="F127" s="198"/>
      <c r="G127" s="131"/>
      <c r="H127" s="132"/>
      <c r="I127" s="200">
        <v>2.1000000000000001E-2</v>
      </c>
      <c r="J127" s="187">
        <v>1.0999999999999999E-2</v>
      </c>
      <c r="K127" s="163" t="s">
        <v>182</v>
      </c>
      <c r="L127" s="212"/>
      <c r="M127" s="189">
        <v>0.16800000000000001</v>
      </c>
      <c r="N127" s="186"/>
      <c r="O127" s="199"/>
      <c r="P127" s="144">
        <v>6.3150000000000004</v>
      </c>
      <c r="Y127" s="38"/>
    </row>
    <row r="128" spans="2:25" x14ac:dyDescent="0.25">
      <c r="B128" s="30">
        <v>44769</v>
      </c>
      <c r="C128" s="125">
        <v>5.7690000000000001</v>
      </c>
      <c r="D128" s="197">
        <v>0.05</v>
      </c>
      <c r="E128" s="136" t="s">
        <v>182</v>
      </c>
      <c r="F128" s="198"/>
      <c r="G128" s="131"/>
      <c r="H128" s="132"/>
      <c r="I128" s="200">
        <v>0.01</v>
      </c>
      <c r="J128" s="187">
        <v>1.2E-2</v>
      </c>
      <c r="K128" s="163" t="s">
        <v>182</v>
      </c>
      <c r="L128" s="212"/>
      <c r="M128" s="189">
        <v>0.18</v>
      </c>
      <c r="N128" s="190">
        <v>0.30099999999999999</v>
      </c>
      <c r="O128" s="199"/>
      <c r="P128" s="144">
        <v>6.3230000000000004</v>
      </c>
      <c r="Y128" s="38"/>
    </row>
    <row r="129" spans="2:25" x14ac:dyDescent="0.25">
      <c r="B129" s="30">
        <v>44770</v>
      </c>
      <c r="C129" s="125">
        <v>6.6829999999999998</v>
      </c>
      <c r="D129" s="197">
        <v>6.0999999999999999E-2</v>
      </c>
      <c r="E129" s="136" t="s">
        <v>182</v>
      </c>
      <c r="F129" s="198"/>
      <c r="G129" s="131"/>
      <c r="H129" s="132"/>
      <c r="I129" s="200">
        <v>2.1999999999999999E-2</v>
      </c>
      <c r="J129" s="187">
        <v>1.6E-2</v>
      </c>
      <c r="K129" s="163" t="s">
        <v>182</v>
      </c>
      <c r="L129" s="212"/>
      <c r="M129" s="189">
        <v>0.17599999999999999</v>
      </c>
      <c r="N129" s="186"/>
      <c r="O129" s="199"/>
      <c r="P129" s="144">
        <v>6.9589999999999996</v>
      </c>
      <c r="Y129" s="38"/>
    </row>
    <row r="130" spans="2:25" x14ac:dyDescent="0.25">
      <c r="B130" s="30">
        <v>44771</v>
      </c>
      <c r="C130" s="125">
        <v>6.26</v>
      </c>
      <c r="D130" s="197">
        <v>8.3000000000000004E-2</v>
      </c>
      <c r="E130" s="136" t="s">
        <v>182</v>
      </c>
      <c r="F130" s="49"/>
      <c r="G130" s="18"/>
      <c r="H130" s="241"/>
      <c r="I130" s="200">
        <v>0.02</v>
      </c>
      <c r="J130" s="187">
        <v>2.1999999999999999E-2</v>
      </c>
      <c r="K130" s="163" t="s">
        <v>182</v>
      </c>
      <c r="L130" s="212"/>
      <c r="M130" s="189">
        <v>0.223</v>
      </c>
      <c r="N130" s="186"/>
      <c r="P130" s="144">
        <v>6.61</v>
      </c>
      <c r="Y130" s="38"/>
    </row>
    <row r="131" spans="2:25" x14ac:dyDescent="0.25">
      <c r="B131" s="30">
        <v>44772</v>
      </c>
      <c r="C131" s="125">
        <v>7.1630000000000003</v>
      </c>
      <c r="D131" s="197">
        <v>0.08</v>
      </c>
      <c r="E131" s="136" t="s">
        <v>182</v>
      </c>
      <c r="F131" s="49"/>
      <c r="G131" s="18"/>
      <c r="H131" s="241"/>
      <c r="I131" s="200">
        <v>2.1000000000000001E-2</v>
      </c>
      <c r="J131" s="187">
        <v>2.1000000000000001E-2</v>
      </c>
      <c r="K131" s="163" t="s">
        <v>182</v>
      </c>
      <c r="L131" s="212"/>
      <c r="M131" s="189">
        <v>0.23699999999999999</v>
      </c>
      <c r="N131" s="186"/>
      <c r="P131" s="144">
        <v>7.52</v>
      </c>
      <c r="Y131" s="38"/>
    </row>
    <row r="132" spans="2:25" x14ac:dyDescent="0.25">
      <c r="B132" s="30">
        <v>44773</v>
      </c>
      <c r="C132" s="125">
        <v>4.5670000000000002</v>
      </c>
      <c r="D132" s="197">
        <v>4.9000000000000002E-2</v>
      </c>
      <c r="E132" s="136" t="s">
        <v>182</v>
      </c>
      <c r="F132" s="49"/>
      <c r="G132" s="18"/>
      <c r="H132" s="241"/>
      <c r="I132" s="200">
        <v>1.9E-2</v>
      </c>
      <c r="J132" s="187">
        <v>0.02</v>
      </c>
      <c r="K132" s="163" t="s">
        <v>182</v>
      </c>
      <c r="L132" s="212"/>
      <c r="M132" s="189">
        <v>0.17399999999999999</v>
      </c>
      <c r="N132" s="186"/>
      <c r="P132" s="144">
        <v>4.8280000000000003</v>
      </c>
      <c r="Y132" s="38"/>
    </row>
    <row r="133" spans="2:25" x14ac:dyDescent="0.25">
      <c r="B133" s="30">
        <v>44774</v>
      </c>
      <c r="C133" s="125">
        <v>3.6509999999999998</v>
      </c>
      <c r="D133" s="197">
        <v>2.1000000000000001E-2</v>
      </c>
      <c r="E133" s="136" t="s">
        <v>182</v>
      </c>
      <c r="F133" s="49"/>
      <c r="G133" s="18"/>
      <c r="H133" s="241"/>
      <c r="I133" s="200">
        <v>2.1000000000000001E-2</v>
      </c>
      <c r="J133" s="187">
        <v>1.7000000000000001E-2</v>
      </c>
      <c r="K133" s="163" t="s">
        <v>182</v>
      </c>
      <c r="L133" s="212"/>
      <c r="M133" s="189">
        <v>7.3999999999999996E-2</v>
      </c>
      <c r="N133" s="186"/>
      <c r="P133" s="144">
        <v>3.7829999999999999</v>
      </c>
      <c r="Y133" s="38"/>
    </row>
    <row r="134" spans="2:25" x14ac:dyDescent="0.25">
      <c r="B134" s="30">
        <v>44775</v>
      </c>
      <c r="C134" s="125">
        <v>4.9640000000000004</v>
      </c>
      <c r="D134" s="197">
        <v>2.5999999999999999E-2</v>
      </c>
      <c r="E134" s="136" t="s">
        <v>182</v>
      </c>
      <c r="F134" s="198"/>
      <c r="G134" s="131"/>
      <c r="H134" s="132"/>
      <c r="I134" s="200">
        <v>1.7000000000000001E-2</v>
      </c>
      <c r="J134" s="187">
        <v>8.0000000000000002E-3</v>
      </c>
      <c r="K134" s="163" t="s">
        <v>182</v>
      </c>
      <c r="L134" s="212"/>
      <c r="M134" s="189">
        <v>0.11700000000000001</v>
      </c>
      <c r="N134" s="186"/>
      <c r="O134" s="199"/>
      <c r="P134" s="144">
        <v>5.1319999999999997</v>
      </c>
      <c r="Y134" s="38"/>
    </row>
    <row r="135" spans="2:25" x14ac:dyDescent="0.25">
      <c r="B135" s="30">
        <v>44776</v>
      </c>
      <c r="C135" s="125">
        <v>4.6050000000000004</v>
      </c>
      <c r="D135" s="197" t="s">
        <v>46</v>
      </c>
      <c r="E135" s="136" t="s">
        <v>182</v>
      </c>
      <c r="F135" s="198"/>
      <c r="G135" s="131" t="s">
        <v>37</v>
      </c>
      <c r="H135" s="132" t="s">
        <v>37</v>
      </c>
      <c r="I135" s="200">
        <v>2.5000000000000001E-2</v>
      </c>
      <c r="J135" s="187">
        <v>1.4999999999999999E-2</v>
      </c>
      <c r="K135" s="163" t="s">
        <v>182</v>
      </c>
      <c r="L135" s="212" t="s">
        <v>24</v>
      </c>
      <c r="M135" s="189">
        <v>0.17299999999999999</v>
      </c>
      <c r="N135" s="190">
        <v>0.17499999999999999</v>
      </c>
      <c r="O135" s="199"/>
      <c r="P135" s="144">
        <v>4.99</v>
      </c>
      <c r="Y135" s="38"/>
    </row>
    <row r="136" spans="2:25" x14ac:dyDescent="0.25">
      <c r="B136" s="30">
        <v>44777</v>
      </c>
      <c r="C136" s="125">
        <v>4.3609999999999998</v>
      </c>
      <c r="D136" s="197" t="s">
        <v>46</v>
      </c>
      <c r="E136" s="136" t="s">
        <v>182</v>
      </c>
      <c r="F136" s="49"/>
      <c r="G136" s="18"/>
      <c r="H136" s="241"/>
      <c r="I136" s="200">
        <v>2.3E-2</v>
      </c>
      <c r="J136" s="187">
        <v>2.1000000000000001E-2</v>
      </c>
      <c r="K136" s="163" t="s">
        <v>182</v>
      </c>
      <c r="L136" s="212"/>
      <c r="M136" s="189">
        <v>0.18099999999999999</v>
      </c>
      <c r="N136" s="186"/>
      <c r="P136" s="144">
        <v>4.5860000000000003</v>
      </c>
      <c r="Y136" s="38"/>
    </row>
    <row r="137" spans="2:25" x14ac:dyDescent="0.25">
      <c r="B137" s="30">
        <v>44778</v>
      </c>
      <c r="C137" s="125">
        <v>5.2939999999999996</v>
      </c>
      <c r="D137" s="197" t="s">
        <v>46</v>
      </c>
      <c r="E137" s="136" t="s">
        <v>182</v>
      </c>
      <c r="F137" s="49"/>
      <c r="G137" s="18"/>
      <c r="H137" s="241"/>
      <c r="I137" s="200">
        <v>2.3E-2</v>
      </c>
      <c r="J137" s="187">
        <v>2.1999999999999999E-2</v>
      </c>
      <c r="K137" s="163" t="s">
        <v>182</v>
      </c>
      <c r="L137" s="212"/>
      <c r="M137" s="189">
        <v>0.154</v>
      </c>
      <c r="N137" s="186"/>
      <c r="P137" s="144">
        <v>5.4939999999999998</v>
      </c>
      <c r="Y137" s="38"/>
    </row>
    <row r="138" spans="2:25" x14ac:dyDescent="0.25">
      <c r="B138" s="30">
        <v>44779</v>
      </c>
      <c r="C138" s="125">
        <v>4.7919999999999998</v>
      </c>
      <c r="D138" s="197" t="s">
        <v>46</v>
      </c>
      <c r="E138" s="136" t="s">
        <v>182</v>
      </c>
      <c r="F138" s="49"/>
      <c r="G138" s="18"/>
      <c r="H138" s="241"/>
      <c r="I138" s="200">
        <v>4.4999999999999998E-2</v>
      </c>
      <c r="J138" s="187">
        <v>4.4999999999999998E-2</v>
      </c>
      <c r="K138" s="163" t="s">
        <v>182</v>
      </c>
      <c r="L138" s="212"/>
      <c r="M138" s="189">
        <v>0.20599999999999999</v>
      </c>
      <c r="N138" s="186"/>
      <c r="P138" s="144">
        <v>5.0869999999999997</v>
      </c>
      <c r="Y138" s="38"/>
    </row>
    <row r="139" spans="2:25" x14ac:dyDescent="0.25">
      <c r="B139" s="30">
        <v>44780</v>
      </c>
      <c r="C139" s="125">
        <v>5.0979999999999999</v>
      </c>
      <c r="D139" s="197" t="s">
        <v>46</v>
      </c>
      <c r="E139" s="136" t="s">
        <v>182</v>
      </c>
      <c r="F139" s="198"/>
      <c r="G139" s="131"/>
      <c r="H139" s="132"/>
      <c r="I139" s="200">
        <v>2.1999999999999999E-2</v>
      </c>
      <c r="J139" s="187">
        <v>2.1000000000000001E-2</v>
      </c>
      <c r="K139" s="163" t="s">
        <v>182</v>
      </c>
      <c r="L139" s="212"/>
      <c r="M139" s="189">
        <v>0.17499999999999999</v>
      </c>
      <c r="N139" s="186"/>
      <c r="O139" s="199"/>
      <c r="P139" s="144">
        <v>5.3159999999999998</v>
      </c>
      <c r="Y139" s="38"/>
    </row>
    <row r="140" spans="2:25" x14ac:dyDescent="0.25">
      <c r="B140" s="30">
        <v>44781</v>
      </c>
      <c r="C140" s="125">
        <v>4.9880000000000004</v>
      </c>
      <c r="D140" s="197" t="s">
        <v>46</v>
      </c>
      <c r="E140" s="136" t="s">
        <v>182</v>
      </c>
      <c r="F140" s="198"/>
      <c r="G140" s="131"/>
      <c r="H140" s="132"/>
      <c r="I140" s="200">
        <v>1.9E-2</v>
      </c>
      <c r="J140" s="187">
        <v>1.4E-2</v>
      </c>
      <c r="K140" s="163" t="s">
        <v>182</v>
      </c>
      <c r="L140" s="212"/>
      <c r="M140" s="189">
        <v>0.17399999999999999</v>
      </c>
      <c r="N140" s="186"/>
      <c r="O140" s="199"/>
      <c r="P140" s="144">
        <v>5.1950000000000003</v>
      </c>
      <c r="Y140" s="38"/>
    </row>
    <row r="141" spans="2:25" x14ac:dyDescent="0.25">
      <c r="B141" s="30">
        <v>44782</v>
      </c>
      <c r="C141" s="125">
        <v>2.4550000000000001</v>
      </c>
      <c r="D141" s="197" t="s">
        <v>46</v>
      </c>
      <c r="E141" s="136" t="s">
        <v>182</v>
      </c>
      <c r="F141" s="198"/>
      <c r="G141" s="131"/>
      <c r="H141" s="132"/>
      <c r="I141" s="200">
        <v>3.1E-2</v>
      </c>
      <c r="J141" s="187">
        <v>1.4999999999999999E-2</v>
      </c>
      <c r="K141" s="163" t="s">
        <v>182</v>
      </c>
      <c r="L141" s="212"/>
      <c r="M141" s="189">
        <v>0.112</v>
      </c>
      <c r="N141" s="186"/>
      <c r="O141" s="199"/>
      <c r="P141" s="144">
        <v>2.6120000000000001</v>
      </c>
      <c r="Y141" s="38"/>
    </row>
    <row r="142" spans="2:25" x14ac:dyDescent="0.25">
      <c r="B142" s="30">
        <v>44783</v>
      </c>
      <c r="C142" s="125">
        <v>5.15</v>
      </c>
      <c r="D142" s="197" t="s">
        <v>46</v>
      </c>
      <c r="E142" s="136" t="s">
        <v>182</v>
      </c>
      <c r="F142" s="49"/>
      <c r="G142" s="114" t="s">
        <v>37</v>
      </c>
      <c r="H142" s="241" t="s">
        <v>37</v>
      </c>
      <c r="I142" s="200">
        <v>0.02</v>
      </c>
      <c r="J142" s="187">
        <v>0.02</v>
      </c>
      <c r="K142" s="163" t="s">
        <v>182</v>
      </c>
      <c r="L142" s="212" t="s">
        <v>24</v>
      </c>
      <c r="M142" s="189">
        <v>0.182</v>
      </c>
      <c r="N142" s="190">
        <v>0.23200000000000001</v>
      </c>
      <c r="P142" s="144">
        <v>5.6029999999999998</v>
      </c>
      <c r="Y142" s="38"/>
    </row>
    <row r="143" spans="2:25" x14ac:dyDescent="0.25">
      <c r="B143" s="30">
        <v>44784</v>
      </c>
      <c r="C143" s="125">
        <v>4.6580000000000004</v>
      </c>
      <c r="D143" s="197" t="s">
        <v>46</v>
      </c>
      <c r="E143" s="136" t="s">
        <v>182</v>
      </c>
      <c r="F143" s="49"/>
      <c r="G143" s="18"/>
      <c r="H143" s="241"/>
      <c r="I143" s="200">
        <v>4.8000000000000001E-2</v>
      </c>
      <c r="J143" s="187">
        <v>4.8000000000000001E-2</v>
      </c>
      <c r="K143" s="163" t="s">
        <v>182</v>
      </c>
      <c r="L143" s="212"/>
      <c r="M143" s="189">
        <v>0.13100000000000001</v>
      </c>
      <c r="N143" s="186"/>
      <c r="P143" s="144">
        <v>4.8860000000000001</v>
      </c>
      <c r="Y143" s="38"/>
    </row>
    <row r="144" spans="2:25" x14ac:dyDescent="0.25">
      <c r="B144" s="30">
        <v>44785</v>
      </c>
      <c r="C144" s="125">
        <v>7.1769999999999996</v>
      </c>
      <c r="D144" s="197" t="s">
        <v>46</v>
      </c>
      <c r="E144" s="136" t="s">
        <v>182</v>
      </c>
      <c r="F144" s="49"/>
      <c r="G144" s="18"/>
      <c r="H144" s="241"/>
      <c r="I144" s="200">
        <v>4.4999999999999998E-2</v>
      </c>
      <c r="J144" s="187">
        <v>3.5000000000000003E-2</v>
      </c>
      <c r="K144" s="163" t="s">
        <v>182</v>
      </c>
      <c r="L144" s="212"/>
      <c r="M144" s="189">
        <v>0.123</v>
      </c>
      <c r="N144" s="186"/>
      <c r="P144" s="144">
        <v>7.38</v>
      </c>
      <c r="Y144" s="38"/>
    </row>
    <row r="145" spans="2:25" x14ac:dyDescent="0.25">
      <c r="B145" s="30">
        <v>44786</v>
      </c>
      <c r="C145" s="125">
        <v>4.4909999999999997</v>
      </c>
      <c r="D145" s="197" t="s">
        <v>46</v>
      </c>
      <c r="E145" s="136" t="s">
        <v>182</v>
      </c>
      <c r="F145" s="198"/>
      <c r="G145" s="131"/>
      <c r="H145" s="132"/>
      <c r="I145" s="200">
        <v>0.02</v>
      </c>
      <c r="J145" s="187">
        <v>0.02</v>
      </c>
      <c r="K145" s="163" t="s">
        <v>182</v>
      </c>
      <c r="L145" s="212"/>
      <c r="M145" s="189">
        <v>9.6000000000000002E-2</v>
      </c>
      <c r="N145" s="186"/>
      <c r="O145" s="199"/>
      <c r="P145" s="144">
        <v>4.6269999999999998</v>
      </c>
      <c r="Y145" s="38"/>
    </row>
    <row r="146" spans="2:25" x14ac:dyDescent="0.25">
      <c r="B146" s="30">
        <v>44787</v>
      </c>
      <c r="C146" s="125">
        <v>4.6379999999999999</v>
      </c>
      <c r="D146" s="197" t="s">
        <v>46</v>
      </c>
      <c r="E146" s="136" t="s">
        <v>182</v>
      </c>
      <c r="F146" s="198"/>
      <c r="G146" s="131"/>
      <c r="H146" s="132"/>
      <c r="I146" s="200">
        <v>1.7000000000000001E-2</v>
      </c>
      <c r="J146" s="187">
        <v>1.7000000000000001E-2</v>
      </c>
      <c r="K146" s="163" t="s">
        <v>182</v>
      </c>
      <c r="L146" s="212"/>
      <c r="M146" s="189">
        <v>9.8000000000000004E-2</v>
      </c>
      <c r="N146" s="186"/>
      <c r="O146" s="199"/>
      <c r="P146" s="144">
        <v>4.7690000000000001</v>
      </c>
      <c r="Y146" s="38"/>
    </row>
    <row r="147" spans="2:25" x14ac:dyDescent="0.25">
      <c r="B147" s="30">
        <v>44788</v>
      </c>
      <c r="C147" s="125">
        <v>5.7720000000000002</v>
      </c>
      <c r="D147" s="197" t="s">
        <v>46</v>
      </c>
      <c r="E147" s="136" t="s">
        <v>182</v>
      </c>
      <c r="F147" s="198"/>
      <c r="G147" s="131"/>
      <c r="H147" s="132"/>
      <c r="I147" s="200">
        <v>1.4999999999999999E-2</v>
      </c>
      <c r="J147" s="187">
        <v>1.6E-2</v>
      </c>
      <c r="K147" s="163" t="s">
        <v>182</v>
      </c>
      <c r="L147" s="212"/>
      <c r="M147" s="189">
        <v>9.8000000000000004E-2</v>
      </c>
      <c r="N147" s="186"/>
      <c r="O147" s="199"/>
      <c r="P147" s="144">
        <v>5.9009999999999998</v>
      </c>
      <c r="Y147" s="38"/>
    </row>
    <row r="148" spans="2:25" x14ac:dyDescent="0.25">
      <c r="B148" s="30">
        <v>44789</v>
      </c>
      <c r="C148" s="125">
        <v>5.8150000000000004</v>
      </c>
      <c r="D148" s="197" t="s">
        <v>46</v>
      </c>
      <c r="E148" s="136" t="s">
        <v>182</v>
      </c>
      <c r="F148" s="198"/>
      <c r="G148" s="131"/>
      <c r="H148" s="132"/>
      <c r="I148" s="200">
        <v>1.4999999999999999E-2</v>
      </c>
      <c r="J148" s="187">
        <v>1.4999999999999999E-2</v>
      </c>
      <c r="K148" s="163" t="s">
        <v>182</v>
      </c>
      <c r="L148" s="212"/>
      <c r="M148" s="189">
        <v>0.04</v>
      </c>
      <c r="N148" s="186"/>
      <c r="O148" s="199"/>
      <c r="P148" s="144">
        <v>5.8849999999999998</v>
      </c>
      <c r="Y148" s="38"/>
    </row>
    <row r="149" spans="2:25" x14ac:dyDescent="0.25">
      <c r="B149" s="30">
        <v>44790</v>
      </c>
      <c r="C149" s="125">
        <v>3.661</v>
      </c>
      <c r="D149" s="197" t="s">
        <v>46</v>
      </c>
      <c r="E149" s="136" t="s">
        <v>182</v>
      </c>
      <c r="F149" s="49"/>
      <c r="G149" s="114" t="s">
        <v>37</v>
      </c>
      <c r="H149" s="241" t="s">
        <v>37</v>
      </c>
      <c r="I149" s="200">
        <v>1.9E-2</v>
      </c>
      <c r="J149" s="187">
        <v>8.9999999999999993E-3</v>
      </c>
      <c r="K149" s="163" t="s">
        <v>182</v>
      </c>
      <c r="L149" s="212" t="s">
        <v>24</v>
      </c>
      <c r="M149" s="189">
        <v>0.123</v>
      </c>
      <c r="N149" s="190">
        <v>0.17399999999999999</v>
      </c>
      <c r="P149" s="144">
        <v>3.9860000000000002</v>
      </c>
      <c r="Y149" s="38"/>
    </row>
    <row r="150" spans="2:25" x14ac:dyDescent="0.25">
      <c r="B150" s="30">
        <v>44791</v>
      </c>
      <c r="C150" s="125">
        <v>6.5730000000000004</v>
      </c>
      <c r="D150" s="197" t="s">
        <v>46</v>
      </c>
      <c r="E150" s="136" t="s">
        <v>182</v>
      </c>
      <c r="F150" s="49"/>
      <c r="G150" s="18"/>
      <c r="H150" s="241"/>
      <c r="I150" s="200">
        <v>1.6E-2</v>
      </c>
      <c r="J150" s="187">
        <v>0.124</v>
      </c>
      <c r="K150" s="163" t="s">
        <v>182</v>
      </c>
      <c r="L150" s="212"/>
      <c r="M150" s="189">
        <v>0.22900000000000001</v>
      </c>
      <c r="N150" s="186"/>
      <c r="P150" s="144">
        <v>6.9420000000000002</v>
      </c>
      <c r="Y150" s="38"/>
    </row>
    <row r="151" spans="2:25" x14ac:dyDescent="0.25">
      <c r="B151" s="30">
        <v>44792</v>
      </c>
      <c r="C151" s="125">
        <v>3.42</v>
      </c>
      <c r="D151" s="197" t="s">
        <v>46</v>
      </c>
      <c r="E151" s="136" t="s">
        <v>182</v>
      </c>
      <c r="F151" s="198"/>
      <c r="G151" s="131"/>
      <c r="H151" s="132"/>
      <c r="I151" s="200">
        <v>8.7999999999999995E-2</v>
      </c>
      <c r="J151" s="187">
        <v>1.2E-2</v>
      </c>
      <c r="K151" s="163" t="s">
        <v>182</v>
      </c>
      <c r="L151" s="212"/>
      <c r="M151" s="189">
        <v>9.1999999999999998E-2</v>
      </c>
      <c r="N151" s="186"/>
      <c r="O151" s="199"/>
      <c r="P151" s="144">
        <v>3.613</v>
      </c>
      <c r="Y151" s="38"/>
    </row>
    <row r="152" spans="2:25" x14ac:dyDescent="0.25">
      <c r="B152" s="30">
        <v>44793</v>
      </c>
      <c r="C152" s="125">
        <v>3.4940000000000002</v>
      </c>
      <c r="D152" s="197" t="s">
        <v>46</v>
      </c>
      <c r="E152" s="136" t="s">
        <v>182</v>
      </c>
      <c r="F152" s="198"/>
      <c r="G152" s="131"/>
      <c r="H152" s="132"/>
      <c r="I152" s="200">
        <v>7.3999999999999996E-2</v>
      </c>
      <c r="J152" s="187">
        <v>0.01</v>
      </c>
      <c r="K152" s="163" t="s">
        <v>182</v>
      </c>
      <c r="L152" s="212"/>
      <c r="M152" s="189">
        <v>0.11600000000000001</v>
      </c>
      <c r="N152" s="186"/>
      <c r="O152" s="199"/>
      <c r="P152" s="144">
        <v>3.694</v>
      </c>
      <c r="Y152" s="38"/>
    </row>
    <row r="153" spans="2:25" x14ac:dyDescent="0.25">
      <c r="B153" s="30">
        <v>44794</v>
      </c>
      <c r="C153" s="125">
        <v>3.37</v>
      </c>
      <c r="D153" s="197" t="s">
        <v>46</v>
      </c>
      <c r="E153" s="136" t="s">
        <v>182</v>
      </c>
      <c r="F153" s="198"/>
      <c r="G153" s="131"/>
      <c r="H153" s="132"/>
      <c r="I153" s="200">
        <v>1.4999999999999999E-2</v>
      </c>
      <c r="J153" s="187">
        <v>0.01</v>
      </c>
      <c r="K153" s="163" t="s">
        <v>182</v>
      </c>
      <c r="L153" s="212"/>
      <c r="M153" s="189">
        <v>0.126</v>
      </c>
      <c r="N153" s="186"/>
      <c r="O153" s="199"/>
      <c r="P153" s="144">
        <v>3.52</v>
      </c>
      <c r="Y153" s="38"/>
    </row>
    <row r="154" spans="2:25" x14ac:dyDescent="0.25">
      <c r="B154" s="30">
        <v>44795</v>
      </c>
      <c r="C154" s="125">
        <v>2.3730000000000002</v>
      </c>
      <c r="D154" s="197" t="s">
        <v>46</v>
      </c>
      <c r="E154" s="136" t="s">
        <v>182</v>
      </c>
      <c r="F154" s="198"/>
      <c r="G154" s="131"/>
      <c r="H154" s="132"/>
      <c r="I154" s="200">
        <v>1.2E-2</v>
      </c>
      <c r="J154" s="187">
        <v>0.01</v>
      </c>
      <c r="K154" s="163" t="s">
        <v>182</v>
      </c>
      <c r="L154" s="212"/>
      <c r="M154" s="189">
        <v>0.17100000000000001</v>
      </c>
      <c r="N154" s="186"/>
      <c r="O154" s="199"/>
      <c r="P154" s="144">
        <v>2.5659999999999998</v>
      </c>
      <c r="Y154" s="38"/>
    </row>
    <row r="155" spans="2:25" x14ac:dyDescent="0.25">
      <c r="B155" s="30">
        <v>44796</v>
      </c>
      <c r="C155" s="125">
        <v>2.6659999999999999</v>
      </c>
      <c r="D155" s="197" t="s">
        <v>46</v>
      </c>
      <c r="E155" s="136" t="s">
        <v>182</v>
      </c>
      <c r="F155" s="198"/>
      <c r="G155" s="131"/>
      <c r="H155" s="132"/>
      <c r="I155" s="200">
        <v>1.2999999999999999E-2</v>
      </c>
      <c r="J155" s="187">
        <v>1.2E-2</v>
      </c>
      <c r="K155" s="163" t="s">
        <v>182</v>
      </c>
      <c r="L155" s="212"/>
      <c r="M155" s="189">
        <v>0.26600000000000001</v>
      </c>
      <c r="N155" s="186"/>
      <c r="O155" s="199"/>
      <c r="P155" s="257">
        <v>2.9569999999999999</v>
      </c>
      <c r="Y155" s="38"/>
    </row>
    <row r="156" spans="2:25" x14ac:dyDescent="0.25">
      <c r="B156" s="30">
        <v>44797</v>
      </c>
      <c r="C156" s="125">
        <v>3.1859999999999999</v>
      </c>
      <c r="D156" s="197" t="s">
        <v>46</v>
      </c>
      <c r="E156" s="136" t="s">
        <v>182</v>
      </c>
      <c r="F156" s="49"/>
      <c r="G156" s="114" t="s">
        <v>37</v>
      </c>
      <c r="H156" s="241" t="s">
        <v>37</v>
      </c>
      <c r="I156" s="200">
        <v>1.9E-2</v>
      </c>
      <c r="J156" s="187">
        <v>1.2E-2</v>
      </c>
      <c r="K156" s="163" t="s">
        <v>182</v>
      </c>
      <c r="L156" s="212" t="s">
        <v>24</v>
      </c>
      <c r="M156" s="189">
        <v>0.29899999999999999</v>
      </c>
      <c r="N156" s="190">
        <v>0.44500000000000001</v>
      </c>
      <c r="O156" s="199"/>
      <c r="P156" s="144">
        <v>3.9609999999999999</v>
      </c>
      <c r="Y156" s="38"/>
    </row>
    <row r="157" spans="2:25" x14ac:dyDescent="0.25">
      <c r="B157" s="30">
        <v>44798</v>
      </c>
      <c r="C157" s="125">
        <v>3.157</v>
      </c>
      <c r="D157" s="197" t="s">
        <v>46</v>
      </c>
      <c r="E157" s="136" t="s">
        <v>182</v>
      </c>
      <c r="F157" s="198"/>
      <c r="G157" s="131"/>
      <c r="H157" s="132"/>
      <c r="I157" s="200">
        <v>1.7999999999999999E-2</v>
      </c>
      <c r="J157" s="187">
        <v>1.0999999999999999E-2</v>
      </c>
      <c r="K157" s="163" t="s">
        <v>182</v>
      </c>
      <c r="L157" s="212"/>
      <c r="M157" s="189">
        <v>0.31</v>
      </c>
      <c r="N157" s="186"/>
      <c r="O157" s="199"/>
      <c r="P157" s="144">
        <v>3.4969999999999999</v>
      </c>
      <c r="Y157" s="38"/>
    </row>
    <row r="158" spans="2:25" x14ac:dyDescent="0.25">
      <c r="B158" s="30">
        <v>44799</v>
      </c>
      <c r="C158" s="125">
        <v>3.45</v>
      </c>
      <c r="D158" s="197" t="s">
        <v>46</v>
      </c>
      <c r="E158" s="136" t="s">
        <v>182</v>
      </c>
      <c r="F158" s="198"/>
      <c r="G158" s="131"/>
      <c r="H158" s="132"/>
      <c r="I158" s="200">
        <v>1.9E-2</v>
      </c>
      <c r="J158" s="187">
        <v>1.2999999999999999E-2</v>
      </c>
      <c r="K158" s="163" t="s">
        <v>182</v>
      </c>
      <c r="L158" s="212"/>
      <c r="M158" s="189">
        <v>0.308</v>
      </c>
      <c r="N158" s="186"/>
      <c r="O158" s="199"/>
      <c r="P158" s="144">
        <v>3.79</v>
      </c>
      <c r="Y158" s="38"/>
    </row>
    <row r="159" spans="2:25" x14ac:dyDescent="0.25">
      <c r="B159" s="30">
        <v>44800</v>
      </c>
      <c r="C159" s="125">
        <v>3.3879999999999999</v>
      </c>
      <c r="D159" s="197" t="s">
        <v>46</v>
      </c>
      <c r="E159" s="136" t="s">
        <v>182</v>
      </c>
      <c r="F159" s="198"/>
      <c r="G159" s="131"/>
      <c r="H159" s="132"/>
      <c r="I159" s="200">
        <v>1.7999999999999999E-2</v>
      </c>
      <c r="J159" s="187">
        <v>2.3E-2</v>
      </c>
      <c r="K159" s="163" t="s">
        <v>182</v>
      </c>
      <c r="L159" s="212"/>
      <c r="M159" s="189">
        <v>0.58099999999999996</v>
      </c>
      <c r="N159" s="186"/>
      <c r="O159" s="199"/>
      <c r="P159" s="144">
        <v>4.0110000000000001</v>
      </c>
      <c r="Y159" s="38"/>
    </row>
    <row r="160" spans="2:25" x14ac:dyDescent="0.25">
      <c r="B160" s="30">
        <v>44801</v>
      </c>
      <c r="C160" s="125">
        <v>2.9940000000000002</v>
      </c>
      <c r="D160" s="197" t="s">
        <v>46</v>
      </c>
      <c r="E160" s="136" t="s">
        <v>182</v>
      </c>
      <c r="F160" s="198"/>
      <c r="G160" s="131"/>
      <c r="H160" s="132"/>
      <c r="I160" s="200">
        <v>1.7000000000000001E-2</v>
      </c>
      <c r="J160" s="187">
        <v>1.9E-2</v>
      </c>
      <c r="K160" s="163" t="s">
        <v>182</v>
      </c>
      <c r="L160" s="212"/>
      <c r="M160" s="189">
        <v>0.47899999999999998</v>
      </c>
      <c r="N160" s="186"/>
      <c r="O160" s="199"/>
      <c r="P160" s="144">
        <v>3.51</v>
      </c>
      <c r="Y160" s="38"/>
    </row>
    <row r="161" spans="2:25" x14ac:dyDescent="0.25">
      <c r="B161" s="30">
        <v>44802</v>
      </c>
      <c r="C161" s="125">
        <v>3.3010000000000002</v>
      </c>
      <c r="D161" s="197" t="s">
        <v>46</v>
      </c>
      <c r="E161" s="136" t="s">
        <v>182</v>
      </c>
      <c r="F161" s="198"/>
      <c r="G161" s="131"/>
      <c r="H161" s="132"/>
      <c r="I161" s="200">
        <v>1.7000000000000001E-2</v>
      </c>
      <c r="J161" s="187">
        <v>7.0000000000000007E-2</v>
      </c>
      <c r="K161" s="163" t="s">
        <v>182</v>
      </c>
      <c r="L161" s="212"/>
      <c r="M161" s="189">
        <v>0.70599999999999996</v>
      </c>
      <c r="N161" s="186"/>
      <c r="O161" s="199"/>
      <c r="P161" s="144">
        <v>4.0940000000000003</v>
      </c>
      <c r="Y161" s="38"/>
    </row>
    <row r="162" spans="2:25" x14ac:dyDescent="0.25">
      <c r="B162" s="30">
        <v>44803</v>
      </c>
      <c r="C162" s="125">
        <v>3.3290000000000002</v>
      </c>
      <c r="D162" s="197" t="s">
        <v>46</v>
      </c>
      <c r="E162" s="136" t="s">
        <v>182</v>
      </c>
      <c r="F162" s="198"/>
      <c r="G162" s="131"/>
      <c r="H162" s="132"/>
      <c r="I162" s="200">
        <v>2.1000000000000001E-2</v>
      </c>
      <c r="J162" s="187">
        <v>2.8000000000000001E-2</v>
      </c>
      <c r="K162" s="163" t="s">
        <v>182</v>
      </c>
      <c r="L162" s="212"/>
      <c r="M162" s="189">
        <v>0.223</v>
      </c>
      <c r="N162" s="186"/>
      <c r="O162" s="199"/>
      <c r="P162" s="144">
        <v>3.601</v>
      </c>
      <c r="Y162" s="38"/>
    </row>
    <row r="163" spans="2:25" x14ac:dyDescent="0.25">
      <c r="B163" s="30">
        <v>44804</v>
      </c>
      <c r="C163" s="125">
        <v>6.5629999999999997</v>
      </c>
      <c r="D163" s="197" t="s">
        <v>46</v>
      </c>
      <c r="E163" s="136" t="s">
        <v>182</v>
      </c>
      <c r="F163" s="49"/>
      <c r="G163" s="114" t="s">
        <v>37</v>
      </c>
      <c r="H163" s="241" t="s">
        <v>37</v>
      </c>
      <c r="I163" s="200">
        <v>2.5000000000000001E-2</v>
      </c>
      <c r="J163" s="187">
        <v>3.4000000000000002E-2</v>
      </c>
      <c r="K163" s="163" t="s">
        <v>182</v>
      </c>
      <c r="L163" s="212" t="s">
        <v>24</v>
      </c>
      <c r="M163" s="189">
        <v>0.42699999999999999</v>
      </c>
      <c r="N163" s="190">
        <v>0.48099999999999998</v>
      </c>
      <c r="P163" s="144">
        <v>7.53</v>
      </c>
      <c r="Y163" s="38"/>
    </row>
    <row r="164" spans="2:25" s="199" customFormat="1" ht="15" customHeight="1" x14ac:dyDescent="0.25">
      <c r="B164" s="258">
        <v>44805</v>
      </c>
      <c r="C164" s="125">
        <v>8.1859999999999999</v>
      </c>
      <c r="D164" s="197" t="s">
        <v>46</v>
      </c>
      <c r="E164" s="136" t="s">
        <v>182</v>
      </c>
      <c r="F164" s="198"/>
      <c r="G164" s="131"/>
      <c r="H164" s="132"/>
      <c r="I164" s="200">
        <v>1.7000000000000001E-2</v>
      </c>
      <c r="J164" s="187">
        <v>2.5999999999999999E-2</v>
      </c>
      <c r="K164" s="163" t="s">
        <v>182</v>
      </c>
      <c r="L164" s="212"/>
      <c r="M164" s="189">
        <v>0.51900000000000002</v>
      </c>
      <c r="N164" s="186"/>
      <c r="P164" s="144">
        <v>8.7479999999999993</v>
      </c>
      <c r="Y164" s="259"/>
    </row>
    <row r="165" spans="2:25" x14ac:dyDescent="0.25">
      <c r="B165" s="30">
        <v>44806</v>
      </c>
      <c r="C165" s="125">
        <v>3.7789999999999999</v>
      </c>
      <c r="D165" s="197" t="s">
        <v>46</v>
      </c>
      <c r="E165" s="136" t="s">
        <v>182</v>
      </c>
      <c r="F165" s="49"/>
      <c r="G165" s="18"/>
      <c r="H165" s="241"/>
      <c r="I165" s="200">
        <v>2.1999999999999999E-2</v>
      </c>
      <c r="J165" s="187">
        <v>2.4E-2</v>
      </c>
      <c r="K165" s="163" t="s">
        <v>182</v>
      </c>
      <c r="L165" s="212"/>
      <c r="M165" s="189">
        <v>0.68899999999999995</v>
      </c>
      <c r="N165" s="186"/>
      <c r="P165" s="144">
        <v>4.5140000000000002</v>
      </c>
      <c r="Y165" s="38"/>
    </row>
    <row r="166" spans="2:25" x14ac:dyDescent="0.25">
      <c r="B166" s="30">
        <v>44807</v>
      </c>
      <c r="C166" s="125">
        <v>3.7549999999999999</v>
      </c>
      <c r="D166" s="197" t="s">
        <v>46</v>
      </c>
      <c r="E166" s="136" t="s">
        <v>182</v>
      </c>
      <c r="F166" s="49"/>
      <c r="G166" s="18"/>
      <c r="H166" s="241"/>
      <c r="I166" s="200">
        <v>2.5000000000000001E-2</v>
      </c>
      <c r="J166" s="187">
        <v>2.3E-2</v>
      </c>
      <c r="K166" s="163" t="s">
        <v>182</v>
      </c>
      <c r="L166" s="212"/>
      <c r="M166" s="189">
        <v>0.52600000000000002</v>
      </c>
      <c r="N166" s="186"/>
      <c r="P166" s="144">
        <v>4.327</v>
      </c>
      <c r="Y166" s="38"/>
    </row>
    <row r="167" spans="2:25" x14ac:dyDescent="0.25">
      <c r="B167" s="30">
        <v>44808</v>
      </c>
      <c r="C167" s="125">
        <v>3.7959999999999998</v>
      </c>
      <c r="D167" s="197" t="s">
        <v>46</v>
      </c>
      <c r="E167" s="136" t="s">
        <v>182</v>
      </c>
      <c r="F167" s="49"/>
      <c r="G167" s="18"/>
      <c r="H167" s="241"/>
      <c r="I167" s="200">
        <v>2.3E-2</v>
      </c>
      <c r="J167" s="187">
        <v>2.1000000000000001E-2</v>
      </c>
      <c r="K167" s="163" t="s">
        <v>182</v>
      </c>
      <c r="L167" s="212"/>
      <c r="M167" s="189">
        <v>0.71499999999999997</v>
      </c>
      <c r="N167" s="186"/>
      <c r="P167" s="144">
        <v>4.556</v>
      </c>
      <c r="Y167" s="38"/>
    </row>
    <row r="168" spans="2:25" x14ac:dyDescent="0.25">
      <c r="B168" s="30">
        <v>44811</v>
      </c>
      <c r="C168" s="125">
        <v>3.5449999999999999</v>
      </c>
      <c r="D168" s="197"/>
      <c r="E168" s="136"/>
      <c r="F168" s="49"/>
      <c r="G168" s="18"/>
      <c r="H168" s="241"/>
      <c r="I168" s="200">
        <v>8.4000000000000005E-2</v>
      </c>
      <c r="J168" s="187">
        <v>4.2000000000000003E-2</v>
      </c>
      <c r="K168" s="163"/>
      <c r="L168" s="212"/>
      <c r="M168" s="189">
        <v>0.39900000000000002</v>
      </c>
      <c r="N168" s="190">
        <v>0.504</v>
      </c>
      <c r="P168" s="144">
        <v>4.5739999999999998</v>
      </c>
      <c r="Y168" s="38"/>
    </row>
    <row r="169" spans="2:25" x14ac:dyDescent="0.25">
      <c r="B169" s="30">
        <v>44812</v>
      </c>
      <c r="C169" s="125">
        <v>2.0630000000000002</v>
      </c>
      <c r="D169" s="197"/>
      <c r="E169" s="136"/>
      <c r="F169" s="49"/>
      <c r="G169" s="18"/>
      <c r="H169" s="241"/>
      <c r="I169" s="200">
        <v>0.03</v>
      </c>
      <c r="J169" s="187">
        <v>1.7000000000000001E-2</v>
      </c>
      <c r="K169" s="163"/>
      <c r="L169" s="212"/>
      <c r="M169" s="189">
        <v>0.26900000000000002</v>
      </c>
      <c r="N169" s="190">
        <v>0.61199999999999999</v>
      </c>
      <c r="P169" s="144">
        <v>2.992</v>
      </c>
      <c r="Y169" s="38"/>
    </row>
    <row r="170" spans="2:25" x14ac:dyDescent="0.25">
      <c r="B170" s="30">
        <v>44813</v>
      </c>
      <c r="C170" s="125">
        <v>2.3170000000000002</v>
      </c>
      <c r="D170" s="197"/>
      <c r="E170" s="136"/>
      <c r="F170" s="49"/>
      <c r="G170" s="18"/>
      <c r="H170" s="241"/>
      <c r="I170" s="200">
        <v>2.9000000000000001E-2</v>
      </c>
      <c r="J170" s="187">
        <v>1.7000000000000001E-2</v>
      </c>
      <c r="K170" s="163"/>
      <c r="L170" s="212"/>
      <c r="M170" s="189">
        <v>0.26600000000000001</v>
      </c>
      <c r="N170" s="190">
        <v>0.53700000000000003</v>
      </c>
      <c r="P170" s="144">
        <v>3.1669999999999998</v>
      </c>
      <c r="Y170" s="38"/>
    </row>
    <row r="171" spans="2:25" x14ac:dyDescent="0.25">
      <c r="B171" s="30">
        <v>44818</v>
      </c>
      <c r="C171" s="125">
        <v>2.8330000000000002</v>
      </c>
      <c r="D171" s="197"/>
      <c r="E171" s="136"/>
      <c r="F171" s="49"/>
      <c r="G171" s="18"/>
      <c r="H171" s="241"/>
      <c r="I171" s="200">
        <v>4.3999999999999997E-2</v>
      </c>
      <c r="J171" s="187">
        <v>3.1E-2</v>
      </c>
      <c r="K171" s="163"/>
      <c r="L171" s="212"/>
      <c r="M171" s="189">
        <v>0.32400000000000001</v>
      </c>
      <c r="N171" s="190">
        <v>0.52300000000000002</v>
      </c>
      <c r="P171" s="144">
        <v>3.7549999999999999</v>
      </c>
      <c r="Y171" s="38"/>
    </row>
    <row r="172" spans="2:25" x14ac:dyDescent="0.25">
      <c r="B172" s="30">
        <v>44819</v>
      </c>
      <c r="C172" s="125">
        <v>2.323</v>
      </c>
      <c r="D172" s="197"/>
      <c r="E172" s="136"/>
      <c r="F172" s="49"/>
      <c r="G172" s="18"/>
      <c r="H172" s="241"/>
      <c r="I172" s="200">
        <v>3.1E-2</v>
      </c>
      <c r="J172" s="187">
        <v>3.4000000000000002E-2</v>
      </c>
      <c r="K172" s="163"/>
      <c r="L172" s="212"/>
      <c r="M172" s="189">
        <v>0.29599999999999999</v>
      </c>
      <c r="N172" s="190">
        <v>0.47</v>
      </c>
      <c r="P172" s="144">
        <v>3.153</v>
      </c>
      <c r="Y172" s="38"/>
    </row>
    <row r="173" spans="2:25" x14ac:dyDescent="0.25">
      <c r="B173" s="30">
        <v>44820</v>
      </c>
      <c r="C173" s="125">
        <v>3.0249999999999999</v>
      </c>
      <c r="D173" s="197"/>
      <c r="E173" s="136"/>
      <c r="F173" s="49"/>
      <c r="G173" s="18"/>
      <c r="H173" s="241"/>
      <c r="I173" s="200">
        <v>2.1999999999999999E-2</v>
      </c>
      <c r="J173" s="187">
        <v>3.7999999999999999E-2</v>
      </c>
      <c r="K173" s="163"/>
      <c r="L173" s="212"/>
      <c r="M173" s="189">
        <v>0.52600000000000002</v>
      </c>
      <c r="N173" s="190">
        <v>0.499</v>
      </c>
      <c r="P173" s="144">
        <v>4.1100000000000003</v>
      </c>
      <c r="Y173" s="38"/>
    </row>
    <row r="174" spans="2:25" x14ac:dyDescent="0.25">
      <c r="B174" s="30">
        <v>44825</v>
      </c>
      <c r="C174" s="125">
        <v>3.028</v>
      </c>
      <c r="D174" s="197"/>
      <c r="E174" s="136"/>
      <c r="F174" s="49"/>
      <c r="G174" s="18"/>
      <c r="H174" s="241"/>
      <c r="I174" s="200">
        <v>2.3E-2</v>
      </c>
      <c r="J174" s="187">
        <v>1.4E-2</v>
      </c>
      <c r="K174" s="163"/>
      <c r="L174" s="212"/>
      <c r="M174" s="189">
        <v>0.91600000000000004</v>
      </c>
      <c r="N174" s="190">
        <v>1.0329999999999999</v>
      </c>
      <c r="P174" s="144">
        <v>5.0140000000000002</v>
      </c>
      <c r="Y174" s="38"/>
    </row>
    <row r="175" spans="2:25" x14ac:dyDescent="0.25">
      <c r="B175" s="30">
        <v>44826</v>
      </c>
      <c r="C175" s="125">
        <v>4.2569999999999997</v>
      </c>
      <c r="D175" s="197"/>
      <c r="E175" s="136"/>
      <c r="F175" s="49"/>
      <c r="G175" s="18"/>
      <c r="H175" s="241"/>
      <c r="I175" s="200">
        <v>2.5999999999999999E-2</v>
      </c>
      <c r="J175" s="187">
        <v>1.4999999999999999E-2</v>
      </c>
      <c r="K175" s="163"/>
      <c r="L175" s="212"/>
      <c r="M175" s="189">
        <v>0.68600000000000005</v>
      </c>
      <c r="N175" s="190">
        <v>1.097</v>
      </c>
      <c r="P175" s="144">
        <v>6.0810000000000004</v>
      </c>
      <c r="Y175" s="38"/>
    </row>
    <row r="176" spans="2:25" x14ac:dyDescent="0.25">
      <c r="B176" s="30">
        <v>44827</v>
      </c>
      <c r="C176" s="125">
        <v>4</v>
      </c>
      <c r="D176" s="197"/>
      <c r="E176" s="136"/>
      <c r="F176" s="49"/>
      <c r="G176" s="18"/>
      <c r="H176" s="241"/>
      <c r="I176" s="200">
        <v>2.3E-2</v>
      </c>
      <c r="J176" s="187">
        <v>1.2999999999999999E-2</v>
      </c>
      <c r="K176" s="163"/>
      <c r="L176" s="212"/>
      <c r="M176" s="189">
        <v>0.59099999999999997</v>
      </c>
      <c r="N176" s="190">
        <v>1.139</v>
      </c>
      <c r="P176" s="144">
        <v>5.7649999999999997</v>
      </c>
      <c r="Y176" s="38"/>
    </row>
    <row r="177" spans="2:25" x14ac:dyDescent="0.25">
      <c r="B177" s="30">
        <v>44830</v>
      </c>
      <c r="C177" s="125">
        <v>434.62</v>
      </c>
      <c r="D177" s="197">
        <v>144</v>
      </c>
      <c r="E177" s="136"/>
      <c r="F177" s="49"/>
      <c r="G177" s="18"/>
      <c r="H177" s="241"/>
      <c r="I177" s="200">
        <v>4.9829999999999997</v>
      </c>
      <c r="J177" s="187">
        <v>8.1219999999999999</v>
      </c>
      <c r="K177" s="163"/>
      <c r="L177" s="212"/>
      <c r="M177" s="189">
        <v>1.4750000000000001</v>
      </c>
      <c r="N177" s="190">
        <v>14.791</v>
      </c>
      <c r="P177" s="144">
        <v>608.09799999999996</v>
      </c>
      <c r="Q177" t="s">
        <v>190</v>
      </c>
      <c r="Y177" s="38"/>
    </row>
    <row r="178" spans="2:25" x14ac:dyDescent="0.25">
      <c r="B178" s="30">
        <v>44832</v>
      </c>
      <c r="C178" s="125">
        <v>16.37</v>
      </c>
      <c r="D178" s="197">
        <v>4.5999999999999996</v>
      </c>
      <c r="E178" s="136"/>
      <c r="F178" s="49"/>
      <c r="G178" s="18"/>
      <c r="H178" s="241"/>
      <c r="I178" s="200">
        <v>0.05</v>
      </c>
      <c r="J178" s="187">
        <v>0.39600000000000002</v>
      </c>
      <c r="K178" s="163"/>
      <c r="L178" s="212"/>
      <c r="M178" s="189">
        <v>1.415</v>
      </c>
      <c r="N178" s="190">
        <v>2.4279999999999999</v>
      </c>
      <c r="P178" s="144">
        <v>25.257999999999999</v>
      </c>
      <c r="Y178" s="38"/>
    </row>
    <row r="179" spans="2:25" x14ac:dyDescent="0.25">
      <c r="B179" s="30">
        <v>44834</v>
      </c>
      <c r="C179" s="125">
        <v>10.805</v>
      </c>
      <c r="D179" s="197">
        <v>4.5949999999999998</v>
      </c>
      <c r="E179" s="136"/>
      <c r="F179" s="49"/>
      <c r="G179" s="18"/>
      <c r="H179" s="241"/>
      <c r="I179" s="200">
        <v>3.2000000000000001E-2</v>
      </c>
      <c r="J179" s="187">
        <v>6.8000000000000005E-2</v>
      </c>
      <c r="K179" s="163"/>
      <c r="L179" s="212"/>
      <c r="M179" s="189">
        <v>0.81699999999999995</v>
      </c>
      <c r="N179" s="190">
        <v>2.0390000000000001</v>
      </c>
      <c r="P179" s="144">
        <v>15.679</v>
      </c>
      <c r="Y179" s="38"/>
    </row>
    <row r="180" spans="2:25" x14ac:dyDescent="0.25">
      <c r="B180" s="30">
        <v>44837</v>
      </c>
      <c r="C180" s="125">
        <v>11.468</v>
      </c>
      <c r="D180" s="197">
        <v>1.026</v>
      </c>
      <c r="E180" s="136"/>
      <c r="F180" s="49"/>
      <c r="G180" s="18"/>
      <c r="H180" s="241"/>
      <c r="I180" s="200">
        <v>4.9000000000000002E-2</v>
      </c>
      <c r="J180" s="187">
        <v>0.04</v>
      </c>
      <c r="K180" s="163"/>
      <c r="L180" s="212"/>
      <c r="M180" s="189">
        <v>0.80800000000000005</v>
      </c>
      <c r="N180" s="190" t="s">
        <v>37</v>
      </c>
      <c r="P180" s="144">
        <v>13.39</v>
      </c>
      <c r="Y180" s="38"/>
    </row>
    <row r="181" spans="2:25" x14ac:dyDescent="0.25">
      <c r="B181" s="30">
        <v>44840</v>
      </c>
      <c r="C181" s="125">
        <v>14.394</v>
      </c>
      <c r="D181" s="197"/>
      <c r="E181" s="136"/>
      <c r="F181" s="49"/>
      <c r="G181" s="18"/>
      <c r="H181" s="241"/>
      <c r="I181" s="200">
        <v>0.35699999999999998</v>
      </c>
      <c r="J181" s="187">
        <v>0.13200000000000001</v>
      </c>
      <c r="K181" s="163"/>
      <c r="L181" s="212"/>
      <c r="M181" s="189">
        <v>1.482</v>
      </c>
      <c r="N181" s="190">
        <v>3.0960000000000001</v>
      </c>
      <c r="P181" s="144">
        <v>19.460999999999999</v>
      </c>
      <c r="Q181" t="s">
        <v>192</v>
      </c>
      <c r="Y181" s="38"/>
    </row>
    <row r="182" spans="2:25" x14ac:dyDescent="0.25">
      <c r="B182" s="30">
        <v>44844</v>
      </c>
      <c r="C182" s="125">
        <v>14.593</v>
      </c>
      <c r="D182" s="197">
        <v>2.843</v>
      </c>
      <c r="E182" s="136"/>
      <c r="F182" s="49"/>
      <c r="G182" s="18"/>
      <c r="H182" s="241"/>
      <c r="I182" s="200">
        <v>0.16</v>
      </c>
      <c r="J182" s="187">
        <v>6.0999999999999999E-2</v>
      </c>
      <c r="K182" s="163"/>
      <c r="L182" s="212"/>
      <c r="M182" s="189">
        <v>1.2330000000000001</v>
      </c>
      <c r="N182" s="190">
        <v>1.109</v>
      </c>
      <c r="P182" s="144">
        <v>19.998000000000001</v>
      </c>
      <c r="Y182" s="38"/>
    </row>
    <row r="183" spans="2:25" x14ac:dyDescent="0.25">
      <c r="B183" s="30">
        <v>44847</v>
      </c>
      <c r="C183" s="125">
        <v>18.422999999999998</v>
      </c>
      <c r="D183" s="197"/>
      <c r="E183" s="136"/>
      <c r="F183" s="49"/>
      <c r="G183" s="18"/>
      <c r="H183" s="241"/>
      <c r="I183" s="200">
        <v>4.2000000000000003E-2</v>
      </c>
      <c r="J183" s="187">
        <v>6.3E-2</v>
      </c>
      <c r="K183" s="163"/>
      <c r="L183" s="212"/>
      <c r="M183" s="189">
        <v>1.208</v>
      </c>
      <c r="N183" s="190">
        <v>0.83499999999999996</v>
      </c>
      <c r="P183" s="144">
        <v>20.571000000000002</v>
      </c>
      <c r="Y183" s="38"/>
    </row>
    <row r="184" spans="2:25" x14ac:dyDescent="0.25">
      <c r="B184" s="30">
        <v>44851</v>
      </c>
      <c r="C184" s="125">
        <v>16.350999999999999</v>
      </c>
      <c r="D184" s="197">
        <v>1.3859999999999999</v>
      </c>
      <c r="E184" s="136"/>
      <c r="F184" s="49"/>
      <c r="G184" s="18"/>
      <c r="H184" s="241"/>
      <c r="I184" s="200">
        <v>0.123</v>
      </c>
      <c r="J184" s="187">
        <v>4.8000000000000001E-2</v>
      </c>
      <c r="K184" s="163"/>
      <c r="L184" s="212"/>
      <c r="M184" s="189">
        <v>0.65200000000000002</v>
      </c>
      <c r="N184" s="190" t="s">
        <v>37</v>
      </c>
      <c r="P184" s="144">
        <v>18.559999999999999</v>
      </c>
      <c r="Y184" s="38"/>
    </row>
    <row r="185" spans="2:25" x14ac:dyDescent="0.25">
      <c r="B185" s="30">
        <v>44855</v>
      </c>
      <c r="C185" s="125">
        <v>20.178000000000001</v>
      </c>
      <c r="D185" s="197"/>
      <c r="E185" s="136"/>
      <c r="F185" s="49"/>
      <c r="G185" s="18"/>
      <c r="H185" s="241"/>
      <c r="I185" s="200">
        <v>8.7999999999999995E-2</v>
      </c>
      <c r="J185" s="187">
        <v>4.2999999999999997E-2</v>
      </c>
      <c r="K185" s="163"/>
      <c r="L185" s="212"/>
      <c r="M185" s="189">
        <v>1.321</v>
      </c>
      <c r="N185" s="190">
        <v>1.9430000000000001</v>
      </c>
      <c r="P185" s="144">
        <v>23.574000000000002</v>
      </c>
      <c r="Y185" s="38"/>
    </row>
    <row r="186" spans="2:25" x14ac:dyDescent="0.25">
      <c r="B186" s="30">
        <v>44858</v>
      </c>
      <c r="C186" s="125">
        <v>15.612</v>
      </c>
      <c r="D186" s="197">
        <v>0.46700000000000003</v>
      </c>
      <c r="E186" s="136"/>
      <c r="F186" s="49"/>
      <c r="G186" s="18"/>
      <c r="H186" s="241"/>
      <c r="I186" s="200">
        <v>0.111</v>
      </c>
      <c r="J186" s="187">
        <v>0.05</v>
      </c>
      <c r="K186" s="163"/>
      <c r="L186" s="212"/>
      <c r="M186" s="189">
        <v>0.82499999999999996</v>
      </c>
      <c r="N186" s="190">
        <v>1.7330000000000001</v>
      </c>
      <c r="P186" s="144">
        <v>18.797000000000001</v>
      </c>
      <c r="Y186" s="38"/>
    </row>
    <row r="187" spans="2:25" x14ac:dyDescent="0.25">
      <c r="B187" s="30">
        <v>44861</v>
      </c>
      <c r="C187" s="125">
        <v>16.975999999999999</v>
      </c>
      <c r="D187" s="197"/>
      <c r="E187" s="136"/>
      <c r="F187" s="49"/>
      <c r="G187" s="18"/>
      <c r="H187" s="241"/>
      <c r="I187" s="200">
        <v>8.3000000000000004E-2</v>
      </c>
      <c r="J187" s="187">
        <v>4.3999999999999997E-2</v>
      </c>
      <c r="K187" s="163"/>
      <c r="L187" s="212"/>
      <c r="M187" s="189">
        <v>0.64600000000000002</v>
      </c>
      <c r="N187" s="190">
        <v>1.8979999999999999</v>
      </c>
      <c r="P187" s="144">
        <v>19.646999999999998</v>
      </c>
      <c r="Y187" s="38"/>
    </row>
    <row r="188" spans="2:25" x14ac:dyDescent="0.25">
      <c r="B188" s="30">
        <v>44867</v>
      </c>
      <c r="C188" s="125">
        <v>18.108000000000001</v>
      </c>
      <c r="D188" s="197">
        <v>0.59299999999999997</v>
      </c>
      <c r="E188" s="136"/>
      <c r="F188" s="49"/>
      <c r="G188" s="18"/>
      <c r="H188" s="241"/>
      <c r="I188" s="200">
        <v>7.0000000000000007E-2</v>
      </c>
      <c r="J188" s="187">
        <v>3.9E-2</v>
      </c>
      <c r="K188" s="163"/>
      <c r="L188" s="212"/>
      <c r="M188" s="189">
        <v>0.42</v>
      </c>
      <c r="N188" s="190">
        <v>1.8560000000000001</v>
      </c>
      <c r="P188" s="144">
        <v>21.085999999999999</v>
      </c>
      <c r="Y188" s="38"/>
    </row>
    <row r="189" spans="2:25" x14ac:dyDescent="0.25">
      <c r="B189" s="30">
        <v>44869</v>
      </c>
      <c r="C189" s="125">
        <v>16.489999999999998</v>
      </c>
      <c r="D189" s="197"/>
      <c r="E189" s="136"/>
      <c r="F189" s="49"/>
      <c r="G189" s="18"/>
      <c r="H189" s="241"/>
      <c r="I189" s="200">
        <v>7.1999999999999995E-2</v>
      </c>
      <c r="J189" s="187">
        <v>4.1000000000000002E-2</v>
      </c>
      <c r="K189" s="163"/>
      <c r="L189" s="212"/>
      <c r="M189" s="189">
        <v>0.64</v>
      </c>
      <c r="N189" s="190">
        <v>2.3490000000000002</v>
      </c>
      <c r="P189" s="144">
        <v>19.591000000000001</v>
      </c>
      <c r="Y189" s="38"/>
    </row>
    <row r="190" spans="2:25" x14ac:dyDescent="0.25">
      <c r="B190" s="30">
        <v>44872</v>
      </c>
      <c r="C190" s="125">
        <v>14.897</v>
      </c>
      <c r="D190" s="197">
        <v>0.42099999999999999</v>
      </c>
      <c r="E190" s="136"/>
      <c r="F190" s="49"/>
      <c r="G190" s="18"/>
      <c r="H190" s="241"/>
      <c r="I190" s="200">
        <v>9.0999999999999998E-2</v>
      </c>
      <c r="J190" s="187">
        <v>3.5999999999999997E-2</v>
      </c>
      <c r="K190" s="163"/>
      <c r="L190" s="212"/>
      <c r="M190" s="189">
        <v>0.50700000000000001</v>
      </c>
      <c r="N190" s="190">
        <v>2.7149999999999999</v>
      </c>
      <c r="P190" s="144">
        <v>18.667000000000002</v>
      </c>
      <c r="Y190" s="38"/>
    </row>
    <row r="191" spans="2:25" x14ac:dyDescent="0.25">
      <c r="B191" s="30">
        <v>44875</v>
      </c>
      <c r="C191" s="125">
        <v>34.402000000000001</v>
      </c>
      <c r="D191" s="197"/>
      <c r="E191" s="136"/>
      <c r="F191" s="49"/>
      <c r="G191" s="18"/>
      <c r="H191" s="241"/>
      <c r="I191" s="200">
        <v>0.125</v>
      </c>
      <c r="J191" s="187">
        <v>4.3999999999999997E-2</v>
      </c>
      <c r="K191" s="163"/>
      <c r="L191" s="212"/>
      <c r="M191" s="189">
        <v>0.57899999999999996</v>
      </c>
      <c r="N191" s="190">
        <v>2.246</v>
      </c>
      <c r="P191" s="144">
        <v>37.396000000000001</v>
      </c>
      <c r="Q191" t="s">
        <v>192</v>
      </c>
      <c r="Y191" s="38"/>
    </row>
    <row r="192" spans="2:25" x14ac:dyDescent="0.25">
      <c r="B192" s="30">
        <v>44879</v>
      </c>
      <c r="C192" s="125">
        <v>12.965</v>
      </c>
      <c r="D192" s="197">
        <v>0.52200000000000002</v>
      </c>
      <c r="E192" s="136"/>
      <c r="F192" s="49"/>
      <c r="G192" s="18"/>
      <c r="H192" s="241"/>
      <c r="I192" s="200">
        <v>0.13300000000000001</v>
      </c>
      <c r="J192" s="187">
        <v>8.7999999999999995E-2</v>
      </c>
      <c r="K192" s="163"/>
      <c r="L192" s="212"/>
      <c r="M192" s="189">
        <v>0.19800000000000001</v>
      </c>
      <c r="N192" s="190" t="s">
        <v>37</v>
      </c>
      <c r="P192" s="144">
        <v>13.885999999999999</v>
      </c>
      <c r="Y192" s="38"/>
    </row>
    <row r="193" spans="2:25" x14ac:dyDescent="0.25">
      <c r="B193" s="30">
        <v>44882</v>
      </c>
      <c r="C193" s="125">
        <v>23.004999999999999</v>
      </c>
      <c r="D193" s="197"/>
      <c r="E193" s="136"/>
      <c r="F193" s="49"/>
      <c r="G193" s="18"/>
      <c r="H193" s="241"/>
      <c r="I193" s="200">
        <v>0.11700000000000001</v>
      </c>
      <c r="J193" s="187">
        <v>6.7000000000000004E-2</v>
      </c>
      <c r="K193" s="163"/>
      <c r="L193" s="212"/>
      <c r="M193" s="189">
        <v>0.13300000000000001</v>
      </c>
      <c r="N193" s="190" t="s">
        <v>37</v>
      </c>
      <c r="P193" s="144">
        <v>23.321999999999999</v>
      </c>
      <c r="Y193" s="38"/>
    </row>
    <row r="194" spans="2:25" x14ac:dyDescent="0.25">
      <c r="B194" s="30">
        <v>44886</v>
      </c>
      <c r="C194" s="125">
        <v>17.594000000000001</v>
      </c>
      <c r="D194" s="197">
        <v>0.41699999999999998</v>
      </c>
      <c r="E194" s="136"/>
      <c r="F194" s="49"/>
      <c r="G194" s="18"/>
      <c r="H194" s="241"/>
      <c r="I194" s="200">
        <v>0.10100000000000001</v>
      </c>
      <c r="J194" s="187">
        <v>3.7999999999999999E-2</v>
      </c>
      <c r="K194" s="163"/>
      <c r="L194" s="212"/>
      <c r="M194" s="189">
        <v>9.2999999999999999E-2</v>
      </c>
      <c r="N194" s="190" t="s">
        <v>37</v>
      </c>
      <c r="P194" s="144">
        <v>18.242999999999999</v>
      </c>
      <c r="Y194" s="38"/>
    </row>
    <row r="195" spans="2:25" x14ac:dyDescent="0.25">
      <c r="B195" s="30">
        <v>44889</v>
      </c>
      <c r="C195" s="125">
        <v>17.256</v>
      </c>
      <c r="D195" s="197"/>
      <c r="E195" s="136"/>
      <c r="F195" s="49"/>
      <c r="G195" s="18"/>
      <c r="H195" s="241"/>
      <c r="I195" s="200">
        <v>4.7E-2</v>
      </c>
      <c r="J195" s="187">
        <v>4.5999999999999999E-2</v>
      </c>
      <c r="K195" s="163"/>
      <c r="L195" s="212"/>
      <c r="M195" s="189">
        <v>0.28799999999999998</v>
      </c>
      <c r="N195" s="190" t="s">
        <v>37</v>
      </c>
      <c r="P195" s="144">
        <v>17.635999999999999</v>
      </c>
      <c r="Y195" s="38"/>
    </row>
    <row r="196" spans="2:25" x14ac:dyDescent="0.25">
      <c r="B196" s="30">
        <v>44893</v>
      </c>
      <c r="C196" s="125">
        <v>15.497999999999999</v>
      </c>
      <c r="D196" s="197">
        <v>0.32100000000000001</v>
      </c>
      <c r="E196" s="136"/>
      <c r="F196" s="49"/>
      <c r="G196" s="18"/>
      <c r="H196" s="241"/>
      <c r="I196" s="200">
        <v>4.3999999999999997E-2</v>
      </c>
      <c r="J196" s="187">
        <v>4.4999999999999998E-2</v>
      </c>
      <c r="K196" s="163"/>
      <c r="L196" s="212"/>
      <c r="M196" s="189">
        <v>0.24</v>
      </c>
      <c r="N196" s="190" t="s">
        <v>37</v>
      </c>
      <c r="P196" s="144">
        <v>16.148</v>
      </c>
      <c r="Y196" s="38"/>
    </row>
    <row r="197" spans="2:25" x14ac:dyDescent="0.25">
      <c r="B197" s="30">
        <v>44896</v>
      </c>
      <c r="C197" s="125">
        <v>20.812000000000001</v>
      </c>
      <c r="D197" s="197"/>
      <c r="E197" s="136"/>
      <c r="F197" s="49"/>
      <c r="G197" s="18"/>
      <c r="H197" s="241"/>
      <c r="I197" s="200">
        <v>4.8000000000000001E-2</v>
      </c>
      <c r="J197" s="187">
        <v>0.04</v>
      </c>
      <c r="K197" s="163"/>
      <c r="L197" s="212"/>
      <c r="M197" s="189">
        <v>0.23799999999999999</v>
      </c>
      <c r="N197" s="190" t="s">
        <v>37</v>
      </c>
      <c r="P197" s="144">
        <v>21.138000000000002</v>
      </c>
      <c r="Y197" s="38"/>
    </row>
    <row r="198" spans="2:25" x14ac:dyDescent="0.25">
      <c r="B198" s="30">
        <v>44900</v>
      </c>
      <c r="C198" s="125">
        <v>13.629</v>
      </c>
      <c r="D198" s="197">
        <v>0.93300000000000005</v>
      </c>
      <c r="E198" s="136"/>
      <c r="F198" s="49"/>
      <c r="G198" s="18"/>
      <c r="H198" s="241"/>
      <c r="I198" s="200">
        <v>7.3999999999999996E-2</v>
      </c>
      <c r="J198" s="187">
        <v>7.3999999999999996E-2</v>
      </c>
      <c r="K198" s="163"/>
      <c r="L198" s="212"/>
      <c r="M198" s="189">
        <v>0.81</v>
      </c>
      <c r="N198" s="190" t="s">
        <v>37</v>
      </c>
      <c r="P198" s="144">
        <v>15.519</v>
      </c>
      <c r="Q198" t="s">
        <v>195</v>
      </c>
      <c r="Y198" s="38"/>
    </row>
    <row r="199" spans="2:25" x14ac:dyDescent="0.25">
      <c r="B199" s="30">
        <v>44902</v>
      </c>
      <c r="C199" s="125">
        <v>8.2669999999999995</v>
      </c>
      <c r="D199" s="197"/>
      <c r="E199" s="136"/>
      <c r="F199" s="49"/>
      <c r="G199" s="18"/>
      <c r="H199" s="241"/>
      <c r="I199" s="200">
        <v>8.2000000000000003E-2</v>
      </c>
      <c r="J199" s="187">
        <v>0.19800000000000001</v>
      </c>
      <c r="K199" s="163"/>
      <c r="L199" s="212"/>
      <c r="M199" s="189">
        <v>0.42499999999999999</v>
      </c>
      <c r="N199" s="190" t="s">
        <v>37</v>
      </c>
      <c r="P199" s="144">
        <v>8.9719999999999995</v>
      </c>
      <c r="Y199" s="38"/>
    </row>
    <row r="200" spans="2:25" x14ac:dyDescent="0.25">
      <c r="B200" s="30">
        <v>44907</v>
      </c>
      <c r="C200" s="125">
        <v>16.849</v>
      </c>
      <c r="D200" s="197">
        <v>0.51700000000000002</v>
      </c>
      <c r="E200" s="136"/>
      <c r="F200" s="49"/>
      <c r="G200" s="18"/>
      <c r="H200" s="241"/>
      <c r="I200" s="200">
        <v>7.8E-2</v>
      </c>
      <c r="J200" s="187">
        <v>9.2999999999999999E-2</v>
      </c>
      <c r="K200" s="163"/>
      <c r="L200" s="212"/>
      <c r="M200" s="189">
        <v>0.32700000000000001</v>
      </c>
      <c r="N200" s="190" t="s">
        <v>37</v>
      </c>
      <c r="P200" s="144">
        <v>17.864999999999998</v>
      </c>
      <c r="Y200" s="38"/>
    </row>
    <row r="201" spans="2:25" x14ac:dyDescent="0.25">
      <c r="B201" s="30">
        <v>44910</v>
      </c>
      <c r="C201" s="125">
        <v>31.486999999999998</v>
      </c>
      <c r="D201" s="197"/>
      <c r="E201" s="136"/>
      <c r="F201" s="49"/>
      <c r="G201" s="18"/>
      <c r="H201" s="241"/>
      <c r="I201" s="200">
        <v>5.6000000000000001E-2</v>
      </c>
      <c r="J201" s="187">
        <v>7.0000000000000007E-2</v>
      </c>
      <c r="K201" s="163"/>
      <c r="L201" s="212"/>
      <c r="M201" s="189">
        <v>0.33700000000000002</v>
      </c>
      <c r="N201" s="190" t="s">
        <v>37</v>
      </c>
      <c r="P201" s="144">
        <v>31.95</v>
      </c>
      <c r="Q201" t="s">
        <v>196</v>
      </c>
      <c r="Y201" s="38"/>
    </row>
    <row r="202" spans="2:25" x14ac:dyDescent="0.25">
      <c r="B202" s="30">
        <v>44914</v>
      </c>
      <c r="C202" s="125">
        <v>13.481</v>
      </c>
      <c r="D202" s="197">
        <v>0.34300000000000003</v>
      </c>
      <c r="E202" s="136"/>
      <c r="F202" s="49"/>
      <c r="G202" s="18"/>
      <c r="H202" s="241"/>
      <c r="I202" s="200">
        <v>7.0000000000000007E-2</v>
      </c>
      <c r="J202" s="187">
        <v>0.09</v>
      </c>
      <c r="K202" s="163"/>
      <c r="L202" s="212"/>
      <c r="M202" s="189">
        <v>0.20399999999999999</v>
      </c>
      <c r="N202" s="190" t="s">
        <v>37</v>
      </c>
      <c r="P202" s="144">
        <v>13.846</v>
      </c>
      <c r="Y202" s="38"/>
    </row>
    <row r="203" spans="2:25" x14ac:dyDescent="0.25">
      <c r="B203" s="30">
        <v>44917</v>
      </c>
      <c r="C203" s="125">
        <v>19.22</v>
      </c>
      <c r="D203" s="197"/>
      <c r="E203" s="136"/>
      <c r="F203" s="49"/>
      <c r="G203" s="18"/>
      <c r="H203" s="241"/>
      <c r="I203" s="200">
        <v>6.6000000000000003E-2</v>
      </c>
      <c r="J203" s="187">
        <v>7.2999999999999995E-2</v>
      </c>
      <c r="K203" s="163"/>
      <c r="L203" s="212"/>
      <c r="M203" s="189">
        <v>0.45100000000000001</v>
      </c>
      <c r="N203" s="190" t="s">
        <v>37</v>
      </c>
      <c r="P203" s="144">
        <v>19.809000000000001</v>
      </c>
      <c r="Y203" s="38"/>
    </row>
    <row r="204" spans="2:25" x14ac:dyDescent="0.25">
      <c r="B204" s="30">
        <v>44922</v>
      </c>
      <c r="C204" s="125">
        <v>10.585000000000001</v>
      </c>
      <c r="D204" s="197">
        <v>0.61399999999999999</v>
      </c>
      <c r="E204" s="136"/>
      <c r="F204" s="49"/>
      <c r="G204" s="18"/>
      <c r="H204" s="241"/>
      <c r="I204" s="200">
        <v>6.2E-2</v>
      </c>
      <c r="J204" s="187">
        <v>9.9000000000000005E-2</v>
      </c>
      <c r="K204" s="163"/>
      <c r="L204" s="212"/>
      <c r="M204" s="189">
        <v>0.126</v>
      </c>
      <c r="N204" s="190" t="s">
        <v>37</v>
      </c>
      <c r="P204" s="144">
        <v>10.872</v>
      </c>
      <c r="Y204" s="38"/>
    </row>
    <row r="205" spans="2:25" x14ac:dyDescent="0.25">
      <c r="B205" s="30">
        <v>44924</v>
      </c>
      <c r="C205" s="125">
        <v>15.340999999999999</v>
      </c>
      <c r="D205" s="197"/>
      <c r="E205" s="136"/>
      <c r="F205" s="49"/>
      <c r="G205" s="18"/>
      <c r="H205" s="241"/>
      <c r="I205" s="200">
        <v>0.1</v>
      </c>
      <c r="J205" s="187">
        <v>0.11700000000000001</v>
      </c>
      <c r="K205" s="163"/>
      <c r="L205" s="212"/>
      <c r="M205" s="189">
        <v>0.06</v>
      </c>
      <c r="N205" s="190" t="s">
        <v>37</v>
      </c>
      <c r="P205" s="144">
        <v>15.619</v>
      </c>
      <c r="Y205" s="38"/>
    </row>
    <row r="206" spans="2:25" x14ac:dyDescent="0.25">
      <c r="B206" s="258">
        <v>44929</v>
      </c>
      <c r="C206" s="125">
        <v>5.6289999999999996</v>
      </c>
      <c r="D206" s="197">
        <v>0.88200000000000001</v>
      </c>
      <c r="E206" s="136"/>
      <c r="F206" s="198"/>
      <c r="G206" s="131"/>
      <c r="H206" s="132"/>
      <c r="I206" s="200">
        <v>7.5999999999999998E-2</v>
      </c>
      <c r="J206" s="187">
        <v>8.4000000000000005E-2</v>
      </c>
      <c r="K206" s="163"/>
      <c r="L206" s="212"/>
      <c r="M206" s="189">
        <v>5.2999999999999999E-2</v>
      </c>
      <c r="N206" s="190" t="s">
        <v>37</v>
      </c>
      <c r="O206" s="199"/>
      <c r="P206" s="144">
        <v>5.843</v>
      </c>
      <c r="Y206" s="38"/>
    </row>
    <row r="207" spans="2:25" x14ac:dyDescent="0.25">
      <c r="B207" s="258">
        <v>44930</v>
      </c>
      <c r="C207" s="125">
        <v>8.6539999999999999</v>
      </c>
      <c r="D207" s="197"/>
      <c r="E207" s="136"/>
      <c r="F207" s="198"/>
      <c r="G207" s="131"/>
      <c r="H207" s="132"/>
      <c r="I207" s="200">
        <v>0.107</v>
      </c>
      <c r="J207" s="187">
        <v>6.6000000000000003E-2</v>
      </c>
      <c r="K207" s="163"/>
      <c r="L207" s="212"/>
      <c r="M207" s="189">
        <v>0.10100000000000001</v>
      </c>
      <c r="N207" s="190" t="s">
        <v>37</v>
      </c>
      <c r="O207" s="199"/>
      <c r="P207" s="144">
        <v>8.9290000000000003</v>
      </c>
      <c r="Y207" s="38"/>
    </row>
    <row r="208" spans="2:25" x14ac:dyDescent="0.25">
      <c r="B208" s="30">
        <v>44935</v>
      </c>
      <c r="C208" s="125">
        <v>13.866</v>
      </c>
      <c r="D208" s="197">
        <v>0.60299999999999998</v>
      </c>
      <c r="E208" s="136"/>
      <c r="F208" s="49"/>
      <c r="G208" s="18"/>
      <c r="H208" s="241"/>
      <c r="I208" s="200">
        <v>4.8000000000000001E-2</v>
      </c>
      <c r="J208" s="187">
        <v>6.4000000000000001E-2</v>
      </c>
      <c r="K208" s="163"/>
      <c r="L208" s="212"/>
      <c r="M208" s="189">
        <v>7.1999999999999995E-2</v>
      </c>
      <c r="N208" s="190" t="s">
        <v>37</v>
      </c>
      <c r="P208" s="144">
        <v>14.051</v>
      </c>
    </row>
    <row r="209" spans="2:17" x14ac:dyDescent="0.25">
      <c r="B209" s="258">
        <v>44938</v>
      </c>
      <c r="C209" s="125">
        <v>24.015000000000001</v>
      </c>
      <c r="D209" s="197"/>
      <c r="E209" s="136"/>
      <c r="F209" s="198"/>
      <c r="G209" s="131"/>
      <c r="H209" s="132"/>
      <c r="I209" s="200">
        <v>3.7999999999999999E-2</v>
      </c>
      <c r="J209" s="187">
        <v>4.3999999999999997E-2</v>
      </c>
      <c r="K209" s="163"/>
      <c r="L209" s="212"/>
      <c r="M209" s="189">
        <v>6.4000000000000001E-2</v>
      </c>
      <c r="N209" s="190" t="s">
        <v>37</v>
      </c>
      <c r="O209" s="199"/>
      <c r="P209" s="144">
        <v>24.161000000000001</v>
      </c>
    </row>
    <row r="210" spans="2:17" x14ac:dyDescent="0.25">
      <c r="B210" s="30">
        <v>44942</v>
      </c>
      <c r="C210" s="125">
        <v>6.35</v>
      </c>
      <c r="D210" s="197">
        <v>0.67600000000000005</v>
      </c>
      <c r="E210" s="136"/>
      <c r="F210" s="198"/>
      <c r="G210" s="131"/>
      <c r="H210" s="132"/>
      <c r="I210" s="200">
        <v>3.7999999999999999E-2</v>
      </c>
      <c r="J210" s="187">
        <v>5.8999999999999997E-2</v>
      </c>
      <c r="K210" s="163"/>
      <c r="L210" s="212"/>
      <c r="M210" s="189">
        <v>0.115</v>
      </c>
      <c r="N210" s="190" t="s">
        <v>37</v>
      </c>
      <c r="O210" s="199"/>
      <c r="P210" s="144">
        <v>6.5620000000000003</v>
      </c>
    </row>
    <row r="211" spans="2:17" x14ac:dyDescent="0.25">
      <c r="B211" s="30">
        <v>44945</v>
      </c>
      <c r="C211" s="125">
        <v>13.71</v>
      </c>
      <c r="D211" s="197"/>
      <c r="E211" s="136"/>
      <c r="F211" s="49"/>
      <c r="G211" s="18"/>
      <c r="H211" s="241"/>
      <c r="I211" s="200">
        <v>3.6999999999999998E-2</v>
      </c>
      <c r="J211" s="187">
        <v>5.2999999999999999E-2</v>
      </c>
      <c r="K211" s="163"/>
      <c r="L211" s="212"/>
      <c r="M211" s="189">
        <v>0.112</v>
      </c>
      <c r="N211" s="190" t="s">
        <v>37</v>
      </c>
      <c r="P211" s="144">
        <v>13.913</v>
      </c>
    </row>
    <row r="212" spans="2:17" x14ac:dyDescent="0.25">
      <c r="B212" s="258">
        <v>44949</v>
      </c>
      <c r="C212" s="125">
        <v>4.5049999999999999</v>
      </c>
      <c r="D212" s="197">
        <v>0.55000000000000004</v>
      </c>
      <c r="E212" s="136"/>
      <c r="F212" s="198"/>
      <c r="G212" s="131"/>
      <c r="H212" s="132"/>
      <c r="I212" s="200">
        <v>0.03</v>
      </c>
      <c r="J212" s="187">
        <v>1.4999999999999999E-2</v>
      </c>
      <c r="K212" s="163"/>
      <c r="L212" s="212"/>
      <c r="M212" s="189">
        <v>8.4000000000000005E-2</v>
      </c>
      <c r="N212" s="190" t="s">
        <v>37</v>
      </c>
      <c r="O212" s="199"/>
      <c r="P212" s="144">
        <v>4.633</v>
      </c>
    </row>
    <row r="213" spans="2:17" x14ac:dyDescent="0.25">
      <c r="B213" s="30">
        <v>44952</v>
      </c>
      <c r="C213" s="125">
        <v>12.349</v>
      </c>
      <c r="D213" s="197"/>
      <c r="E213" s="136"/>
      <c r="F213" s="49"/>
      <c r="G213" s="18"/>
      <c r="H213" s="241"/>
      <c r="I213" s="200">
        <v>4.9000000000000002E-2</v>
      </c>
      <c r="J213" s="187">
        <v>0.10199999999999999</v>
      </c>
      <c r="K213" s="163"/>
      <c r="L213" s="212"/>
      <c r="M213" s="189">
        <v>0.151</v>
      </c>
      <c r="N213" s="190" t="s">
        <v>37</v>
      </c>
      <c r="P213" s="144">
        <v>12.651</v>
      </c>
    </row>
    <row r="214" spans="2:17" x14ac:dyDescent="0.25">
      <c r="B214" s="30">
        <v>44956</v>
      </c>
      <c r="C214" s="125">
        <v>12.413</v>
      </c>
      <c r="D214" s="197">
        <v>0.1</v>
      </c>
      <c r="E214" s="136"/>
      <c r="F214" s="49"/>
      <c r="G214" s="18"/>
      <c r="H214" s="241"/>
      <c r="I214" s="200">
        <v>7.5999999999999998E-2</v>
      </c>
      <c r="J214" s="187">
        <v>6.7000000000000004E-2</v>
      </c>
      <c r="K214" s="163"/>
      <c r="L214" s="212"/>
      <c r="M214" s="189">
        <v>0.107</v>
      </c>
      <c r="N214" s="190" t="s">
        <v>37</v>
      </c>
      <c r="P214" s="144">
        <v>12.663</v>
      </c>
    </row>
    <row r="215" spans="2:17" x14ac:dyDescent="0.25">
      <c r="B215" s="258">
        <v>44959</v>
      </c>
      <c r="C215" s="125">
        <v>5.548</v>
      </c>
      <c r="D215" s="197"/>
      <c r="E215" s="136"/>
      <c r="F215" s="198"/>
      <c r="G215" s="131"/>
      <c r="H215" s="132"/>
      <c r="I215" s="200">
        <v>3.9E-2</v>
      </c>
      <c r="J215" s="187">
        <v>6.2E-2</v>
      </c>
      <c r="K215" s="163"/>
      <c r="L215" s="212"/>
      <c r="M215" s="189">
        <v>9.8000000000000004E-2</v>
      </c>
      <c r="N215" s="190" t="s">
        <v>37</v>
      </c>
      <c r="O215" s="199"/>
      <c r="P215" s="144">
        <v>5.7480000000000002</v>
      </c>
    </row>
    <row r="216" spans="2:17" x14ac:dyDescent="0.25">
      <c r="B216" s="30">
        <v>44963</v>
      </c>
      <c r="C216" s="125">
        <v>3.7469999999999999</v>
      </c>
      <c r="D216" s="197">
        <v>0.30399999999999999</v>
      </c>
      <c r="E216" s="136"/>
      <c r="F216" s="198"/>
      <c r="G216" s="131"/>
      <c r="H216" s="132"/>
      <c r="I216" s="200">
        <v>6.0999999999999999E-2</v>
      </c>
      <c r="J216" s="187">
        <v>0.06</v>
      </c>
      <c r="K216" s="163"/>
      <c r="L216" s="212"/>
      <c r="M216" s="189">
        <v>9.9000000000000005E-2</v>
      </c>
      <c r="N216" s="190" t="s">
        <v>37</v>
      </c>
      <c r="P216" s="144">
        <v>3.9670000000000001</v>
      </c>
    </row>
    <row r="217" spans="2:17" x14ac:dyDescent="0.25">
      <c r="B217" s="30">
        <v>44966</v>
      </c>
      <c r="C217" s="125">
        <v>22.271000000000001</v>
      </c>
      <c r="D217" s="197"/>
      <c r="E217" s="136"/>
      <c r="F217" s="49"/>
      <c r="G217" s="18"/>
      <c r="H217" s="241"/>
      <c r="I217" s="200">
        <v>6.3E-2</v>
      </c>
      <c r="J217" s="187">
        <v>9.4E-2</v>
      </c>
      <c r="K217" s="163"/>
      <c r="L217" s="212"/>
      <c r="M217" s="189">
        <v>8.5000000000000006E-2</v>
      </c>
      <c r="N217" s="190" t="s">
        <v>37</v>
      </c>
      <c r="P217" s="144">
        <v>22.513000000000002</v>
      </c>
      <c r="Q217" t="s">
        <v>198</v>
      </c>
    </row>
    <row r="218" spans="2:17" x14ac:dyDescent="0.25">
      <c r="B218" s="258">
        <v>44970</v>
      </c>
      <c r="C218" s="125">
        <v>10.253</v>
      </c>
      <c r="D218" s="197">
        <v>0.47599999999999998</v>
      </c>
      <c r="E218" s="136"/>
      <c r="F218" s="198"/>
      <c r="G218" s="131"/>
      <c r="H218" s="132"/>
      <c r="I218" s="200">
        <v>9.7000000000000003E-2</v>
      </c>
      <c r="J218" s="187">
        <v>2.5999999999999999E-2</v>
      </c>
      <c r="K218" s="163"/>
      <c r="L218" s="212"/>
      <c r="M218" s="189">
        <v>8.1000000000000003E-2</v>
      </c>
      <c r="N218" s="190" t="s">
        <v>37</v>
      </c>
      <c r="O218" s="199"/>
      <c r="P218" s="144">
        <v>10.457000000000001</v>
      </c>
    </row>
    <row r="219" spans="2:17" x14ac:dyDescent="0.25">
      <c r="B219" s="30">
        <v>44972</v>
      </c>
      <c r="C219" s="125">
        <v>7.8490000000000002</v>
      </c>
      <c r="D219" s="197">
        <v>0.40799999999999997</v>
      </c>
      <c r="E219" s="136">
        <v>0.23</v>
      </c>
      <c r="F219" s="198"/>
      <c r="G219" s="131" t="s">
        <v>37</v>
      </c>
      <c r="H219" s="132" t="s">
        <v>37</v>
      </c>
      <c r="I219" s="200">
        <v>5.6000000000000001E-2</v>
      </c>
      <c r="J219" s="187">
        <v>4.7E-2</v>
      </c>
      <c r="K219" s="163" t="s">
        <v>182</v>
      </c>
      <c r="L219" s="212" t="s">
        <v>37</v>
      </c>
      <c r="M219" s="189">
        <v>4.9000000000000002E-2</v>
      </c>
      <c r="N219" s="190" t="s">
        <v>37</v>
      </c>
      <c r="O219" s="199"/>
      <c r="P219" s="144">
        <v>8.6379999999999999</v>
      </c>
    </row>
    <row r="220" spans="2:17" x14ac:dyDescent="0.25">
      <c r="B220" s="30">
        <v>44974</v>
      </c>
      <c r="C220" s="125">
        <v>3.395</v>
      </c>
      <c r="D220" s="197">
        <v>0.45900000000000002</v>
      </c>
      <c r="E220" s="136">
        <v>0.24199999999999999</v>
      </c>
      <c r="F220" s="49"/>
      <c r="G220" s="18"/>
      <c r="H220" s="241"/>
      <c r="I220" s="200">
        <v>0.06</v>
      </c>
      <c r="J220" s="187">
        <v>3.5999999999999997E-2</v>
      </c>
      <c r="K220" s="163" t="s">
        <v>182</v>
      </c>
      <c r="L220" s="212"/>
      <c r="M220" s="189">
        <v>0.104</v>
      </c>
      <c r="N220" s="190"/>
      <c r="P220" s="144">
        <v>4.2969999999999997</v>
      </c>
    </row>
    <row r="221" spans="2:17" x14ac:dyDescent="0.25">
      <c r="B221" s="258">
        <v>44977</v>
      </c>
      <c r="C221" s="125">
        <v>10.295</v>
      </c>
      <c r="D221" s="197">
        <v>0.314</v>
      </c>
      <c r="E221" s="136">
        <v>0.16</v>
      </c>
      <c r="F221" s="198"/>
      <c r="G221" s="131"/>
      <c r="H221" s="132"/>
      <c r="I221" s="200">
        <v>4.7E-2</v>
      </c>
      <c r="J221" s="187">
        <v>5.1999999999999998E-2</v>
      </c>
      <c r="K221" s="163" t="s">
        <v>182</v>
      </c>
      <c r="L221" s="212"/>
      <c r="M221" s="189">
        <v>1.2999999999999999E-2</v>
      </c>
      <c r="N221" s="190"/>
      <c r="O221" s="199"/>
      <c r="P221" s="144">
        <v>10.881</v>
      </c>
    </row>
    <row r="222" spans="2:17" ht="14.25" customHeight="1" x14ac:dyDescent="0.25">
      <c r="B222" s="30">
        <v>44979</v>
      </c>
      <c r="C222" s="125">
        <v>8.1210000000000004</v>
      </c>
      <c r="D222" s="197">
        <v>0.23799999999999999</v>
      </c>
      <c r="E222" s="136">
        <v>0.111</v>
      </c>
      <c r="F222" s="198"/>
      <c r="G222" s="131" t="s">
        <v>37</v>
      </c>
      <c r="H222" s="132" t="s">
        <v>37</v>
      </c>
      <c r="I222" s="200">
        <v>4.2999999999999997E-2</v>
      </c>
      <c r="J222" s="187">
        <v>3.7999999999999999E-2</v>
      </c>
      <c r="K222" s="163" t="s">
        <v>182</v>
      </c>
      <c r="L222" s="212" t="s">
        <v>37</v>
      </c>
      <c r="M222" s="189">
        <v>1.2E-2</v>
      </c>
      <c r="N222" s="190" t="s">
        <v>37</v>
      </c>
      <c r="P222" s="144">
        <v>8.5630000000000006</v>
      </c>
    </row>
    <row r="223" spans="2:17" x14ac:dyDescent="0.25">
      <c r="B223" s="30">
        <v>44981</v>
      </c>
      <c r="C223" s="125">
        <v>7.2160000000000002</v>
      </c>
      <c r="D223" s="197">
        <v>0.441</v>
      </c>
      <c r="E223" s="136">
        <v>0.249</v>
      </c>
      <c r="F223" s="49"/>
      <c r="G223" s="18"/>
      <c r="H223" s="241"/>
      <c r="I223" s="200">
        <v>0.52900000000000003</v>
      </c>
      <c r="J223" s="187">
        <v>0.32100000000000001</v>
      </c>
      <c r="K223" s="163" t="s">
        <v>182</v>
      </c>
      <c r="L223" s="212"/>
      <c r="M223" s="189">
        <v>0.20799999999999999</v>
      </c>
      <c r="N223" s="190"/>
      <c r="P223" s="144">
        <v>8.9649999999999999</v>
      </c>
    </row>
    <row r="224" spans="2:17" x14ac:dyDescent="0.25">
      <c r="B224" s="258">
        <v>44984</v>
      </c>
      <c r="C224" s="125">
        <v>4.109</v>
      </c>
      <c r="D224" s="197">
        <v>0.114</v>
      </c>
      <c r="E224" s="136">
        <v>8.2000000000000003E-2</v>
      </c>
      <c r="F224" s="198"/>
      <c r="G224" s="131" t="s">
        <v>37</v>
      </c>
      <c r="H224" s="132" t="s">
        <v>37</v>
      </c>
      <c r="I224" s="200">
        <v>1.0999999999999999E-2</v>
      </c>
      <c r="J224" s="187">
        <v>4.0000000000000001E-3</v>
      </c>
      <c r="K224" s="163" t="s">
        <v>182</v>
      </c>
      <c r="L224" s="212" t="s">
        <v>37</v>
      </c>
      <c r="M224" s="189">
        <v>8.9999999999999993E-3</v>
      </c>
      <c r="N224" s="190" t="s">
        <v>37</v>
      </c>
      <c r="O224" s="199"/>
      <c r="P224" s="144">
        <v>4.3289999999999997</v>
      </c>
    </row>
    <row r="225" spans="2:17" x14ac:dyDescent="0.25">
      <c r="B225" s="30">
        <v>44986</v>
      </c>
      <c r="C225" s="125">
        <v>7.9379999999999997</v>
      </c>
      <c r="D225" s="197">
        <v>0.11</v>
      </c>
      <c r="E225" s="136">
        <v>2.3E-2</v>
      </c>
      <c r="F225" s="198"/>
      <c r="G225" s="131"/>
      <c r="H225" s="132"/>
      <c r="I225" s="200">
        <v>2.5999999999999999E-2</v>
      </c>
      <c r="J225" s="187">
        <v>5.7000000000000002E-2</v>
      </c>
      <c r="K225" s="163" t="s">
        <v>182</v>
      </c>
      <c r="L225" s="212"/>
      <c r="M225" s="189">
        <v>2.9000000000000001E-2</v>
      </c>
      <c r="N225" s="186"/>
      <c r="O225" s="199"/>
      <c r="P225" s="257">
        <v>8.1820000000000004</v>
      </c>
    </row>
    <row r="226" spans="2:17" x14ac:dyDescent="0.25">
      <c r="B226" s="30">
        <v>44988</v>
      </c>
      <c r="C226" s="125">
        <v>9.609</v>
      </c>
      <c r="D226" s="197">
        <v>0.39500000000000002</v>
      </c>
      <c r="E226" s="136">
        <v>0.14399999999999999</v>
      </c>
      <c r="F226" s="49"/>
      <c r="G226" s="18"/>
      <c r="H226" s="241"/>
      <c r="I226" s="200">
        <v>2.3E-2</v>
      </c>
      <c r="J226" s="187">
        <v>4.8000000000000001E-2</v>
      </c>
      <c r="K226" s="163" t="s">
        <v>182</v>
      </c>
      <c r="L226" s="212"/>
      <c r="M226" s="189">
        <v>7.1999999999999995E-2</v>
      </c>
      <c r="N226" s="190"/>
      <c r="P226" s="144">
        <v>10.292</v>
      </c>
    </row>
    <row r="227" spans="2:17" x14ac:dyDescent="0.25">
      <c r="B227" s="258">
        <v>44991</v>
      </c>
      <c r="C227" s="125">
        <v>5.641</v>
      </c>
      <c r="D227" s="197">
        <v>0.12</v>
      </c>
      <c r="E227" s="136">
        <v>1.2E-2</v>
      </c>
      <c r="F227" s="49"/>
      <c r="G227" s="114" t="s">
        <v>37</v>
      </c>
      <c r="H227" s="241" t="s">
        <v>37</v>
      </c>
      <c r="I227" s="200">
        <v>5.8999999999999997E-2</v>
      </c>
      <c r="J227" s="187">
        <v>5.5E-2</v>
      </c>
      <c r="K227" s="163" t="s">
        <v>182</v>
      </c>
      <c r="L227" s="212" t="s">
        <v>37</v>
      </c>
      <c r="M227" s="189">
        <v>0.29899999999999999</v>
      </c>
      <c r="N227" s="190" t="s">
        <v>37</v>
      </c>
      <c r="P227" s="144">
        <v>6.1870000000000003</v>
      </c>
      <c r="Q227" t="s">
        <v>202</v>
      </c>
    </row>
    <row r="228" spans="2:17" x14ac:dyDescent="0.25">
      <c r="B228" s="258">
        <v>44993</v>
      </c>
      <c r="C228" s="125">
        <v>4.452</v>
      </c>
      <c r="D228" s="197">
        <v>9.9000000000000005E-2</v>
      </c>
      <c r="E228" s="136">
        <v>3.2000000000000001E-2</v>
      </c>
      <c r="F228" s="49"/>
      <c r="G228" s="18"/>
      <c r="H228" s="241"/>
      <c r="I228" s="200">
        <v>7.6999999999999999E-2</v>
      </c>
      <c r="J228" s="187">
        <v>5.3999999999999999E-2</v>
      </c>
      <c r="K228" s="163" t="s">
        <v>182</v>
      </c>
      <c r="L228" s="212"/>
      <c r="M228" s="189">
        <v>0.63800000000000001</v>
      </c>
      <c r="N228" s="190"/>
      <c r="P228" s="144">
        <v>5.3520000000000003</v>
      </c>
    </row>
    <row r="229" spans="2:17" x14ac:dyDescent="0.25">
      <c r="B229" s="258">
        <v>44995</v>
      </c>
      <c r="C229" s="125">
        <v>5.4960000000000004</v>
      </c>
      <c r="D229" s="197">
        <v>0.16800000000000001</v>
      </c>
      <c r="E229" s="136">
        <v>3.2000000000000001E-2</v>
      </c>
      <c r="F229" s="49"/>
      <c r="G229" s="18"/>
      <c r="H229" s="241"/>
      <c r="I229" s="200">
        <v>6.9000000000000006E-2</v>
      </c>
      <c r="J229" s="187">
        <v>5.3999999999999999E-2</v>
      </c>
      <c r="K229" s="163" t="s">
        <v>182</v>
      </c>
      <c r="L229" s="212"/>
      <c r="M229" s="189">
        <v>0.67400000000000004</v>
      </c>
      <c r="N229" s="190"/>
      <c r="P229" s="144">
        <v>6.4930000000000003</v>
      </c>
    </row>
    <row r="230" spans="2:17" x14ac:dyDescent="0.25">
      <c r="B230" s="258">
        <v>44998</v>
      </c>
      <c r="C230" s="125">
        <v>1.9279999999999999</v>
      </c>
      <c r="D230" s="197">
        <v>7.9000000000000001E-2</v>
      </c>
      <c r="E230" s="136">
        <v>4.3999999999999997E-2</v>
      </c>
      <c r="F230" s="49"/>
      <c r="G230" s="114" t="s">
        <v>37</v>
      </c>
      <c r="H230" s="241" t="s">
        <v>37</v>
      </c>
      <c r="I230" s="200">
        <v>0.06</v>
      </c>
      <c r="J230" s="187">
        <v>3.2000000000000001E-2</v>
      </c>
      <c r="K230" s="163" t="s">
        <v>182</v>
      </c>
      <c r="L230" s="212" t="s">
        <v>37</v>
      </c>
      <c r="M230" s="189">
        <v>0.28599999999999998</v>
      </c>
      <c r="N230" s="190" t="s">
        <v>37</v>
      </c>
      <c r="P230" s="144">
        <v>2.4289999999999998</v>
      </c>
    </row>
    <row r="231" spans="2:17" x14ac:dyDescent="0.25">
      <c r="B231" s="258">
        <v>45000</v>
      </c>
      <c r="C231" s="125">
        <v>5.4160000000000004</v>
      </c>
      <c r="D231" s="197">
        <v>7.2999999999999995E-2</v>
      </c>
      <c r="E231" s="136">
        <v>0.159</v>
      </c>
      <c r="F231" s="198"/>
      <c r="G231" s="131"/>
      <c r="H231" s="132"/>
      <c r="I231" s="200">
        <v>7.0999999999999994E-2</v>
      </c>
      <c r="J231" s="187">
        <v>4.2000000000000003E-2</v>
      </c>
      <c r="K231" s="163" t="s">
        <v>182</v>
      </c>
      <c r="L231" s="212"/>
      <c r="M231" s="189">
        <v>7.2999999999999995E-2</v>
      </c>
      <c r="N231" s="190"/>
      <c r="O231" s="199"/>
      <c r="P231" s="144">
        <v>5.8330000000000002</v>
      </c>
    </row>
    <row r="232" spans="2:17" x14ac:dyDescent="0.25">
      <c r="B232" s="258">
        <v>45002</v>
      </c>
      <c r="C232" s="125">
        <v>6.2939999999999996</v>
      </c>
      <c r="D232" s="197">
        <v>6.5000000000000002E-2</v>
      </c>
      <c r="E232" s="136">
        <v>9.5000000000000001E-2</v>
      </c>
      <c r="F232" s="198"/>
      <c r="G232" s="131"/>
      <c r="H232" s="132"/>
      <c r="I232" s="200">
        <v>5.8999999999999997E-2</v>
      </c>
      <c r="J232" s="187">
        <v>3.5000000000000003E-2</v>
      </c>
      <c r="K232" s="163" t="s">
        <v>182</v>
      </c>
      <c r="L232" s="212"/>
      <c r="M232" s="189">
        <v>5.0999999999999997E-2</v>
      </c>
      <c r="N232" s="190"/>
      <c r="O232" s="199"/>
      <c r="P232" s="257">
        <v>6.5990000000000002</v>
      </c>
    </row>
    <row r="233" spans="2:17" x14ac:dyDescent="0.25">
      <c r="B233" s="258">
        <v>45005</v>
      </c>
      <c r="C233" s="125">
        <v>10.317</v>
      </c>
      <c r="D233" s="197">
        <v>0.14899999999999999</v>
      </c>
      <c r="E233" s="136">
        <v>0.29199999999999998</v>
      </c>
      <c r="F233" s="198"/>
      <c r="G233" s="131" t="s">
        <v>37</v>
      </c>
      <c r="H233" s="132" t="s">
        <v>37</v>
      </c>
      <c r="I233" s="200">
        <v>6.2E-2</v>
      </c>
      <c r="J233" s="187">
        <v>2.3E-2</v>
      </c>
      <c r="K233" s="163" t="s">
        <v>182</v>
      </c>
      <c r="L233" s="212" t="s">
        <v>37</v>
      </c>
      <c r="M233" s="189">
        <v>0.14599999999999999</v>
      </c>
      <c r="N233" s="190" t="s">
        <v>37</v>
      </c>
      <c r="O233" s="199"/>
      <c r="P233" s="144">
        <v>10.989000000000001</v>
      </c>
    </row>
    <row r="234" spans="2:17" x14ac:dyDescent="0.25">
      <c r="B234" s="258">
        <v>45007</v>
      </c>
      <c r="C234" s="125">
        <v>9.7530000000000001</v>
      </c>
      <c r="D234" s="197">
        <v>0.152</v>
      </c>
      <c r="E234" s="136">
        <v>0.39300000000000002</v>
      </c>
      <c r="F234" s="198"/>
      <c r="G234" s="131"/>
      <c r="H234" s="132"/>
      <c r="I234" s="200">
        <v>4.8000000000000001E-2</v>
      </c>
      <c r="J234" s="187">
        <v>2.7E-2</v>
      </c>
      <c r="K234" s="163" t="s">
        <v>182</v>
      </c>
      <c r="L234" s="212"/>
      <c r="M234" s="189">
        <v>1.7000000000000001E-2</v>
      </c>
      <c r="N234" s="190"/>
      <c r="O234" s="199"/>
      <c r="P234" s="257">
        <v>10.388999999999999</v>
      </c>
    </row>
    <row r="235" spans="2:17" x14ac:dyDescent="0.25">
      <c r="B235" s="258">
        <v>45009</v>
      </c>
      <c r="C235" s="125">
        <v>4.8049999999999997</v>
      </c>
      <c r="D235" s="197">
        <v>0.126</v>
      </c>
      <c r="E235" s="136">
        <v>0.47799999999999998</v>
      </c>
      <c r="F235" s="198"/>
      <c r="G235" s="131"/>
      <c r="H235" s="132"/>
      <c r="I235" s="200">
        <v>0.05</v>
      </c>
      <c r="J235" s="187">
        <v>4.1000000000000002E-2</v>
      </c>
      <c r="K235" s="163" t="s">
        <v>182</v>
      </c>
      <c r="L235" s="212"/>
      <c r="M235" s="189">
        <v>0.14399999999999999</v>
      </c>
      <c r="N235" s="190"/>
      <c r="O235" s="199"/>
      <c r="P235" s="257">
        <v>5.6429999999999998</v>
      </c>
    </row>
    <row r="236" spans="2:17" x14ac:dyDescent="0.25">
      <c r="B236" s="258">
        <v>45012</v>
      </c>
      <c r="C236" s="125">
        <v>3.51</v>
      </c>
      <c r="D236" s="197">
        <v>5.8000000000000003E-2</v>
      </c>
      <c r="E236" s="136">
        <v>0.20399999999999999</v>
      </c>
      <c r="F236" s="198"/>
      <c r="G236" s="131" t="s">
        <v>37</v>
      </c>
      <c r="H236" s="132" t="s">
        <v>37</v>
      </c>
      <c r="I236" s="200">
        <v>4.5999999999999999E-2</v>
      </c>
      <c r="J236" s="187">
        <v>4.8000000000000001E-2</v>
      </c>
      <c r="K236" s="163" t="s">
        <v>182</v>
      </c>
      <c r="L236" s="212" t="s">
        <v>37</v>
      </c>
      <c r="M236" s="189" t="s">
        <v>37</v>
      </c>
      <c r="N236" s="190" t="s">
        <v>37</v>
      </c>
      <c r="O236" s="199"/>
      <c r="P236" s="144">
        <v>3.8660000000000001</v>
      </c>
    </row>
    <row r="237" spans="2:17" x14ac:dyDescent="0.25">
      <c r="B237" s="258">
        <v>45014</v>
      </c>
      <c r="C237" s="125">
        <v>6.31</v>
      </c>
      <c r="D237" s="197">
        <v>5.8000000000000003E-2</v>
      </c>
      <c r="E237" s="136">
        <v>0.155</v>
      </c>
      <c r="F237" s="198"/>
      <c r="G237" s="131"/>
      <c r="H237" s="132"/>
      <c r="I237" s="200">
        <v>0.04</v>
      </c>
      <c r="J237" s="187">
        <v>8.0000000000000002E-3</v>
      </c>
      <c r="K237" s="163" t="s">
        <v>182</v>
      </c>
      <c r="L237" s="212"/>
      <c r="M237" s="189" t="s">
        <v>37</v>
      </c>
      <c r="N237" s="190"/>
      <c r="O237" s="199"/>
      <c r="P237" s="144">
        <v>6.5720000000000001</v>
      </c>
    </row>
    <row r="238" spans="2:17" x14ac:dyDescent="0.25">
      <c r="B238" s="258">
        <v>45016</v>
      </c>
      <c r="C238" s="125">
        <v>6.7779999999999996</v>
      </c>
      <c r="D238" s="197">
        <v>4.2000000000000003E-2</v>
      </c>
      <c r="E238" s="136">
        <v>0.23499999999999999</v>
      </c>
      <c r="F238" s="198"/>
      <c r="G238" s="131"/>
      <c r="H238" s="132"/>
      <c r="I238" s="200">
        <v>4.4999999999999998E-2</v>
      </c>
      <c r="J238" s="187">
        <v>0.04</v>
      </c>
      <c r="K238" s="163" t="s">
        <v>182</v>
      </c>
      <c r="L238" s="212"/>
      <c r="M238" s="189" t="s">
        <v>37</v>
      </c>
      <c r="N238" s="190"/>
      <c r="O238" s="199"/>
      <c r="P238" s="257">
        <v>7.1029999999999998</v>
      </c>
    </row>
    <row r="239" spans="2:17" x14ac:dyDescent="0.25">
      <c r="B239" s="258">
        <v>45019</v>
      </c>
      <c r="C239" s="125">
        <v>6.6509999999999998</v>
      </c>
      <c r="D239" s="197">
        <v>6.3E-2</v>
      </c>
      <c r="E239" s="136">
        <v>0.16300000000000001</v>
      </c>
      <c r="F239" s="198"/>
      <c r="G239" s="131" t="s">
        <v>37</v>
      </c>
      <c r="H239" s="132" t="s">
        <v>37</v>
      </c>
      <c r="I239" s="200">
        <v>0.03</v>
      </c>
      <c r="J239" s="187">
        <v>1.6E-2</v>
      </c>
      <c r="K239" s="238">
        <v>1.1999999999999999E-3</v>
      </c>
      <c r="L239" s="212" t="s">
        <v>37</v>
      </c>
      <c r="M239" s="189" t="s">
        <v>37</v>
      </c>
      <c r="N239" s="190" t="s">
        <v>37</v>
      </c>
      <c r="O239" s="199"/>
      <c r="P239" s="257">
        <v>6.9249999999999998</v>
      </c>
    </row>
    <row r="240" spans="2:17" x14ac:dyDescent="0.25">
      <c r="B240" s="258">
        <v>45020</v>
      </c>
      <c r="C240" s="125">
        <v>6.548</v>
      </c>
      <c r="D240" s="197">
        <v>4.1000000000000002E-2</v>
      </c>
      <c r="E240" s="136">
        <v>0.20399999999999999</v>
      </c>
      <c r="F240" s="198"/>
      <c r="G240" s="131"/>
      <c r="H240" s="132"/>
      <c r="I240" s="200">
        <v>4.2999999999999997E-2</v>
      </c>
      <c r="J240" s="187">
        <v>1.4E-2</v>
      </c>
      <c r="K240" s="238">
        <v>2.8E-3</v>
      </c>
      <c r="L240" s="212"/>
      <c r="M240" s="189" t="s">
        <v>37</v>
      </c>
      <c r="N240" s="190"/>
      <c r="O240" s="199"/>
      <c r="P240" s="144">
        <v>6.8529999999999998</v>
      </c>
    </row>
    <row r="241" spans="2:16" x14ac:dyDescent="0.25">
      <c r="B241" s="258">
        <v>45028</v>
      </c>
      <c r="C241" s="125">
        <v>5.0570000000000004</v>
      </c>
      <c r="D241" s="197">
        <v>4.8000000000000001E-2</v>
      </c>
      <c r="E241" s="136">
        <v>9.4E-2</v>
      </c>
      <c r="F241" s="198"/>
      <c r="G241" s="131" t="s">
        <v>37</v>
      </c>
      <c r="H241" s="132" t="s">
        <v>37</v>
      </c>
      <c r="I241" s="200">
        <v>4.7E-2</v>
      </c>
      <c r="J241" s="187">
        <v>1.7999999999999999E-2</v>
      </c>
      <c r="K241" s="238">
        <v>8.0000000000000004E-4</v>
      </c>
      <c r="L241" s="212" t="s">
        <v>37</v>
      </c>
      <c r="M241" s="189" t="s">
        <v>37</v>
      </c>
      <c r="N241" s="190" t="s">
        <v>37</v>
      </c>
      <c r="O241" s="199"/>
      <c r="P241" s="144">
        <v>5.2640000000000002</v>
      </c>
    </row>
    <row r="242" spans="2:16" x14ac:dyDescent="0.25">
      <c r="B242" s="30">
        <v>45030</v>
      </c>
      <c r="C242" s="125">
        <v>3.121</v>
      </c>
      <c r="D242" s="197">
        <v>4.9000000000000002E-2</v>
      </c>
      <c r="E242" s="136">
        <v>0.109</v>
      </c>
      <c r="F242" s="198"/>
      <c r="G242" s="131"/>
      <c r="H242" s="132"/>
      <c r="I242" s="200">
        <v>0.05</v>
      </c>
      <c r="J242" s="187">
        <v>1.4E-2</v>
      </c>
      <c r="K242" s="163">
        <v>2E-3</v>
      </c>
      <c r="L242" s="212"/>
      <c r="M242" s="189" t="s">
        <v>37</v>
      </c>
      <c r="N242" s="190"/>
      <c r="O242" s="199"/>
      <c r="P242" s="144">
        <v>3.3450000000000002</v>
      </c>
    </row>
    <row r="243" spans="2:16" x14ac:dyDescent="0.25">
      <c r="B243" s="258">
        <v>45033</v>
      </c>
      <c r="C243" s="125">
        <v>1.62</v>
      </c>
      <c r="D243" s="197">
        <v>1.0999999999999999E-2</v>
      </c>
      <c r="E243" s="136">
        <v>3.6999999999999998E-2</v>
      </c>
      <c r="F243" s="198"/>
      <c r="G243" s="131" t="s">
        <v>37</v>
      </c>
      <c r="H243" s="132" t="s">
        <v>37</v>
      </c>
      <c r="I243" s="200">
        <v>0.03</v>
      </c>
      <c r="J243" s="208">
        <v>1E-3</v>
      </c>
      <c r="K243" s="238">
        <v>8.9999999999999998E-4</v>
      </c>
      <c r="L243" s="212" t="s">
        <v>37</v>
      </c>
      <c r="M243" s="189" t="s">
        <v>37</v>
      </c>
      <c r="N243" s="190" t="s">
        <v>37</v>
      </c>
      <c r="O243" s="199"/>
      <c r="P243" s="144">
        <v>1.7</v>
      </c>
    </row>
    <row r="244" spans="2:16" x14ac:dyDescent="0.25">
      <c r="B244" s="258">
        <v>45035</v>
      </c>
      <c r="C244" s="125">
        <v>1.208</v>
      </c>
      <c r="D244" s="197">
        <v>1.9E-2</v>
      </c>
      <c r="E244" s="136">
        <v>3.2000000000000001E-2</v>
      </c>
      <c r="F244" s="198"/>
      <c r="G244" s="131"/>
      <c r="H244" s="132"/>
      <c r="I244" s="200">
        <v>1.0999999999999999E-2</v>
      </c>
      <c r="J244" s="208">
        <v>2E-3</v>
      </c>
      <c r="K244" s="163" t="s">
        <v>182</v>
      </c>
      <c r="L244" s="212"/>
      <c r="M244" s="189" t="s">
        <v>37</v>
      </c>
      <c r="N244" s="190"/>
      <c r="O244" s="199"/>
      <c r="P244" s="257">
        <v>1.272</v>
      </c>
    </row>
    <row r="245" spans="2:16" x14ac:dyDescent="0.25">
      <c r="B245" s="258">
        <v>45037</v>
      </c>
      <c r="C245" s="125">
        <v>2.0579999999999998</v>
      </c>
      <c r="D245" s="197">
        <v>1.2999999999999999E-2</v>
      </c>
      <c r="E245" s="136">
        <v>1.2999999999999999E-2</v>
      </c>
      <c r="F245" s="198"/>
      <c r="G245" s="131"/>
      <c r="H245" s="132"/>
      <c r="I245" s="200">
        <v>1.4999999999999999E-2</v>
      </c>
      <c r="J245" s="208">
        <v>3.0000000000000001E-3</v>
      </c>
      <c r="K245" s="163" t="s">
        <v>182</v>
      </c>
      <c r="L245" s="212"/>
      <c r="M245" s="189">
        <v>5.0000000000000001E-3</v>
      </c>
      <c r="N245" s="190"/>
      <c r="O245" s="199"/>
      <c r="P245" s="257">
        <v>2.1070000000000002</v>
      </c>
    </row>
    <row r="246" spans="2:16" x14ac:dyDescent="0.25">
      <c r="B246" s="258">
        <v>45040</v>
      </c>
      <c r="C246" s="125">
        <v>1.7170000000000001</v>
      </c>
      <c r="D246" s="197" t="s">
        <v>46</v>
      </c>
      <c r="E246" s="136">
        <v>6.0999999999999999E-2</v>
      </c>
      <c r="F246" s="198"/>
      <c r="G246" s="131" t="s">
        <v>37</v>
      </c>
      <c r="H246" s="132" t="s">
        <v>37</v>
      </c>
      <c r="I246" s="200">
        <v>1.2E-2</v>
      </c>
      <c r="J246" s="187">
        <v>1E-3</v>
      </c>
      <c r="K246" s="163" t="s">
        <v>182</v>
      </c>
      <c r="L246" s="212" t="s">
        <v>37</v>
      </c>
      <c r="M246" s="189" t="s">
        <v>37</v>
      </c>
      <c r="N246" s="190" t="s">
        <v>37</v>
      </c>
      <c r="O246" s="199"/>
      <c r="P246" s="257">
        <v>1.7909999999999999</v>
      </c>
    </row>
    <row r="247" spans="2:16" x14ac:dyDescent="0.25">
      <c r="B247" s="258">
        <v>45042</v>
      </c>
      <c r="C247" s="125">
        <v>1.337</v>
      </c>
      <c r="D247" s="197" t="s">
        <v>46</v>
      </c>
      <c r="E247" s="136">
        <v>6.2E-2</v>
      </c>
      <c r="F247" s="198"/>
      <c r="G247" s="131"/>
      <c r="H247" s="132"/>
      <c r="I247" s="200">
        <v>1.6E-2</v>
      </c>
      <c r="J247" s="187">
        <v>0.06</v>
      </c>
      <c r="K247" s="163" t="s">
        <v>182</v>
      </c>
      <c r="L247" s="212"/>
      <c r="M247" s="189" t="s">
        <v>37</v>
      </c>
      <c r="N247" s="190"/>
      <c r="O247" s="199"/>
      <c r="P247" s="257">
        <v>1.421</v>
      </c>
    </row>
    <row r="248" spans="2:16" x14ac:dyDescent="0.25">
      <c r="B248" s="258">
        <v>45044</v>
      </c>
      <c r="C248" s="125">
        <v>1.2889999999999999</v>
      </c>
      <c r="D248" s="197" t="s">
        <v>46</v>
      </c>
      <c r="E248" s="136">
        <v>7.1999999999999995E-2</v>
      </c>
      <c r="F248" s="198"/>
      <c r="G248" s="131"/>
      <c r="H248" s="132"/>
      <c r="I248" s="200">
        <v>2.4E-2</v>
      </c>
      <c r="J248" s="208">
        <v>3.0000000000000001E-3</v>
      </c>
      <c r="K248" s="163" t="s">
        <v>182</v>
      </c>
      <c r="L248" s="212"/>
      <c r="M248" s="189" t="s">
        <v>37</v>
      </c>
      <c r="N248" s="190"/>
      <c r="O248" s="199"/>
      <c r="P248" s="257">
        <v>1.389</v>
      </c>
    </row>
    <row r="249" spans="2:16" x14ac:dyDescent="0.25">
      <c r="B249" s="258">
        <v>45048</v>
      </c>
      <c r="C249" s="125">
        <v>1.71</v>
      </c>
      <c r="D249" s="197" t="s">
        <v>46</v>
      </c>
      <c r="E249" s="266">
        <v>3.0000000000000001E-3</v>
      </c>
      <c r="F249" s="198"/>
      <c r="G249" s="131" t="s">
        <v>37</v>
      </c>
      <c r="H249" s="132" t="s">
        <v>37</v>
      </c>
      <c r="I249" s="200">
        <v>0.01</v>
      </c>
      <c r="J249" s="208">
        <v>2E-3</v>
      </c>
      <c r="K249" s="163" t="s">
        <v>182</v>
      </c>
      <c r="L249" s="212" t="s">
        <v>37</v>
      </c>
      <c r="M249" s="189">
        <v>0.105</v>
      </c>
      <c r="N249" s="190" t="s">
        <v>37</v>
      </c>
      <c r="O249" s="199"/>
      <c r="P249" s="257">
        <v>1.831</v>
      </c>
    </row>
    <row r="250" spans="2:16" x14ac:dyDescent="0.25">
      <c r="B250" s="258">
        <v>45049</v>
      </c>
      <c r="C250" s="125">
        <v>1.8580000000000001</v>
      </c>
      <c r="D250" s="197" t="s">
        <v>46</v>
      </c>
      <c r="E250" s="136">
        <v>7.0000000000000001E-3</v>
      </c>
      <c r="F250" s="198"/>
      <c r="G250" s="131"/>
      <c r="H250" s="132"/>
      <c r="I250" s="200">
        <v>1.2E-2</v>
      </c>
      <c r="J250" s="267">
        <v>4.0000000000000002E-4</v>
      </c>
      <c r="K250" s="163" t="s">
        <v>182</v>
      </c>
      <c r="L250" s="212"/>
      <c r="M250" s="189">
        <v>0.107</v>
      </c>
      <c r="N250" s="190"/>
      <c r="O250" s="199"/>
      <c r="P250" s="144">
        <v>1.984</v>
      </c>
    </row>
    <row r="251" spans="2:16" x14ac:dyDescent="0.25">
      <c r="B251" s="258">
        <v>45051</v>
      </c>
      <c r="C251" s="125">
        <v>1.29</v>
      </c>
      <c r="D251" s="197" t="s">
        <v>46</v>
      </c>
      <c r="E251" s="136">
        <v>8.9999999999999993E-3</v>
      </c>
      <c r="F251" s="198"/>
      <c r="G251" s="131"/>
      <c r="H251" s="132"/>
      <c r="I251" s="200">
        <v>1.2E-2</v>
      </c>
      <c r="J251" s="267">
        <v>2.0000000000000001E-4</v>
      </c>
      <c r="K251" s="163" t="s">
        <v>182</v>
      </c>
      <c r="L251" s="212"/>
      <c r="M251" s="189">
        <v>1.7000000000000001E-2</v>
      </c>
      <c r="N251" s="190"/>
      <c r="O251" s="199"/>
      <c r="P251" s="144">
        <v>1.3280000000000001</v>
      </c>
    </row>
    <row r="252" spans="2:16" x14ac:dyDescent="0.25">
      <c r="B252" s="258">
        <v>45054</v>
      </c>
      <c r="C252" s="125">
        <v>1.3029999999999999</v>
      </c>
      <c r="D252" s="197" t="s">
        <v>46</v>
      </c>
      <c r="E252" s="136" t="s">
        <v>182</v>
      </c>
      <c r="F252" s="198"/>
      <c r="G252" s="131" t="s">
        <v>37</v>
      </c>
      <c r="H252" s="132" t="s">
        <v>37</v>
      </c>
      <c r="I252" s="200">
        <v>8.9999999999999993E-3</v>
      </c>
      <c r="J252" s="208">
        <v>3.0000000000000001E-3</v>
      </c>
      <c r="K252" s="163" t="s">
        <v>182</v>
      </c>
      <c r="L252" s="212" t="s">
        <v>37</v>
      </c>
      <c r="M252" s="189" t="s">
        <v>37</v>
      </c>
      <c r="N252" s="190" t="s">
        <v>37</v>
      </c>
      <c r="O252" s="199"/>
      <c r="P252" s="257">
        <v>1.3149999999999999</v>
      </c>
    </row>
    <row r="253" spans="2:16" x14ac:dyDescent="0.25">
      <c r="B253" s="258">
        <v>45056</v>
      </c>
      <c r="C253" s="125">
        <v>1.4239999999999999</v>
      </c>
      <c r="D253" s="197" t="s">
        <v>37</v>
      </c>
      <c r="E253" s="136" t="s">
        <v>182</v>
      </c>
      <c r="F253" s="198"/>
      <c r="G253" s="131"/>
      <c r="H253" s="132"/>
      <c r="I253" s="200">
        <v>0.01</v>
      </c>
      <c r="J253" s="208" t="s">
        <v>182</v>
      </c>
      <c r="K253" s="163" t="s">
        <v>182</v>
      </c>
      <c r="L253" s="212"/>
      <c r="M253" s="189" t="s">
        <v>37</v>
      </c>
      <c r="N253" s="190"/>
      <c r="O253" s="199"/>
      <c r="P253" s="144">
        <v>1.4339999999999999</v>
      </c>
    </row>
    <row r="254" spans="2:16" x14ac:dyDescent="0.25">
      <c r="B254" s="258">
        <v>45058</v>
      </c>
      <c r="C254" s="125">
        <v>1.173</v>
      </c>
      <c r="D254" s="197" t="s">
        <v>37</v>
      </c>
      <c r="E254" s="136" t="s">
        <v>182</v>
      </c>
      <c r="F254" s="198"/>
      <c r="G254" s="131"/>
      <c r="H254" s="132"/>
      <c r="I254" s="200">
        <v>7.0000000000000001E-3</v>
      </c>
      <c r="J254" s="208" t="s">
        <v>37</v>
      </c>
      <c r="K254" s="163" t="s">
        <v>182</v>
      </c>
      <c r="L254" s="212"/>
      <c r="M254" s="189" t="s">
        <v>37</v>
      </c>
      <c r="N254" s="190"/>
      <c r="O254" s="199"/>
      <c r="P254" s="257">
        <v>1.179</v>
      </c>
    </row>
    <row r="255" spans="2:16" x14ac:dyDescent="0.25">
      <c r="B255" s="258">
        <v>45061</v>
      </c>
      <c r="C255" s="125">
        <v>3.8069999999999999</v>
      </c>
      <c r="D255" s="197" t="s">
        <v>37</v>
      </c>
      <c r="E255" s="136" t="s">
        <v>182</v>
      </c>
      <c r="F255" s="49"/>
      <c r="G255" s="114" t="s">
        <v>37</v>
      </c>
      <c r="H255" s="241" t="s">
        <v>37</v>
      </c>
      <c r="I255" s="200">
        <v>1.6E-2</v>
      </c>
      <c r="J255" s="208" t="s">
        <v>37</v>
      </c>
      <c r="K255" s="163" t="s">
        <v>182</v>
      </c>
      <c r="L255" s="212" t="s">
        <v>37</v>
      </c>
      <c r="M255" s="189" t="s">
        <v>37</v>
      </c>
      <c r="N255" s="190" t="s">
        <v>37</v>
      </c>
      <c r="P255" s="144">
        <v>3.8239999999999998</v>
      </c>
    </row>
    <row r="256" spans="2:16" x14ac:dyDescent="0.25">
      <c r="B256" s="258">
        <v>45063</v>
      </c>
      <c r="C256" s="125">
        <v>5.3760000000000003</v>
      </c>
      <c r="D256" s="197" t="s">
        <v>37</v>
      </c>
      <c r="E256" s="136" t="s">
        <v>182</v>
      </c>
      <c r="F256" s="49"/>
      <c r="G256" s="114"/>
      <c r="H256" s="241"/>
      <c r="I256" s="200" t="s">
        <v>182</v>
      </c>
      <c r="J256" s="208">
        <v>1E-3</v>
      </c>
      <c r="K256" s="163" t="s">
        <v>182</v>
      </c>
      <c r="L256" s="212"/>
      <c r="M256" s="189" t="s">
        <v>37</v>
      </c>
      <c r="N256" s="190"/>
      <c r="P256" s="144">
        <v>5.3769999999999998</v>
      </c>
    </row>
    <row r="257" spans="1:17" hidden="1" x14ac:dyDescent="0.25">
      <c r="A257" t="s">
        <v>204</v>
      </c>
      <c r="B257" s="258"/>
      <c r="C257" s="125"/>
      <c r="D257" s="197"/>
      <c r="E257" s="266"/>
      <c r="F257" s="198"/>
      <c r="G257" s="131"/>
      <c r="H257" s="132"/>
      <c r="I257" s="200"/>
      <c r="J257" s="208"/>
      <c r="K257" s="163"/>
      <c r="L257" s="212"/>
      <c r="M257" s="189"/>
      <c r="N257" s="190"/>
      <c r="O257" s="199"/>
      <c r="P257" s="257"/>
    </row>
    <row r="258" spans="1:17" hidden="1" x14ac:dyDescent="0.25">
      <c r="B258" s="258"/>
      <c r="C258" s="125"/>
      <c r="D258" s="197"/>
      <c r="E258" s="136"/>
      <c r="F258" s="198"/>
      <c r="G258" s="131"/>
      <c r="H258" s="132"/>
      <c r="I258" s="200"/>
      <c r="J258" s="208"/>
      <c r="K258" s="238"/>
      <c r="L258" s="212"/>
      <c r="M258" s="189"/>
      <c r="N258" s="190"/>
      <c r="O258" s="199"/>
      <c r="P258" s="144"/>
    </row>
    <row r="259" spans="1:17" hidden="1" x14ac:dyDescent="0.25">
      <c r="B259" s="283"/>
      <c r="C259" s="284"/>
      <c r="D259" s="285"/>
      <c r="E259" s="286"/>
      <c r="F259" s="287"/>
      <c r="G259" s="288"/>
      <c r="H259" s="289"/>
      <c r="I259" s="290"/>
      <c r="J259" s="291"/>
      <c r="K259" s="292" t="s">
        <v>37</v>
      </c>
      <c r="L259" s="293"/>
      <c r="M259" s="294"/>
      <c r="N259" s="295"/>
      <c r="O259" s="199"/>
      <c r="P259" s="257"/>
    </row>
    <row r="260" spans="1:17" x14ac:dyDescent="0.25">
      <c r="B260" s="30">
        <v>45065</v>
      </c>
      <c r="C260" s="125">
        <v>3.3610000000000002</v>
      </c>
      <c r="D260" s="197" t="s">
        <v>37</v>
      </c>
      <c r="E260" s="136" t="s">
        <v>182</v>
      </c>
      <c r="F260" s="49"/>
      <c r="G260" s="114"/>
      <c r="H260" s="241"/>
      <c r="I260" s="200">
        <v>8.0000000000000002E-3</v>
      </c>
      <c r="J260" s="208" t="s">
        <v>37</v>
      </c>
      <c r="K260" s="163" t="s">
        <v>182</v>
      </c>
      <c r="L260" s="212"/>
      <c r="M260" s="189" t="s">
        <v>37</v>
      </c>
      <c r="N260" s="190"/>
      <c r="P260" s="144">
        <v>3.3690000000000002</v>
      </c>
    </row>
    <row r="261" spans="1:17" x14ac:dyDescent="0.25">
      <c r="B261" s="297">
        <v>45068</v>
      </c>
      <c r="C261" s="125">
        <v>6.7839999999999998</v>
      </c>
      <c r="D261" s="197" t="s">
        <v>46</v>
      </c>
      <c r="E261" s="136" t="s">
        <v>182</v>
      </c>
      <c r="F261" s="49"/>
      <c r="G261" s="114" t="s">
        <v>37</v>
      </c>
      <c r="H261" s="241" t="s">
        <v>37</v>
      </c>
      <c r="I261" s="200">
        <v>3.5000000000000003E-2</v>
      </c>
      <c r="J261" s="208" t="s">
        <v>37</v>
      </c>
      <c r="K261" s="163" t="s">
        <v>182</v>
      </c>
      <c r="L261" s="212" t="s">
        <v>37</v>
      </c>
      <c r="M261" s="189" t="s">
        <v>37</v>
      </c>
      <c r="N261" s="190" t="s">
        <v>37</v>
      </c>
      <c r="P261" s="144">
        <v>6.8179999999999996</v>
      </c>
    </row>
    <row r="262" spans="1:17" x14ac:dyDescent="0.25">
      <c r="B262" s="297">
        <v>45070</v>
      </c>
      <c r="C262" s="125">
        <v>65.53</v>
      </c>
      <c r="D262" s="197">
        <v>1.5449999999999999</v>
      </c>
      <c r="E262" s="136">
        <v>8.1579999999999995</v>
      </c>
      <c r="F262" s="49"/>
      <c r="G262" s="114"/>
      <c r="H262" s="241"/>
      <c r="I262" s="200">
        <v>0.69399999999999995</v>
      </c>
      <c r="J262" s="187">
        <v>0.79200000000000004</v>
      </c>
      <c r="K262" s="163" t="s">
        <v>205</v>
      </c>
      <c r="L262" s="212"/>
      <c r="M262" s="189">
        <v>0.33800000000000002</v>
      </c>
      <c r="N262" s="190"/>
      <c r="P262" s="144">
        <v>77.058000000000007</v>
      </c>
      <c r="Q262" t="s">
        <v>206</v>
      </c>
    </row>
    <row r="263" spans="1:17" x14ac:dyDescent="0.25">
      <c r="B263" s="30">
        <v>45072</v>
      </c>
      <c r="C263" s="125">
        <v>12.654999999999999</v>
      </c>
      <c r="D263" s="197">
        <v>1.554</v>
      </c>
      <c r="E263" s="136" t="s">
        <v>182</v>
      </c>
      <c r="F263" s="49"/>
      <c r="G263" s="114"/>
      <c r="H263" s="241"/>
      <c r="I263" s="200">
        <v>0.52500000000000002</v>
      </c>
      <c r="J263" s="208">
        <v>6.8000000000000005E-2</v>
      </c>
      <c r="K263" s="163" t="s">
        <v>205</v>
      </c>
      <c r="L263" s="212"/>
      <c r="M263" s="189">
        <v>0.14299999999999999</v>
      </c>
      <c r="N263" s="190"/>
      <c r="P263" s="144">
        <v>14.944000000000001</v>
      </c>
    </row>
    <row r="264" spans="1:17" x14ac:dyDescent="0.25">
      <c r="B264" s="30">
        <v>45075</v>
      </c>
      <c r="C264" s="125">
        <v>2.5750000000000002</v>
      </c>
      <c r="D264" s="197">
        <v>1.9319999999999999</v>
      </c>
      <c r="E264" s="136">
        <v>4.5410000000000004</v>
      </c>
      <c r="F264" s="49"/>
      <c r="G264" s="114" t="s">
        <v>37</v>
      </c>
      <c r="H264" s="241" t="s">
        <v>37</v>
      </c>
      <c r="I264" s="200">
        <v>4.4999999999999998E-2</v>
      </c>
      <c r="J264" s="208">
        <v>4.2000000000000003E-2</v>
      </c>
      <c r="K264" s="163" t="s">
        <v>205</v>
      </c>
      <c r="L264" s="212" t="s">
        <v>37</v>
      </c>
      <c r="M264" s="189" t="s">
        <v>37</v>
      </c>
      <c r="N264" s="190" t="s">
        <v>37</v>
      </c>
      <c r="P264" s="144">
        <v>9.1340000000000003</v>
      </c>
    </row>
    <row r="265" spans="1:17" x14ac:dyDescent="0.25">
      <c r="B265" s="30">
        <v>45077</v>
      </c>
      <c r="C265" s="125">
        <v>200.32400000000001</v>
      </c>
      <c r="D265" s="197">
        <v>1.0920000000000001</v>
      </c>
      <c r="E265" s="136">
        <v>1.1060000000000001</v>
      </c>
      <c r="F265" s="49"/>
      <c r="G265" s="114"/>
      <c r="H265" s="241"/>
      <c r="I265" s="200">
        <v>2.5000000000000001E-2</v>
      </c>
      <c r="J265" s="208">
        <v>4.3999999999999997E-2</v>
      </c>
      <c r="K265" s="163" t="s">
        <v>205</v>
      </c>
      <c r="L265" s="212"/>
      <c r="M265" s="189" t="s">
        <v>37</v>
      </c>
      <c r="N265" s="190"/>
      <c r="P265" s="144">
        <v>202.59200000000001</v>
      </c>
    </row>
    <row r="266" spans="1:17" x14ac:dyDescent="0.25">
      <c r="B266" s="30">
        <v>45079</v>
      </c>
      <c r="C266" s="125">
        <v>5.3239999999999998</v>
      </c>
      <c r="D266" s="197">
        <v>0.43</v>
      </c>
      <c r="E266" s="136" t="s">
        <v>182</v>
      </c>
      <c r="F266" s="49"/>
      <c r="G266" s="114"/>
      <c r="H266" s="241"/>
      <c r="I266" s="200">
        <v>0.01</v>
      </c>
      <c r="J266" s="208">
        <v>3.0000000000000001E-3</v>
      </c>
      <c r="K266" s="163" t="s">
        <v>205</v>
      </c>
      <c r="L266" s="212"/>
      <c r="M266" s="189" t="s">
        <v>37</v>
      </c>
      <c r="N266" s="190"/>
      <c r="P266" s="144">
        <v>5.7670000000000003</v>
      </c>
    </row>
    <row r="267" spans="1:17" x14ac:dyDescent="0.25">
      <c r="B267" s="30">
        <v>45082</v>
      </c>
      <c r="C267" s="125">
        <v>4.8730000000000002</v>
      </c>
      <c r="D267" s="197">
        <v>0.42599999999999999</v>
      </c>
      <c r="E267" s="136">
        <v>1.857</v>
      </c>
      <c r="F267" s="49"/>
      <c r="G267" s="114" t="s">
        <v>37</v>
      </c>
      <c r="H267" s="241" t="s">
        <v>37</v>
      </c>
      <c r="I267" s="200">
        <v>1.7999999999999999E-2</v>
      </c>
      <c r="J267" s="208">
        <v>4.0000000000000001E-3</v>
      </c>
      <c r="K267" s="163" t="s">
        <v>205</v>
      </c>
      <c r="L267" s="212" t="s">
        <v>37</v>
      </c>
      <c r="M267" s="265">
        <v>0.36</v>
      </c>
      <c r="N267" s="190" t="s">
        <v>37</v>
      </c>
      <c r="P267" s="144">
        <v>7.5380000000000003</v>
      </c>
    </row>
    <row r="268" spans="1:17" x14ac:dyDescent="0.25">
      <c r="B268" s="30">
        <v>45084</v>
      </c>
      <c r="C268" s="125">
        <v>2.4449999999999998</v>
      </c>
      <c r="D268" s="197">
        <v>0.23200000000000001</v>
      </c>
      <c r="E268" s="136" t="s">
        <v>182</v>
      </c>
      <c r="F268" s="49"/>
      <c r="G268" s="114"/>
      <c r="H268" s="241"/>
      <c r="I268" s="200">
        <v>1.2999999999999999E-2</v>
      </c>
      <c r="J268" s="208" t="s">
        <v>182</v>
      </c>
      <c r="K268" s="163" t="s">
        <v>205</v>
      </c>
      <c r="L268" s="212"/>
      <c r="M268" s="189">
        <v>8.7999999999999995E-2</v>
      </c>
      <c r="N268" s="190"/>
      <c r="P268" s="144">
        <v>2.778</v>
      </c>
      <c r="Q268" t="s">
        <v>208</v>
      </c>
    </row>
    <row r="269" spans="1:17" x14ac:dyDescent="0.25">
      <c r="B269" s="30">
        <v>45085</v>
      </c>
      <c r="C269" s="125">
        <v>3.9980000000000002</v>
      </c>
      <c r="D269" s="197">
        <v>0.28899999999999998</v>
      </c>
      <c r="E269" s="136">
        <v>3.0329999999999999</v>
      </c>
      <c r="F269" s="49"/>
      <c r="G269" s="114"/>
      <c r="H269" s="241"/>
      <c r="I269" s="200">
        <v>2.8000000000000001E-2</v>
      </c>
      <c r="J269" s="208" t="s">
        <v>182</v>
      </c>
      <c r="K269" s="163" t="s">
        <v>205</v>
      </c>
      <c r="L269" s="212"/>
      <c r="M269" s="189">
        <v>0.13700000000000001</v>
      </c>
      <c r="N269" s="190"/>
      <c r="P269" s="144">
        <v>7.484</v>
      </c>
    </row>
    <row r="270" spans="1:17" x14ac:dyDescent="0.25">
      <c r="B270" s="30">
        <v>45089</v>
      </c>
      <c r="C270" s="125">
        <v>2.081</v>
      </c>
      <c r="D270" s="197">
        <v>0.161</v>
      </c>
      <c r="E270" s="136" t="s">
        <v>182</v>
      </c>
      <c r="F270" s="49"/>
      <c r="G270" s="114" t="s">
        <v>37</v>
      </c>
      <c r="H270" s="241" t="s">
        <v>37</v>
      </c>
      <c r="I270" s="200">
        <v>1.4E-2</v>
      </c>
      <c r="J270" s="208">
        <v>0.01</v>
      </c>
      <c r="K270" s="163" t="s">
        <v>205</v>
      </c>
      <c r="L270" s="212" t="s">
        <v>37</v>
      </c>
      <c r="M270" s="189">
        <v>9.7000000000000003E-2</v>
      </c>
      <c r="N270" s="190" t="s">
        <v>37</v>
      </c>
      <c r="P270" s="144">
        <v>2.363</v>
      </c>
    </row>
    <row r="271" spans="1:17" x14ac:dyDescent="0.25">
      <c r="B271" s="30">
        <v>45091</v>
      </c>
      <c r="C271" s="125">
        <v>4.0529999999999999</v>
      </c>
      <c r="D271" s="197">
        <v>0.126</v>
      </c>
      <c r="E271" s="136">
        <v>1.6539999999999999</v>
      </c>
      <c r="F271" s="49"/>
      <c r="G271" s="114"/>
      <c r="H271" s="241"/>
      <c r="I271" s="200">
        <v>1.4E-2</v>
      </c>
      <c r="J271" s="208">
        <v>3.0000000000000001E-3</v>
      </c>
      <c r="K271" s="163" t="s">
        <v>205</v>
      </c>
      <c r="L271" s="212"/>
      <c r="M271" s="189">
        <v>0.109</v>
      </c>
      <c r="N271" s="190"/>
      <c r="P271" s="144">
        <v>5.9589999999999996</v>
      </c>
    </row>
    <row r="272" spans="1:17" x14ac:dyDescent="0.25">
      <c r="B272" s="30">
        <v>45093</v>
      </c>
      <c r="C272" s="125">
        <v>7.2549999999999999</v>
      </c>
      <c r="D272" s="197" t="s">
        <v>46</v>
      </c>
      <c r="E272" s="136">
        <v>1.524</v>
      </c>
      <c r="F272" s="49"/>
      <c r="G272" s="114"/>
      <c r="H272" s="241"/>
      <c r="I272" s="200">
        <v>8.9999999999999993E-3</v>
      </c>
      <c r="J272" s="208" t="s">
        <v>182</v>
      </c>
      <c r="K272" s="163" t="s">
        <v>205</v>
      </c>
      <c r="L272" s="212"/>
      <c r="M272" s="189" t="s">
        <v>37</v>
      </c>
      <c r="N272" s="190"/>
      <c r="P272" s="144">
        <v>8.7880000000000003</v>
      </c>
    </row>
    <row r="273" spans="2:16" x14ac:dyDescent="0.25">
      <c r="B273" s="30">
        <v>45096</v>
      </c>
      <c r="C273" s="125">
        <v>9.0990000000000002</v>
      </c>
      <c r="D273" s="197">
        <v>8.7999999999999995E-2</v>
      </c>
      <c r="E273" s="136">
        <v>0.68300000000000005</v>
      </c>
      <c r="F273" s="49"/>
      <c r="G273" s="114" t="s">
        <v>37</v>
      </c>
      <c r="H273" s="241" t="s">
        <v>37</v>
      </c>
      <c r="I273" s="200">
        <v>3.0000000000000001E-3</v>
      </c>
      <c r="J273" s="208" t="s">
        <v>182</v>
      </c>
      <c r="K273" s="163" t="s">
        <v>205</v>
      </c>
      <c r="L273" s="212" t="s">
        <v>37</v>
      </c>
      <c r="M273" s="189">
        <v>2.4E-2</v>
      </c>
      <c r="N273" s="190" t="s">
        <v>37</v>
      </c>
      <c r="P273" s="144">
        <v>9.8970000000000002</v>
      </c>
    </row>
    <row r="274" spans="2:16" x14ac:dyDescent="0.25">
      <c r="B274" s="30">
        <v>45098</v>
      </c>
      <c r="C274" s="125">
        <v>6.09</v>
      </c>
      <c r="D274" s="197">
        <v>6.5000000000000002E-2</v>
      </c>
      <c r="E274" s="136">
        <v>0.11899999999999999</v>
      </c>
      <c r="F274" s="49"/>
      <c r="G274" s="114"/>
      <c r="H274" s="241"/>
      <c r="I274" s="200" t="s">
        <v>209</v>
      </c>
      <c r="J274" s="208" t="s">
        <v>182</v>
      </c>
      <c r="K274" s="163" t="s">
        <v>205</v>
      </c>
      <c r="L274" s="212"/>
      <c r="M274" s="189" t="s">
        <v>182</v>
      </c>
      <c r="N274" s="190"/>
      <c r="P274" s="144">
        <v>6.274</v>
      </c>
    </row>
    <row r="275" spans="2:16" x14ac:dyDescent="0.25">
      <c r="B275" s="30">
        <v>45100</v>
      </c>
      <c r="C275" s="125">
        <v>5.782</v>
      </c>
      <c r="D275" s="197">
        <v>6.9000000000000006E-2</v>
      </c>
      <c r="E275" s="136" t="s">
        <v>182</v>
      </c>
      <c r="F275" s="49"/>
      <c r="G275" s="114"/>
      <c r="H275" s="241"/>
      <c r="I275" s="200" t="s">
        <v>209</v>
      </c>
      <c r="J275" s="208" t="s">
        <v>182</v>
      </c>
      <c r="K275" s="163" t="s">
        <v>205</v>
      </c>
      <c r="L275" s="212"/>
      <c r="M275" s="189" t="s">
        <v>182</v>
      </c>
      <c r="N275" s="190"/>
      <c r="P275" s="144">
        <v>5.851</v>
      </c>
    </row>
    <row r="276" spans="2:16" x14ac:dyDescent="0.25">
      <c r="B276" s="30">
        <v>45103</v>
      </c>
      <c r="C276" s="125">
        <v>7.9349999999999996</v>
      </c>
      <c r="D276" s="197">
        <v>6.3E-2</v>
      </c>
      <c r="E276" s="136" t="s">
        <v>182</v>
      </c>
      <c r="F276" s="49"/>
      <c r="G276" s="114" t="s">
        <v>37</v>
      </c>
      <c r="H276" s="241" t="s">
        <v>37</v>
      </c>
      <c r="I276" s="200" t="s">
        <v>209</v>
      </c>
      <c r="J276" s="208" t="s">
        <v>182</v>
      </c>
      <c r="K276" s="163" t="s">
        <v>205</v>
      </c>
      <c r="L276" s="212" t="s">
        <v>37</v>
      </c>
      <c r="M276" s="189" t="s">
        <v>182</v>
      </c>
      <c r="N276" s="190" t="s">
        <v>37</v>
      </c>
      <c r="P276" s="144">
        <v>7.9989999999999997</v>
      </c>
    </row>
    <row r="277" spans="2:16" x14ac:dyDescent="0.25">
      <c r="B277" s="71">
        <v>45105</v>
      </c>
      <c r="C277" s="125">
        <v>7.4260000000000002</v>
      </c>
      <c r="D277" s="197">
        <v>5.7000000000000002E-2</v>
      </c>
      <c r="E277" s="136" t="s">
        <v>182</v>
      </c>
      <c r="F277" s="49"/>
      <c r="G277" s="114"/>
      <c r="H277" s="241"/>
      <c r="I277" s="200" t="s">
        <v>209</v>
      </c>
      <c r="J277" s="208" t="s">
        <v>182</v>
      </c>
      <c r="K277" s="163" t="s">
        <v>205</v>
      </c>
      <c r="L277" s="212"/>
      <c r="M277" s="189" t="s">
        <v>182</v>
      </c>
      <c r="N277" s="190"/>
      <c r="P277" s="144">
        <v>7.4829999999999997</v>
      </c>
    </row>
    <row r="278" spans="2:16" x14ac:dyDescent="0.25">
      <c r="B278" s="30">
        <v>45107</v>
      </c>
      <c r="C278" s="125">
        <v>10.705</v>
      </c>
      <c r="D278" s="197">
        <v>5.7000000000000002E-2</v>
      </c>
      <c r="E278" s="136" t="s">
        <v>182</v>
      </c>
      <c r="F278" s="49"/>
      <c r="G278" s="114"/>
      <c r="H278" s="241"/>
      <c r="I278" s="200" t="s">
        <v>209</v>
      </c>
      <c r="J278" s="208" t="s">
        <v>182</v>
      </c>
      <c r="K278" s="163" t="s">
        <v>205</v>
      </c>
      <c r="L278" s="212"/>
      <c r="M278" s="189" t="s">
        <v>182</v>
      </c>
      <c r="N278" s="190"/>
      <c r="P278" s="144">
        <v>10.762</v>
      </c>
    </row>
    <row r="279" spans="2:16" x14ac:dyDescent="0.25">
      <c r="B279" s="30">
        <v>45110</v>
      </c>
      <c r="C279" s="125">
        <v>13.326000000000001</v>
      </c>
      <c r="D279" s="197" t="s">
        <v>46</v>
      </c>
      <c r="E279" s="136" t="s">
        <v>182</v>
      </c>
      <c r="F279" s="49"/>
      <c r="G279" s="114" t="s">
        <v>37</v>
      </c>
      <c r="H279" s="241" t="s">
        <v>37</v>
      </c>
      <c r="I279" s="200" t="s">
        <v>209</v>
      </c>
      <c r="J279" s="208" t="s">
        <v>182</v>
      </c>
      <c r="K279" s="306" t="s">
        <v>205</v>
      </c>
      <c r="L279" s="212" t="s">
        <v>37</v>
      </c>
      <c r="M279" s="189" t="s">
        <v>182</v>
      </c>
      <c r="N279" s="190" t="s">
        <v>37</v>
      </c>
      <c r="P279" s="144">
        <v>13.326000000000001</v>
      </c>
    </row>
    <row r="280" spans="2:16" x14ac:dyDescent="0.25">
      <c r="B280" s="30">
        <v>45112</v>
      </c>
      <c r="C280" s="125">
        <v>7.8979999999999997</v>
      </c>
      <c r="D280" s="197" t="s">
        <v>46</v>
      </c>
      <c r="E280" s="136" t="s">
        <v>182</v>
      </c>
      <c r="F280" s="49"/>
      <c r="G280" s="114"/>
      <c r="H280" s="241"/>
      <c r="I280" s="200" t="s">
        <v>209</v>
      </c>
      <c r="J280" s="208" t="s">
        <v>182</v>
      </c>
      <c r="K280" s="163" t="s">
        <v>205</v>
      </c>
      <c r="L280" s="212"/>
      <c r="M280" s="189" t="s">
        <v>182</v>
      </c>
      <c r="N280" s="190"/>
      <c r="P280" s="144">
        <v>7.8979999999999997</v>
      </c>
    </row>
    <row r="281" spans="2:16" x14ac:dyDescent="0.25">
      <c r="B281" s="30">
        <v>45114</v>
      </c>
      <c r="C281" s="125">
        <v>11.131</v>
      </c>
      <c r="D281" s="197" t="s">
        <v>46</v>
      </c>
      <c r="E281" s="136" t="s">
        <v>182</v>
      </c>
      <c r="F281" s="49"/>
      <c r="G281" s="114"/>
      <c r="H281" s="241"/>
      <c r="I281" s="200" t="s">
        <v>209</v>
      </c>
      <c r="J281" s="208" t="s">
        <v>182</v>
      </c>
      <c r="K281" s="163" t="s">
        <v>205</v>
      </c>
      <c r="L281" s="212"/>
      <c r="M281" s="189" t="s">
        <v>182</v>
      </c>
      <c r="N281" s="190"/>
      <c r="P281" s="144">
        <v>11.131</v>
      </c>
    </row>
    <row r="282" spans="2:16" x14ac:dyDescent="0.25">
      <c r="B282" s="30">
        <v>45117</v>
      </c>
      <c r="C282" s="125">
        <v>4.17</v>
      </c>
      <c r="D282" s="197" t="s">
        <v>46</v>
      </c>
      <c r="E282" s="136" t="s">
        <v>182</v>
      </c>
      <c r="F282" s="49"/>
      <c r="G282" s="114" t="s">
        <v>37</v>
      </c>
      <c r="H282" s="241" t="s">
        <v>37</v>
      </c>
      <c r="I282" s="200" t="s">
        <v>209</v>
      </c>
      <c r="J282" s="208" t="s">
        <v>182</v>
      </c>
      <c r="K282" s="163" t="s">
        <v>205</v>
      </c>
      <c r="L282" s="212" t="s">
        <v>37</v>
      </c>
      <c r="M282" s="189" t="s">
        <v>182</v>
      </c>
      <c r="N282" s="190" t="s">
        <v>37</v>
      </c>
      <c r="P282" s="144">
        <v>4.17</v>
      </c>
    </row>
    <row r="283" spans="2:16" x14ac:dyDescent="0.25">
      <c r="B283" s="30">
        <v>45119</v>
      </c>
      <c r="C283" s="125">
        <v>3.8460000000000001</v>
      </c>
      <c r="D283" s="197" t="s">
        <v>46</v>
      </c>
      <c r="E283" s="136" t="s">
        <v>182</v>
      </c>
      <c r="F283" s="49"/>
      <c r="G283" s="114"/>
      <c r="H283" s="241"/>
      <c r="I283" s="200">
        <v>8.9999999999999993E-3</v>
      </c>
      <c r="J283" s="208" t="s">
        <v>182</v>
      </c>
      <c r="K283" s="163" t="s">
        <v>205</v>
      </c>
      <c r="L283" s="212"/>
      <c r="M283" s="189" t="s">
        <v>182</v>
      </c>
      <c r="N283" s="190"/>
      <c r="P283" s="144">
        <v>3.8559999999999999</v>
      </c>
    </row>
    <row r="284" spans="2:16" x14ac:dyDescent="0.25">
      <c r="B284" s="30">
        <v>45121</v>
      </c>
      <c r="C284" s="125">
        <v>6.5010000000000003</v>
      </c>
      <c r="D284" s="197" t="s">
        <v>46</v>
      </c>
      <c r="E284" s="136" t="s">
        <v>182</v>
      </c>
      <c r="F284" s="49"/>
      <c r="G284" s="114"/>
      <c r="H284" s="241"/>
      <c r="I284" s="200">
        <v>0.01</v>
      </c>
      <c r="J284" s="208" t="s">
        <v>182</v>
      </c>
      <c r="K284" s="163" t="s">
        <v>205</v>
      </c>
      <c r="L284" s="212"/>
      <c r="M284" s="189" t="s">
        <v>182</v>
      </c>
      <c r="N284" s="190"/>
      <c r="P284" s="144">
        <v>6.5110000000000001</v>
      </c>
    </row>
    <row r="285" spans="2:16" x14ac:dyDescent="0.25">
      <c r="B285" s="30">
        <v>45124</v>
      </c>
      <c r="C285" s="125">
        <v>11.83</v>
      </c>
      <c r="D285" s="197" t="s">
        <v>46</v>
      </c>
      <c r="E285" s="136" t="s">
        <v>182</v>
      </c>
      <c r="F285" s="49"/>
      <c r="G285" s="114" t="s">
        <v>37</v>
      </c>
      <c r="H285" s="241" t="s">
        <v>37</v>
      </c>
      <c r="I285" s="200">
        <v>4.0000000000000001E-3</v>
      </c>
      <c r="J285" s="208" t="s">
        <v>182</v>
      </c>
      <c r="K285" s="163" t="s">
        <v>205</v>
      </c>
      <c r="L285" s="212" t="s">
        <v>37</v>
      </c>
      <c r="M285" s="189" t="s">
        <v>182</v>
      </c>
      <c r="N285" s="190" t="s">
        <v>37</v>
      </c>
      <c r="P285" s="144">
        <v>11.835000000000001</v>
      </c>
    </row>
    <row r="286" spans="2:16" x14ac:dyDescent="0.25">
      <c r="B286" s="30">
        <v>45126</v>
      </c>
      <c r="C286" s="125">
        <v>2.6869999999999998</v>
      </c>
      <c r="D286" s="197" t="s">
        <v>46</v>
      </c>
      <c r="E286" s="136" t="s">
        <v>182</v>
      </c>
      <c r="F286" s="49"/>
      <c r="G286" s="114"/>
      <c r="H286" s="241"/>
      <c r="I286" s="200">
        <v>5.0000000000000001E-3</v>
      </c>
      <c r="J286" s="208" t="s">
        <v>182</v>
      </c>
      <c r="K286" s="163" t="s">
        <v>205</v>
      </c>
      <c r="L286" s="212"/>
      <c r="M286" s="189" t="s">
        <v>182</v>
      </c>
      <c r="N286" s="190"/>
      <c r="P286" s="144">
        <v>2.69</v>
      </c>
    </row>
    <row r="287" spans="2:16" x14ac:dyDescent="0.25">
      <c r="B287" s="54">
        <v>45128</v>
      </c>
      <c r="C287" s="125">
        <v>7.1769999999999996</v>
      </c>
      <c r="D287" s="197" t="s">
        <v>46</v>
      </c>
      <c r="E287" s="136" t="s">
        <v>182</v>
      </c>
      <c r="F287" s="49"/>
      <c r="G287" s="114"/>
      <c r="H287" s="241"/>
      <c r="I287" s="200">
        <v>6.0000000000000001E-3</v>
      </c>
      <c r="J287" s="208" t="s">
        <v>182</v>
      </c>
      <c r="K287" s="163" t="s">
        <v>205</v>
      </c>
      <c r="L287" s="212"/>
      <c r="M287" s="189" t="s">
        <v>182</v>
      </c>
      <c r="N287" s="190"/>
      <c r="P287" s="144">
        <v>7.18</v>
      </c>
    </row>
    <row r="288" spans="2:16" x14ac:dyDescent="0.25">
      <c r="B288" s="30">
        <v>45131</v>
      </c>
      <c r="C288" s="125">
        <v>10.183</v>
      </c>
      <c r="D288" s="197" t="s">
        <v>46</v>
      </c>
      <c r="E288" s="136" t="s">
        <v>182</v>
      </c>
      <c r="F288" s="49"/>
      <c r="G288" s="114" t="s">
        <v>37</v>
      </c>
      <c r="H288" s="241" t="s">
        <v>37</v>
      </c>
      <c r="I288" s="200">
        <v>1.7999999999999999E-2</v>
      </c>
      <c r="J288" s="208" t="s">
        <v>182</v>
      </c>
      <c r="K288" s="163" t="s">
        <v>205</v>
      </c>
      <c r="L288" s="212" t="s">
        <v>37</v>
      </c>
      <c r="M288" s="189" t="s">
        <v>182</v>
      </c>
      <c r="N288" s="190" t="s">
        <v>37</v>
      </c>
      <c r="P288" s="144">
        <v>10.199999999999999</v>
      </c>
    </row>
    <row r="289" spans="2:16" x14ac:dyDescent="0.25">
      <c r="B289" s="30">
        <v>45133</v>
      </c>
      <c r="C289" s="125">
        <v>5.641</v>
      </c>
      <c r="D289" s="197" t="s">
        <v>46</v>
      </c>
      <c r="E289" s="136" t="s">
        <v>182</v>
      </c>
      <c r="F289" s="49"/>
      <c r="G289" s="114"/>
      <c r="H289" s="241"/>
      <c r="I289" s="200">
        <v>1.4999999999999999E-2</v>
      </c>
      <c r="J289" s="208" t="s">
        <v>182</v>
      </c>
      <c r="K289" s="163" t="s">
        <v>205</v>
      </c>
      <c r="L289" s="212"/>
      <c r="M289" s="189" t="s">
        <v>182</v>
      </c>
      <c r="N289" s="190"/>
      <c r="P289" s="144">
        <v>5.66</v>
      </c>
    </row>
    <row r="290" spans="2:16" x14ac:dyDescent="0.25">
      <c r="B290" s="30">
        <v>45135</v>
      </c>
      <c r="C290" s="284">
        <v>6.9889999999999999</v>
      </c>
      <c r="D290" s="285" t="s">
        <v>46</v>
      </c>
      <c r="E290" s="286" t="s">
        <v>182</v>
      </c>
      <c r="F290" s="301"/>
      <c r="G290" s="276"/>
      <c r="H290" s="302"/>
      <c r="I290" s="200">
        <v>5.0000000000000001E-3</v>
      </c>
      <c r="J290" s="304" t="s">
        <v>182</v>
      </c>
      <c r="K290" s="300" t="s">
        <v>205</v>
      </c>
      <c r="L290" s="293"/>
      <c r="M290" s="294" t="s">
        <v>182</v>
      </c>
      <c r="N290" s="295"/>
      <c r="P290" s="257">
        <v>6.99</v>
      </c>
    </row>
    <row r="291" spans="2:16" x14ac:dyDescent="0.25">
      <c r="B291" s="30">
        <v>45138</v>
      </c>
      <c r="C291" s="284">
        <v>7.0940000000000003</v>
      </c>
      <c r="D291" s="285" t="s">
        <v>37</v>
      </c>
      <c r="E291" s="286" t="s">
        <v>182</v>
      </c>
      <c r="F291" s="301"/>
      <c r="G291" s="276" t="s">
        <v>37</v>
      </c>
      <c r="H291" s="302" t="s">
        <v>37</v>
      </c>
      <c r="I291" s="209">
        <v>4.0000000000000001E-3</v>
      </c>
      <c r="J291" s="304" t="s">
        <v>182</v>
      </c>
      <c r="K291" s="163" t="s">
        <v>205</v>
      </c>
      <c r="L291" s="293" t="s">
        <v>37</v>
      </c>
      <c r="M291" s="294">
        <v>7.2999999999999995E-2</v>
      </c>
      <c r="N291" s="295" t="s">
        <v>37</v>
      </c>
      <c r="P291" s="257">
        <v>7.17</v>
      </c>
    </row>
    <row r="292" spans="2:16" x14ac:dyDescent="0.25">
      <c r="B292" s="30">
        <v>45140</v>
      </c>
      <c r="C292" s="125">
        <v>7.0860000000000003</v>
      </c>
      <c r="D292" s="197" t="s">
        <v>37</v>
      </c>
      <c r="E292" s="136" t="s">
        <v>182</v>
      </c>
      <c r="F292" s="49"/>
      <c r="G292" s="114"/>
      <c r="H292" s="241"/>
      <c r="I292" s="317">
        <v>3.0000000000000001E-3</v>
      </c>
      <c r="J292" s="208" t="s">
        <v>182</v>
      </c>
      <c r="K292" s="163" t="s">
        <v>205</v>
      </c>
      <c r="L292" s="293"/>
      <c r="M292" s="294" t="s">
        <v>182</v>
      </c>
      <c r="N292" s="190"/>
      <c r="P292" s="144">
        <v>7.09</v>
      </c>
    </row>
    <row r="293" spans="2:16" x14ac:dyDescent="0.25">
      <c r="B293" s="30">
        <v>45142</v>
      </c>
      <c r="C293" s="125">
        <v>6.03</v>
      </c>
      <c r="D293" s="285" t="s">
        <v>37</v>
      </c>
      <c r="E293" s="286" t="s">
        <v>182</v>
      </c>
      <c r="F293" s="49"/>
      <c r="G293" s="114"/>
      <c r="H293" s="241"/>
      <c r="I293" s="200" t="s">
        <v>46</v>
      </c>
      <c r="J293" s="208" t="s">
        <v>182</v>
      </c>
      <c r="K293" s="163" t="s">
        <v>205</v>
      </c>
      <c r="L293" s="293"/>
      <c r="M293" s="294" t="s">
        <v>182</v>
      </c>
      <c r="N293" s="190"/>
      <c r="P293" s="144">
        <v>6.03</v>
      </c>
    </row>
    <row r="294" spans="2:16" x14ac:dyDescent="0.25">
      <c r="B294" s="30">
        <v>45145</v>
      </c>
      <c r="C294" s="125">
        <v>6.18</v>
      </c>
      <c r="D294" s="197" t="s">
        <v>37</v>
      </c>
      <c r="E294" s="136" t="s">
        <v>182</v>
      </c>
      <c r="F294" s="49"/>
      <c r="G294" s="114" t="s">
        <v>37</v>
      </c>
      <c r="H294" s="241" t="s">
        <v>37</v>
      </c>
      <c r="I294" s="200" t="s">
        <v>46</v>
      </c>
      <c r="J294" s="208" t="s">
        <v>182</v>
      </c>
      <c r="K294" s="163" t="s">
        <v>205</v>
      </c>
      <c r="L294" s="293" t="s">
        <v>37</v>
      </c>
      <c r="M294" s="294" t="s">
        <v>182</v>
      </c>
      <c r="N294" s="295" t="s">
        <v>37</v>
      </c>
      <c r="P294" s="144">
        <v>6.18</v>
      </c>
    </row>
    <row r="295" spans="2:16" x14ac:dyDescent="0.25">
      <c r="B295" s="30">
        <v>45147</v>
      </c>
      <c r="C295" s="125">
        <v>1.7949999999999999</v>
      </c>
      <c r="D295" s="285" t="s">
        <v>37</v>
      </c>
      <c r="E295" s="136" t="s">
        <v>182</v>
      </c>
      <c r="F295" s="49"/>
      <c r="G295" s="114"/>
      <c r="H295" s="241"/>
      <c r="I295" s="200" t="s">
        <v>46</v>
      </c>
      <c r="J295" s="208" t="s">
        <v>182</v>
      </c>
      <c r="K295" s="163" t="s">
        <v>205</v>
      </c>
      <c r="L295" s="212"/>
      <c r="M295" s="189" t="s">
        <v>182</v>
      </c>
      <c r="N295" s="190"/>
      <c r="P295" s="144">
        <v>1.79</v>
      </c>
    </row>
    <row r="296" spans="2:16" x14ac:dyDescent="0.25">
      <c r="B296" s="30">
        <v>45149</v>
      </c>
      <c r="C296" s="125">
        <v>11.667</v>
      </c>
      <c r="D296" s="197" t="s">
        <v>37</v>
      </c>
      <c r="E296" s="136" t="s">
        <v>182</v>
      </c>
      <c r="F296" s="49"/>
      <c r="G296" s="114"/>
      <c r="H296" s="241"/>
      <c r="I296" s="200" t="s">
        <v>46</v>
      </c>
      <c r="J296" s="208" t="s">
        <v>182</v>
      </c>
      <c r="K296" s="163" t="s">
        <v>205</v>
      </c>
      <c r="L296" s="212"/>
      <c r="M296" s="189" t="s">
        <v>182</v>
      </c>
      <c r="N296" s="190"/>
      <c r="P296" s="144">
        <v>11.67</v>
      </c>
    </row>
    <row r="297" spans="2:16" x14ac:dyDescent="0.25">
      <c r="B297" s="30">
        <v>45154</v>
      </c>
      <c r="C297" s="125">
        <v>3.0270000000000001</v>
      </c>
      <c r="D297" s="197" t="s">
        <v>37</v>
      </c>
      <c r="E297" s="136" t="s">
        <v>182</v>
      </c>
      <c r="F297" s="49"/>
      <c r="G297" s="114" t="s">
        <v>37</v>
      </c>
      <c r="H297" s="241" t="s">
        <v>37</v>
      </c>
      <c r="I297" s="209">
        <v>6.0000000000000001E-3</v>
      </c>
      <c r="J297" s="208" t="s">
        <v>182</v>
      </c>
      <c r="K297" s="163" t="s">
        <v>205</v>
      </c>
      <c r="L297" s="293" t="s">
        <v>37</v>
      </c>
      <c r="M297" s="189" t="s">
        <v>182</v>
      </c>
      <c r="N297" s="295" t="s">
        <v>37</v>
      </c>
      <c r="P297" s="144">
        <v>3.03</v>
      </c>
    </row>
    <row r="298" spans="2:16" x14ac:dyDescent="0.25">
      <c r="B298" s="30">
        <v>45156</v>
      </c>
      <c r="C298" s="125">
        <v>7.016</v>
      </c>
      <c r="D298" s="285" t="s">
        <v>37</v>
      </c>
      <c r="E298" s="136" t="s">
        <v>182</v>
      </c>
      <c r="F298" s="49"/>
      <c r="G298" s="114"/>
      <c r="H298" s="241"/>
      <c r="I298" s="200" t="s">
        <v>46</v>
      </c>
      <c r="J298" s="208" t="s">
        <v>182</v>
      </c>
      <c r="K298" s="163" t="s">
        <v>205</v>
      </c>
      <c r="L298" s="212"/>
      <c r="M298" s="189" t="s">
        <v>182</v>
      </c>
      <c r="N298" s="190"/>
      <c r="P298" s="144">
        <v>7.02</v>
      </c>
    </row>
    <row r="299" spans="2:16" x14ac:dyDescent="0.25">
      <c r="B299" s="30">
        <v>45159</v>
      </c>
      <c r="C299" s="125">
        <v>4.4210000000000003</v>
      </c>
      <c r="D299" s="285" t="s">
        <v>37</v>
      </c>
      <c r="E299" s="136" t="s">
        <v>182</v>
      </c>
      <c r="F299" s="49"/>
      <c r="G299" s="114" t="s">
        <v>37</v>
      </c>
      <c r="H299" s="241" t="s">
        <v>37</v>
      </c>
      <c r="I299" s="200">
        <v>7.0000000000000001E-3</v>
      </c>
      <c r="J299" s="208" t="s">
        <v>182</v>
      </c>
      <c r="K299" s="163" t="s">
        <v>205</v>
      </c>
      <c r="L299" s="212" t="s">
        <v>37</v>
      </c>
      <c r="M299" s="189" t="s">
        <v>37</v>
      </c>
      <c r="N299" s="190" t="s">
        <v>37</v>
      </c>
      <c r="P299" s="144">
        <v>4.43</v>
      </c>
    </row>
    <row r="300" spans="2:16" x14ac:dyDescent="0.25">
      <c r="B300" s="30">
        <v>45161</v>
      </c>
      <c r="C300" s="125">
        <v>6.1130000000000004</v>
      </c>
      <c r="D300" s="285" t="s">
        <v>37</v>
      </c>
      <c r="E300" s="136" t="s">
        <v>182</v>
      </c>
      <c r="F300" s="49"/>
      <c r="G300" s="114"/>
      <c r="H300" s="241"/>
      <c r="I300" s="200">
        <v>8.0000000000000002E-3</v>
      </c>
      <c r="J300" s="208" t="s">
        <v>182</v>
      </c>
      <c r="K300" s="163" t="s">
        <v>205</v>
      </c>
      <c r="L300" s="212"/>
      <c r="M300" s="189" t="s">
        <v>37</v>
      </c>
      <c r="N300" s="190"/>
      <c r="P300" s="144">
        <v>6.12</v>
      </c>
    </row>
    <row r="301" spans="2:16" x14ac:dyDescent="0.25">
      <c r="B301" s="30">
        <v>45163</v>
      </c>
      <c r="C301" s="125">
        <v>5.306</v>
      </c>
      <c r="D301" s="285" t="s">
        <v>37</v>
      </c>
      <c r="E301" s="136" t="s">
        <v>182</v>
      </c>
      <c r="F301" s="49"/>
      <c r="G301" s="114"/>
      <c r="H301" s="241"/>
      <c r="I301" s="200">
        <v>5.0000000000000001E-3</v>
      </c>
      <c r="J301" s="208" t="s">
        <v>182</v>
      </c>
      <c r="K301" s="163" t="s">
        <v>205</v>
      </c>
      <c r="L301" s="212"/>
      <c r="M301" s="189" t="s">
        <v>37</v>
      </c>
      <c r="N301" s="190"/>
      <c r="P301" s="144">
        <v>5.31</v>
      </c>
    </row>
    <row r="302" spans="2:16" x14ac:dyDescent="0.25">
      <c r="B302" s="30">
        <v>45166</v>
      </c>
      <c r="C302" s="125">
        <v>2.794</v>
      </c>
      <c r="D302" s="285" t="s">
        <v>37</v>
      </c>
      <c r="E302" s="136" t="s">
        <v>182</v>
      </c>
      <c r="F302" s="49"/>
      <c r="G302" s="114" t="s">
        <v>37</v>
      </c>
      <c r="H302" s="241" t="s">
        <v>37</v>
      </c>
      <c r="I302" s="200" t="s">
        <v>46</v>
      </c>
      <c r="J302" s="208" t="s">
        <v>182</v>
      </c>
      <c r="K302" s="163" t="s">
        <v>205</v>
      </c>
      <c r="L302" s="212" t="s">
        <v>37</v>
      </c>
      <c r="M302" s="189" t="s">
        <v>37</v>
      </c>
      <c r="N302" s="190" t="s">
        <v>37</v>
      </c>
      <c r="P302" s="144">
        <v>2.794</v>
      </c>
    </row>
    <row r="303" spans="2:16" x14ac:dyDescent="0.25">
      <c r="B303" s="30">
        <v>45168</v>
      </c>
      <c r="C303" s="125">
        <v>4.4790000000000001</v>
      </c>
      <c r="D303" s="285" t="s">
        <v>37</v>
      </c>
      <c r="E303" s="136" t="s">
        <v>182</v>
      </c>
      <c r="F303" s="49"/>
      <c r="G303" s="114"/>
      <c r="H303" s="241"/>
      <c r="I303" s="200" t="s">
        <v>46</v>
      </c>
      <c r="J303" s="208" t="s">
        <v>182</v>
      </c>
      <c r="K303" s="163" t="s">
        <v>205</v>
      </c>
      <c r="L303" s="212"/>
      <c r="M303" s="189" t="s">
        <v>37</v>
      </c>
      <c r="N303" s="190"/>
      <c r="P303" s="144">
        <v>4.4800000000000004</v>
      </c>
    </row>
    <row r="304" spans="2:16" x14ac:dyDescent="0.25">
      <c r="B304" s="30">
        <v>45170</v>
      </c>
      <c r="C304" s="125">
        <v>1.595</v>
      </c>
      <c r="D304" s="285" t="s">
        <v>37</v>
      </c>
      <c r="E304" s="136" t="s">
        <v>182</v>
      </c>
      <c r="F304" s="49"/>
      <c r="G304" s="114"/>
      <c r="H304" s="241"/>
      <c r="I304" s="200" t="s">
        <v>46</v>
      </c>
      <c r="J304" s="208" t="s">
        <v>182</v>
      </c>
      <c r="K304" s="163" t="s">
        <v>205</v>
      </c>
      <c r="L304" s="212"/>
      <c r="M304" s="189" t="s">
        <v>37</v>
      </c>
      <c r="N304" s="190"/>
      <c r="P304" s="144">
        <v>1.59</v>
      </c>
    </row>
    <row r="305" spans="2:16" x14ac:dyDescent="0.25">
      <c r="B305" s="30">
        <v>45173</v>
      </c>
      <c r="C305" s="125">
        <v>3.9129999999999998</v>
      </c>
      <c r="D305" s="285">
        <v>0.222</v>
      </c>
      <c r="E305" s="136" t="s">
        <v>182</v>
      </c>
      <c r="F305" s="49"/>
      <c r="G305" s="114" t="s">
        <v>37</v>
      </c>
      <c r="H305" s="241" t="s">
        <v>37</v>
      </c>
      <c r="I305" s="200">
        <v>4.9000000000000002E-2</v>
      </c>
      <c r="J305" s="208">
        <v>3.4000000000000002E-2</v>
      </c>
      <c r="K305" s="163" t="s">
        <v>205</v>
      </c>
      <c r="L305" s="212" t="s">
        <v>37</v>
      </c>
      <c r="M305" s="189" t="s">
        <v>37</v>
      </c>
      <c r="N305" s="190" t="s">
        <v>37</v>
      </c>
      <c r="P305" s="144">
        <v>4.22</v>
      </c>
    </row>
    <row r="306" spans="2:16" x14ac:dyDescent="0.25">
      <c r="B306" s="30">
        <v>45175</v>
      </c>
      <c r="C306" s="284">
        <v>4.609</v>
      </c>
      <c r="D306" s="285">
        <v>0.01</v>
      </c>
      <c r="E306" s="286" t="s">
        <v>182</v>
      </c>
      <c r="F306" s="301"/>
      <c r="G306" s="276"/>
      <c r="H306" s="302"/>
      <c r="I306" s="303">
        <v>0.02</v>
      </c>
      <c r="J306" s="304">
        <v>2.5999999999999999E-2</v>
      </c>
      <c r="K306" s="300" t="s">
        <v>205</v>
      </c>
      <c r="L306" s="293"/>
      <c r="M306" s="294" t="s">
        <v>37</v>
      </c>
      <c r="N306" s="295"/>
      <c r="P306" s="257">
        <v>4.68</v>
      </c>
    </row>
    <row r="307" spans="2:16" x14ac:dyDescent="0.25">
      <c r="B307" s="30">
        <v>45177</v>
      </c>
      <c r="C307" s="125">
        <v>1.9650000000000001</v>
      </c>
      <c r="D307" s="285">
        <v>7.0000000000000001E-3</v>
      </c>
      <c r="E307" s="136" t="s">
        <v>182</v>
      </c>
      <c r="F307" s="49"/>
      <c r="G307" s="114"/>
      <c r="H307" s="241"/>
      <c r="I307" s="200">
        <v>1.7999999999999999E-2</v>
      </c>
      <c r="J307" s="208">
        <v>0.03</v>
      </c>
      <c r="K307" s="163" t="s">
        <v>205</v>
      </c>
      <c r="L307" s="212"/>
      <c r="M307" s="189" t="s">
        <v>37</v>
      </c>
      <c r="N307" s="190"/>
      <c r="P307" s="144">
        <v>2.02</v>
      </c>
    </row>
    <row r="308" spans="2:16" x14ac:dyDescent="0.25">
      <c r="B308" s="30">
        <v>45182</v>
      </c>
      <c r="C308" s="284">
        <v>2.129</v>
      </c>
      <c r="D308" s="285">
        <v>4.0000000000000001E-3</v>
      </c>
      <c r="E308" s="286" t="s">
        <v>182</v>
      </c>
      <c r="F308" s="301"/>
      <c r="G308" s="114" t="s">
        <v>37</v>
      </c>
      <c r="H308" s="241" t="s">
        <v>37</v>
      </c>
      <c r="I308" s="303">
        <v>2.7E-2</v>
      </c>
      <c r="J308" s="304">
        <v>1.7999999999999999E-2</v>
      </c>
      <c r="K308" s="163" t="s">
        <v>205</v>
      </c>
      <c r="L308" s="212" t="s">
        <v>37</v>
      </c>
      <c r="M308" s="189" t="s">
        <v>37</v>
      </c>
      <c r="N308" s="190" t="s">
        <v>37</v>
      </c>
      <c r="P308" s="257">
        <v>2.1800000000000002</v>
      </c>
    </row>
    <row r="309" spans="2:16" x14ac:dyDescent="0.25">
      <c r="B309" s="30">
        <v>45184</v>
      </c>
      <c r="C309" s="125">
        <v>0.36499999999999999</v>
      </c>
      <c r="D309" s="285">
        <v>6.0000000000000001E-3</v>
      </c>
      <c r="E309" s="136" t="s">
        <v>182</v>
      </c>
      <c r="F309" s="49"/>
      <c r="G309" s="114"/>
      <c r="H309" s="241"/>
      <c r="I309" s="200">
        <v>2.4E-2</v>
      </c>
      <c r="J309" s="208">
        <v>8.9999999999999993E-3</v>
      </c>
      <c r="K309" s="163" t="s">
        <v>205</v>
      </c>
      <c r="L309" s="212"/>
      <c r="M309" s="189" t="s">
        <v>37</v>
      </c>
      <c r="N309" s="190"/>
      <c r="P309" s="144">
        <v>0.4</v>
      </c>
    </row>
    <row r="310" spans="2:16" x14ac:dyDescent="0.25">
      <c r="B310" s="30">
        <v>45187</v>
      </c>
      <c r="C310" s="125">
        <v>3.3319999999999999</v>
      </c>
      <c r="D310" s="285">
        <v>1.4999999999999999E-2</v>
      </c>
      <c r="E310" s="136" t="s">
        <v>182</v>
      </c>
      <c r="F310" s="49"/>
      <c r="G310" s="114" t="s">
        <v>37</v>
      </c>
      <c r="H310" s="241" t="s">
        <v>37</v>
      </c>
      <c r="I310" s="200">
        <v>0.02</v>
      </c>
      <c r="J310" s="208">
        <v>2.8000000000000001E-2</v>
      </c>
      <c r="K310" s="163" t="s">
        <v>205</v>
      </c>
      <c r="L310" s="212" t="s">
        <v>37</v>
      </c>
      <c r="M310" s="189">
        <v>5.2999999999999999E-2</v>
      </c>
      <c r="N310" s="190" t="s">
        <v>37</v>
      </c>
      <c r="P310" s="144">
        <v>3.45</v>
      </c>
    </row>
    <row r="311" spans="2:16" x14ac:dyDescent="0.25">
      <c r="B311" s="30">
        <v>45189</v>
      </c>
      <c r="C311" s="125">
        <v>3.0419999999999998</v>
      </c>
      <c r="D311" s="285">
        <v>1.6E-2</v>
      </c>
      <c r="E311" s="136" t="s">
        <v>182</v>
      </c>
      <c r="F311" s="49"/>
      <c r="G311" s="114"/>
      <c r="H311" s="241"/>
      <c r="I311" s="200">
        <v>1.9E-2</v>
      </c>
      <c r="J311" s="208">
        <v>2.4E-2</v>
      </c>
      <c r="K311" s="163" t="s">
        <v>205</v>
      </c>
      <c r="L311" s="212"/>
      <c r="M311" s="189">
        <v>0.24099999999999999</v>
      </c>
      <c r="N311" s="190"/>
      <c r="P311" s="257">
        <v>3.34</v>
      </c>
    </row>
    <row r="312" spans="2:16" x14ac:dyDescent="0.25">
      <c r="B312" s="30">
        <v>45191</v>
      </c>
      <c r="C312" s="125">
        <v>1.395</v>
      </c>
      <c r="D312" s="285">
        <v>1.2E-2</v>
      </c>
      <c r="E312" s="136" t="s">
        <v>182</v>
      </c>
      <c r="F312" s="49"/>
      <c r="G312" s="114"/>
      <c r="H312" s="241"/>
      <c r="I312" s="200">
        <v>1.6E-2</v>
      </c>
      <c r="J312" s="208">
        <v>8.0000000000000002E-3</v>
      </c>
      <c r="K312" s="163" t="s">
        <v>205</v>
      </c>
      <c r="L312" s="212"/>
      <c r="M312" s="189">
        <v>2.5999999999999999E-2</v>
      </c>
      <c r="N312" s="190"/>
      <c r="P312" s="144">
        <v>1.46</v>
      </c>
    </row>
    <row r="313" spans="2:16" x14ac:dyDescent="0.25">
      <c r="B313" s="30">
        <v>45194</v>
      </c>
      <c r="C313" s="125">
        <v>2.4409999999999998</v>
      </c>
      <c r="D313" s="285">
        <v>8.9999999999999993E-3</v>
      </c>
      <c r="E313" s="136" t="s">
        <v>182</v>
      </c>
      <c r="F313" s="49"/>
      <c r="G313" s="114" t="s">
        <v>37</v>
      </c>
      <c r="H313" s="241" t="s">
        <v>37</v>
      </c>
      <c r="I313" s="200">
        <v>1.9E-2</v>
      </c>
      <c r="J313" s="208">
        <v>3.0000000000000001E-3</v>
      </c>
      <c r="K313" s="163" t="s">
        <v>205</v>
      </c>
      <c r="L313" s="212" t="s">
        <v>37</v>
      </c>
      <c r="M313" s="189">
        <v>6.4000000000000001E-2</v>
      </c>
      <c r="N313" s="190" t="s">
        <v>37</v>
      </c>
      <c r="P313" s="144">
        <v>2.54</v>
      </c>
    </row>
    <row r="314" spans="2:16" x14ac:dyDescent="0.25">
      <c r="B314" s="30">
        <v>45196</v>
      </c>
      <c r="C314" s="125">
        <v>1.4590000000000001</v>
      </c>
      <c r="D314" s="285">
        <v>4.2000000000000003E-2</v>
      </c>
      <c r="E314" s="136" t="s">
        <v>182</v>
      </c>
      <c r="F314" s="49"/>
      <c r="G314" s="114"/>
      <c r="H314" s="241"/>
      <c r="I314" s="200">
        <v>2.3E-2</v>
      </c>
      <c r="J314" s="208">
        <v>1.2999999999999999E-2</v>
      </c>
      <c r="K314" s="163" t="s">
        <v>205</v>
      </c>
      <c r="L314" s="212"/>
      <c r="M314" s="189" t="s">
        <v>182</v>
      </c>
      <c r="N314" s="190"/>
      <c r="P314" s="144">
        <v>1.54</v>
      </c>
    </row>
    <row r="315" spans="2:16" x14ac:dyDescent="0.25">
      <c r="B315" s="30">
        <v>45198</v>
      </c>
      <c r="C315" s="125">
        <v>6.2290000000000001</v>
      </c>
      <c r="D315" s="285">
        <v>4.2000000000000003E-2</v>
      </c>
      <c r="E315" s="136" t="s">
        <v>182</v>
      </c>
      <c r="F315" s="49"/>
      <c r="G315" s="114"/>
      <c r="H315" s="241"/>
      <c r="I315" s="200">
        <v>1.6E-2</v>
      </c>
      <c r="J315" s="208">
        <v>2.4E-2</v>
      </c>
      <c r="K315" s="163" t="s">
        <v>205</v>
      </c>
      <c r="L315" s="212"/>
      <c r="M315" s="189">
        <v>2.5000000000000001E-2</v>
      </c>
      <c r="N315" s="190"/>
      <c r="P315" s="144">
        <v>6.34</v>
      </c>
    </row>
    <row r="316" spans="2:16" x14ac:dyDescent="0.25">
      <c r="B316" s="30">
        <v>45201</v>
      </c>
      <c r="C316" s="125">
        <v>1.2549999999999999</v>
      </c>
      <c r="D316" s="285">
        <v>1.7000000000000001E-2</v>
      </c>
      <c r="E316" s="136" t="s">
        <v>182</v>
      </c>
      <c r="F316" s="49"/>
      <c r="G316" s="114" t="s">
        <v>37</v>
      </c>
      <c r="H316" s="241" t="s">
        <v>37</v>
      </c>
      <c r="I316" s="200">
        <v>1.4E-2</v>
      </c>
      <c r="J316" s="208">
        <v>1.6E-2</v>
      </c>
      <c r="K316" s="163" t="s">
        <v>182</v>
      </c>
      <c r="L316" s="212" t="s">
        <v>37</v>
      </c>
      <c r="M316" s="189" t="s">
        <v>182</v>
      </c>
      <c r="N316" s="190" t="s">
        <v>37</v>
      </c>
      <c r="P316" s="144">
        <v>1.3</v>
      </c>
    </row>
    <row r="317" spans="2:16" x14ac:dyDescent="0.25">
      <c r="B317" s="30">
        <v>45203</v>
      </c>
      <c r="C317" s="125">
        <v>3.77</v>
      </c>
      <c r="D317" s="285">
        <v>0.05</v>
      </c>
      <c r="E317" s="136" t="s">
        <v>182</v>
      </c>
      <c r="F317" s="49"/>
      <c r="G317" s="114"/>
      <c r="H317" s="241"/>
      <c r="I317" s="200">
        <v>1.4E-2</v>
      </c>
      <c r="J317" s="208">
        <v>1.4999999999999999E-2</v>
      </c>
      <c r="K317" s="163" t="s">
        <v>182</v>
      </c>
      <c r="L317" s="212"/>
      <c r="M317" s="189" t="s">
        <v>37</v>
      </c>
      <c r="N317" s="190"/>
      <c r="P317" s="144">
        <v>3.86</v>
      </c>
    </row>
    <row r="318" spans="2:16" x14ac:dyDescent="0.25">
      <c r="B318" s="30">
        <v>45205</v>
      </c>
      <c r="C318" s="125">
        <v>1.6819999999999999</v>
      </c>
      <c r="D318" s="285">
        <v>4.4999999999999998E-2</v>
      </c>
      <c r="E318" s="136" t="s">
        <v>182</v>
      </c>
      <c r="F318" s="49"/>
      <c r="G318" s="114"/>
      <c r="H318" s="241"/>
      <c r="I318" s="200">
        <v>1.4E-2</v>
      </c>
      <c r="J318" s="208">
        <v>1.0999999999999999E-2</v>
      </c>
      <c r="K318" s="163" t="s">
        <v>182</v>
      </c>
      <c r="L318" s="212"/>
      <c r="M318" s="189" t="s">
        <v>37</v>
      </c>
      <c r="N318" s="190"/>
      <c r="P318" s="144">
        <v>1.75</v>
      </c>
    </row>
    <row r="319" spans="2:16" x14ac:dyDescent="0.25">
      <c r="B319" s="30">
        <v>45208</v>
      </c>
      <c r="C319" s="284">
        <v>1.258</v>
      </c>
      <c r="D319" s="285">
        <v>0.04</v>
      </c>
      <c r="E319" s="286" t="s">
        <v>182</v>
      </c>
      <c r="F319" s="301"/>
      <c r="G319" s="114" t="s">
        <v>37</v>
      </c>
      <c r="H319" s="241" t="s">
        <v>37</v>
      </c>
      <c r="I319" s="303">
        <v>7.0000000000000001E-3</v>
      </c>
      <c r="J319" s="304">
        <v>1.2E-2</v>
      </c>
      <c r="K319" s="163" t="s">
        <v>182</v>
      </c>
      <c r="L319" s="212" t="s">
        <v>37</v>
      </c>
      <c r="M319" s="189" t="s">
        <v>37</v>
      </c>
      <c r="N319" s="190" t="s">
        <v>37</v>
      </c>
      <c r="P319" s="257">
        <v>1.32</v>
      </c>
    </row>
    <row r="320" spans="2:16" x14ac:dyDescent="0.25">
      <c r="B320" s="30">
        <v>45210</v>
      </c>
      <c r="C320" s="125">
        <v>4.4409999999999998</v>
      </c>
      <c r="D320" s="285">
        <v>3.9E-2</v>
      </c>
      <c r="E320" s="136" t="s">
        <v>182</v>
      </c>
      <c r="F320" s="49"/>
      <c r="G320" s="114"/>
      <c r="H320" s="241"/>
      <c r="I320" s="200">
        <v>1.4999999999999999E-2</v>
      </c>
      <c r="J320" s="208">
        <v>1.2999999999999999E-2</v>
      </c>
      <c r="K320" s="163" t="s">
        <v>182</v>
      </c>
      <c r="L320" s="212"/>
      <c r="M320" s="189" t="s">
        <v>37</v>
      </c>
      <c r="N320" s="190"/>
      <c r="P320" s="144">
        <v>4.51</v>
      </c>
    </row>
    <row r="321" spans="2:16" x14ac:dyDescent="0.25">
      <c r="B321" s="30">
        <v>45215</v>
      </c>
      <c r="C321" s="125">
        <v>6.2009999999999996</v>
      </c>
      <c r="D321" s="285">
        <v>5.8999999999999997E-2</v>
      </c>
      <c r="E321" s="136" t="s">
        <v>182</v>
      </c>
      <c r="F321" s="49"/>
      <c r="G321" s="114" t="s">
        <v>37</v>
      </c>
      <c r="H321" s="241" t="s">
        <v>37</v>
      </c>
      <c r="I321" s="200">
        <v>1.9E-2</v>
      </c>
      <c r="J321" s="208">
        <v>2.5000000000000001E-2</v>
      </c>
      <c r="K321" s="163" t="s">
        <v>182</v>
      </c>
      <c r="L321" s="212" t="s">
        <v>37</v>
      </c>
      <c r="M321" s="189" t="s">
        <v>37</v>
      </c>
      <c r="N321" s="190" t="s">
        <v>37</v>
      </c>
      <c r="P321" s="144">
        <v>6.3</v>
      </c>
    </row>
    <row r="322" spans="2:16" x14ac:dyDescent="0.25">
      <c r="B322" s="30">
        <v>45217</v>
      </c>
      <c r="C322" s="125">
        <v>2.7069999999999999</v>
      </c>
      <c r="D322" s="285">
        <v>5.6000000000000001E-2</v>
      </c>
      <c r="E322" s="136" t="s">
        <v>182</v>
      </c>
      <c r="F322" s="49"/>
      <c r="G322" s="114"/>
      <c r="H322" s="241"/>
      <c r="I322" s="200">
        <v>0.02</v>
      </c>
      <c r="J322" s="208">
        <v>1.2E-2</v>
      </c>
      <c r="K322" s="163" t="s">
        <v>182</v>
      </c>
      <c r="L322" s="212"/>
      <c r="M322" s="189">
        <v>4.1000000000000002E-2</v>
      </c>
      <c r="N322" s="190"/>
      <c r="P322" s="144">
        <v>2.84</v>
      </c>
    </row>
    <row r="323" spans="2:16" x14ac:dyDescent="0.25">
      <c r="B323" s="30">
        <v>45219</v>
      </c>
      <c r="C323" s="125">
        <v>3.9169999999999998</v>
      </c>
      <c r="D323" s="197">
        <v>8.5000000000000006E-2</v>
      </c>
      <c r="E323" s="136" t="s">
        <v>182</v>
      </c>
      <c r="F323" s="49"/>
      <c r="G323" s="114"/>
      <c r="H323" s="241"/>
      <c r="I323" s="200">
        <v>2.3E-2</v>
      </c>
      <c r="J323" s="208">
        <v>0.01</v>
      </c>
      <c r="K323" s="163" t="s">
        <v>182</v>
      </c>
      <c r="L323" s="212"/>
      <c r="M323" s="189">
        <v>3.5999999999999997E-2</v>
      </c>
      <c r="N323" s="190"/>
      <c r="P323" s="144">
        <v>4.07</v>
      </c>
    </row>
    <row r="324" spans="2:16" x14ac:dyDescent="0.25">
      <c r="B324" s="30">
        <v>45232</v>
      </c>
      <c r="C324" s="125">
        <v>2.4769999999999999</v>
      </c>
      <c r="D324" s="197">
        <v>3.9E-2</v>
      </c>
      <c r="E324" s="136" t="s">
        <v>182</v>
      </c>
      <c r="F324" s="49"/>
      <c r="G324" s="114" t="s">
        <v>37</v>
      </c>
      <c r="H324" s="241" t="s">
        <v>37</v>
      </c>
      <c r="I324" s="200">
        <v>1.7999999999999999E-2</v>
      </c>
      <c r="J324" s="208">
        <v>1.2E-2</v>
      </c>
      <c r="K324" s="163" t="s">
        <v>182</v>
      </c>
      <c r="L324" s="212" t="s">
        <v>37</v>
      </c>
      <c r="M324" s="189" t="s">
        <v>37</v>
      </c>
      <c r="N324" s="190" t="s">
        <v>37</v>
      </c>
      <c r="P324" s="144">
        <v>2.54</v>
      </c>
    </row>
    <row r="325" spans="2:16" x14ac:dyDescent="0.25">
      <c r="B325" s="30">
        <v>45233</v>
      </c>
      <c r="C325" s="125">
        <v>2.3919999999999999</v>
      </c>
      <c r="D325" s="285">
        <v>3.3000000000000002E-2</v>
      </c>
      <c r="E325" s="136" t="s">
        <v>182</v>
      </c>
      <c r="F325" s="49"/>
      <c r="G325" s="114"/>
      <c r="H325" s="241"/>
      <c r="I325" s="200">
        <v>1.9E-2</v>
      </c>
      <c r="J325" s="208">
        <v>1.2999999999999999E-2</v>
      </c>
      <c r="K325" s="163" t="s">
        <v>182</v>
      </c>
      <c r="L325" s="212"/>
      <c r="M325" s="189" t="s">
        <v>37</v>
      </c>
      <c r="N325" s="190"/>
      <c r="P325" s="144">
        <v>2.46</v>
      </c>
    </row>
    <row r="326" spans="2:16" x14ac:dyDescent="0.25">
      <c r="B326" s="30">
        <v>45236</v>
      </c>
      <c r="C326" s="125">
        <v>2.9319999999999999</v>
      </c>
      <c r="D326" s="285">
        <v>2.5999999999999999E-2</v>
      </c>
      <c r="E326" s="136" t="s">
        <v>182</v>
      </c>
      <c r="F326" s="49"/>
      <c r="G326" s="114" t="s">
        <v>37</v>
      </c>
      <c r="H326" s="241" t="s">
        <v>37</v>
      </c>
      <c r="I326" s="200">
        <v>1.0999999999999999E-2</v>
      </c>
      <c r="J326" s="208">
        <v>3.1E-2</v>
      </c>
      <c r="K326" s="163" t="s">
        <v>182</v>
      </c>
      <c r="L326" s="212" t="s">
        <v>37</v>
      </c>
      <c r="M326" s="189">
        <v>2.1999999999999999E-2</v>
      </c>
      <c r="N326" s="190" t="s">
        <v>37</v>
      </c>
      <c r="P326" s="144">
        <v>3.02</v>
      </c>
    </row>
    <row r="327" spans="2:16" x14ac:dyDescent="0.25">
      <c r="B327" s="30">
        <v>45238</v>
      </c>
      <c r="C327" s="284">
        <v>7.3029999999999999</v>
      </c>
      <c r="D327" s="285">
        <v>2.5999999999999999E-2</v>
      </c>
      <c r="E327" s="286" t="s">
        <v>182</v>
      </c>
      <c r="F327" s="287"/>
      <c r="G327" s="288"/>
      <c r="H327" s="289"/>
      <c r="I327" s="290">
        <v>1.0999999999999999E-2</v>
      </c>
      <c r="J327" s="304">
        <v>2.7E-2</v>
      </c>
      <c r="K327" s="163" t="s">
        <v>182</v>
      </c>
      <c r="L327" s="293"/>
      <c r="M327" s="294">
        <v>2.1999999999999999E-2</v>
      </c>
      <c r="N327" s="295"/>
      <c r="O327" s="199"/>
      <c r="P327" s="257">
        <v>7.39</v>
      </c>
    </row>
    <row r="328" spans="2:16" x14ac:dyDescent="0.25">
      <c r="B328" s="30">
        <v>45240</v>
      </c>
      <c r="C328" s="125">
        <v>2.157</v>
      </c>
      <c r="D328" s="285">
        <v>1.7000000000000001E-2</v>
      </c>
      <c r="E328" s="136" t="s">
        <v>182</v>
      </c>
      <c r="F328" s="49"/>
      <c r="G328" s="114"/>
      <c r="H328" s="241"/>
      <c r="I328" s="200">
        <v>1.2E-2</v>
      </c>
      <c r="J328" s="208">
        <v>2.7E-2</v>
      </c>
      <c r="K328" s="163" t="s">
        <v>182</v>
      </c>
      <c r="L328" s="212"/>
      <c r="M328" s="189">
        <v>1.0999999999999999E-2</v>
      </c>
      <c r="N328" s="190"/>
      <c r="P328" s="144">
        <v>2.2200000000000002</v>
      </c>
    </row>
    <row r="329" spans="2:16" x14ac:dyDescent="0.25">
      <c r="B329" s="30">
        <v>45243</v>
      </c>
      <c r="C329" s="125">
        <v>4.9109999999999996</v>
      </c>
      <c r="D329" s="285">
        <v>1.6E-2</v>
      </c>
      <c r="E329" s="136" t="s">
        <v>182</v>
      </c>
      <c r="F329" s="49"/>
      <c r="G329" s="114" t="s">
        <v>37</v>
      </c>
      <c r="H329" s="241" t="s">
        <v>37</v>
      </c>
      <c r="I329" s="200">
        <v>8.0000000000000002E-3</v>
      </c>
      <c r="J329" s="208">
        <v>1.2999999999999999E-2</v>
      </c>
      <c r="K329" s="163" t="s">
        <v>182</v>
      </c>
      <c r="L329" s="212">
        <v>5.0000000000000001E-3</v>
      </c>
      <c r="M329" s="189">
        <v>1.7999999999999999E-2</v>
      </c>
      <c r="N329" s="233" t="s">
        <v>182</v>
      </c>
      <c r="P329" s="144">
        <v>4.97</v>
      </c>
    </row>
    <row r="330" spans="2:16" x14ac:dyDescent="0.25">
      <c r="B330" s="30">
        <v>45245</v>
      </c>
      <c r="C330" s="284">
        <v>5.1230000000000002</v>
      </c>
      <c r="D330" s="285">
        <v>6.3E-2</v>
      </c>
      <c r="E330" s="286" t="s">
        <v>182</v>
      </c>
      <c r="F330" s="287"/>
      <c r="G330" s="288"/>
      <c r="H330" s="289"/>
      <c r="I330" s="290">
        <v>0.02</v>
      </c>
      <c r="J330" s="304">
        <v>1.2E-2</v>
      </c>
      <c r="K330" s="163" t="s">
        <v>182</v>
      </c>
      <c r="L330" s="293"/>
      <c r="M330" s="294">
        <v>0.123</v>
      </c>
      <c r="N330" s="295"/>
      <c r="O330" s="199"/>
      <c r="P330" s="257">
        <v>5.34</v>
      </c>
    </row>
    <row r="331" spans="2:16" x14ac:dyDescent="0.25">
      <c r="B331" s="30">
        <v>45247</v>
      </c>
      <c r="C331" s="125">
        <v>2.61</v>
      </c>
      <c r="D331" s="285">
        <v>2.7E-2</v>
      </c>
      <c r="E331" s="136" t="s">
        <v>182</v>
      </c>
      <c r="F331" s="49"/>
      <c r="G331" s="114"/>
      <c r="H331" s="241"/>
      <c r="I331" s="200">
        <v>1.9E-2</v>
      </c>
      <c r="J331" s="208">
        <v>8.9999999999999993E-3</v>
      </c>
      <c r="K331" s="163" t="s">
        <v>182</v>
      </c>
      <c r="L331" s="212"/>
      <c r="M331" s="189">
        <v>0.112</v>
      </c>
      <c r="N331" s="190"/>
      <c r="P331" s="144">
        <v>2.78</v>
      </c>
    </row>
    <row r="332" spans="2:16" x14ac:dyDescent="0.25">
      <c r="B332" s="30">
        <v>45250</v>
      </c>
      <c r="C332" s="284">
        <v>2.4990000000000001</v>
      </c>
      <c r="D332" s="285">
        <v>8.8999999999999996E-2</v>
      </c>
      <c r="E332" s="136" t="s">
        <v>182</v>
      </c>
      <c r="F332" s="287"/>
      <c r="G332" s="114" t="s">
        <v>37</v>
      </c>
      <c r="H332" s="241" t="s">
        <v>37</v>
      </c>
      <c r="I332" s="290">
        <v>2.1999999999999999E-2</v>
      </c>
      <c r="J332" s="291">
        <v>1.7999999999999999E-2</v>
      </c>
      <c r="K332" s="163" t="s">
        <v>182</v>
      </c>
      <c r="L332" s="212" t="s">
        <v>37</v>
      </c>
      <c r="M332" s="189" t="s">
        <v>37</v>
      </c>
      <c r="N332" s="190" t="s">
        <v>37</v>
      </c>
      <c r="O332" s="199"/>
      <c r="P332" s="257">
        <v>2.63</v>
      </c>
    </row>
    <row r="333" spans="2:16" x14ac:dyDescent="0.25">
      <c r="B333" s="30">
        <v>45252</v>
      </c>
      <c r="C333" s="125">
        <v>0.71799999999999997</v>
      </c>
      <c r="D333" s="285">
        <v>3.7999999999999999E-2</v>
      </c>
      <c r="E333" s="136" t="s">
        <v>182</v>
      </c>
      <c r="F333" s="49"/>
      <c r="G333" s="114"/>
      <c r="H333" s="241"/>
      <c r="I333" s="200">
        <v>8.9999999999999993E-3</v>
      </c>
      <c r="J333" s="208">
        <v>1.0999999999999999E-2</v>
      </c>
      <c r="K333" s="163" t="s">
        <v>182</v>
      </c>
      <c r="L333" s="212"/>
      <c r="M333" s="189" t="s">
        <v>37</v>
      </c>
      <c r="N333" s="190"/>
      <c r="P333" s="144">
        <v>0.78</v>
      </c>
    </row>
    <row r="334" spans="2:16" x14ac:dyDescent="0.25">
      <c r="B334" s="30">
        <v>45254</v>
      </c>
      <c r="C334" s="284">
        <v>0.84499999999999997</v>
      </c>
      <c r="D334" s="285">
        <v>4.3999999999999997E-2</v>
      </c>
      <c r="E334" s="286" t="s">
        <v>182</v>
      </c>
      <c r="F334" s="287"/>
      <c r="G334" s="288"/>
      <c r="H334" s="289"/>
      <c r="I334" s="290">
        <v>0.01</v>
      </c>
      <c r="J334" s="291">
        <v>1.0999999999999999E-2</v>
      </c>
      <c r="K334" s="163" t="s">
        <v>182</v>
      </c>
      <c r="L334" s="293"/>
      <c r="M334" s="189" t="s">
        <v>37</v>
      </c>
      <c r="N334" s="295"/>
      <c r="O334" s="199"/>
      <c r="P334" s="257">
        <v>0.91</v>
      </c>
    </row>
    <row r="335" spans="2:16" x14ac:dyDescent="0.25">
      <c r="B335" s="30">
        <v>45257</v>
      </c>
      <c r="C335" s="125">
        <v>2.8079999999999998</v>
      </c>
      <c r="D335" s="285">
        <v>1.6E-2</v>
      </c>
      <c r="E335" s="286" t="s">
        <v>182</v>
      </c>
      <c r="F335" s="49"/>
      <c r="G335" s="114" t="s">
        <v>37</v>
      </c>
      <c r="H335" s="241" t="s">
        <v>37</v>
      </c>
      <c r="I335" s="200">
        <v>1.4E-2</v>
      </c>
      <c r="J335" s="208">
        <v>1.9E-2</v>
      </c>
      <c r="K335" s="163" t="s">
        <v>182</v>
      </c>
      <c r="L335" s="212" t="s">
        <v>37</v>
      </c>
      <c r="M335" s="189">
        <v>1.0999999999999999E-2</v>
      </c>
      <c r="N335" s="190" t="s">
        <v>37</v>
      </c>
      <c r="P335" s="144">
        <v>2.87</v>
      </c>
    </row>
    <row r="336" spans="2:16" x14ac:dyDescent="0.25">
      <c r="B336" s="30">
        <v>45259</v>
      </c>
      <c r="C336" s="284">
        <v>3.758</v>
      </c>
      <c r="D336" s="285">
        <v>6.0999999999999999E-2</v>
      </c>
      <c r="E336" s="286" t="s">
        <v>182</v>
      </c>
      <c r="F336" s="287"/>
      <c r="G336" s="288"/>
      <c r="H336" s="289"/>
      <c r="I336" s="290">
        <v>1.9E-2</v>
      </c>
      <c r="J336" s="291">
        <v>1.9E-2</v>
      </c>
      <c r="K336" s="163" t="s">
        <v>182</v>
      </c>
      <c r="L336" s="293"/>
      <c r="M336" s="294" t="s">
        <v>37</v>
      </c>
      <c r="N336" s="295"/>
      <c r="O336" s="199"/>
      <c r="P336" s="257">
        <v>3.86</v>
      </c>
    </row>
    <row r="337" spans="2:16" x14ac:dyDescent="0.25">
      <c r="B337" s="30">
        <v>45261</v>
      </c>
      <c r="C337" s="125">
        <v>2.85</v>
      </c>
      <c r="D337" s="197">
        <v>5.2999999999999999E-2</v>
      </c>
      <c r="E337" s="136" t="s">
        <v>182</v>
      </c>
      <c r="F337" s="49"/>
      <c r="G337" s="114"/>
      <c r="H337" s="241"/>
      <c r="I337" s="200">
        <v>2.1000000000000001E-2</v>
      </c>
      <c r="J337" s="208">
        <v>1.9E-2</v>
      </c>
      <c r="K337" s="163" t="s">
        <v>182</v>
      </c>
      <c r="L337" s="212"/>
      <c r="M337" s="189" t="s">
        <v>37</v>
      </c>
      <c r="N337" s="190"/>
      <c r="P337" s="144">
        <v>2.94</v>
      </c>
    </row>
    <row r="338" spans="2:16" x14ac:dyDescent="0.25">
      <c r="B338" s="30">
        <v>45264</v>
      </c>
      <c r="C338" s="284">
        <v>1.0349999999999999</v>
      </c>
      <c r="D338" s="285">
        <v>2.1999999999999999E-2</v>
      </c>
      <c r="E338" s="286" t="s">
        <v>182</v>
      </c>
      <c r="F338" s="287"/>
      <c r="G338" s="114" t="s">
        <v>37</v>
      </c>
      <c r="H338" s="241" t="s">
        <v>37</v>
      </c>
      <c r="I338" s="290">
        <v>1.7999999999999999E-2</v>
      </c>
      <c r="J338" s="291">
        <v>1.7000000000000001E-2</v>
      </c>
      <c r="K338" s="163" t="s">
        <v>182</v>
      </c>
      <c r="L338" s="212" t="s">
        <v>37</v>
      </c>
      <c r="M338" s="189" t="s">
        <v>37</v>
      </c>
      <c r="N338" s="190" t="s">
        <v>37</v>
      </c>
      <c r="O338" s="199"/>
      <c r="P338" s="257">
        <v>1.0900000000000001</v>
      </c>
    </row>
    <row r="339" spans="2:16" x14ac:dyDescent="0.25">
      <c r="B339" s="30">
        <v>45265</v>
      </c>
      <c r="C339" s="284">
        <v>1.8140000000000001</v>
      </c>
      <c r="D339" s="285">
        <v>2.9000000000000001E-2</v>
      </c>
      <c r="E339" s="286" t="s">
        <v>182</v>
      </c>
      <c r="F339" s="287"/>
      <c r="G339" s="288"/>
      <c r="H339" s="289"/>
      <c r="I339" s="290">
        <v>1.9E-2</v>
      </c>
      <c r="J339" s="291">
        <v>1.7999999999999999E-2</v>
      </c>
      <c r="K339" s="163" t="s">
        <v>182</v>
      </c>
      <c r="L339" s="293"/>
      <c r="M339" s="294" t="s">
        <v>37</v>
      </c>
      <c r="N339" s="295"/>
      <c r="O339" s="199"/>
      <c r="P339" s="257">
        <v>1.88</v>
      </c>
    </row>
    <row r="340" spans="2:16" x14ac:dyDescent="0.25">
      <c r="B340" s="30">
        <v>45271</v>
      </c>
      <c r="C340" s="125">
        <v>5.9109999999999996</v>
      </c>
      <c r="D340" s="285">
        <v>5.8999999999999997E-2</v>
      </c>
      <c r="E340" s="136" t="s">
        <v>182</v>
      </c>
      <c r="F340" s="49"/>
      <c r="G340" s="114" t="s">
        <v>37</v>
      </c>
      <c r="H340" s="241" t="s">
        <v>37</v>
      </c>
      <c r="I340" s="200">
        <v>0.03</v>
      </c>
      <c r="J340" s="187">
        <v>0.02</v>
      </c>
      <c r="K340" s="163" t="s">
        <v>182</v>
      </c>
      <c r="L340" s="212" t="s">
        <v>37</v>
      </c>
      <c r="M340" s="189">
        <v>0.29099999999999998</v>
      </c>
      <c r="N340" s="190" t="s">
        <v>37</v>
      </c>
      <c r="P340" s="144">
        <v>6.31</v>
      </c>
    </row>
    <row r="341" spans="2:16" x14ac:dyDescent="0.25">
      <c r="B341" s="30">
        <v>45273</v>
      </c>
      <c r="C341" s="125">
        <v>3.8839999999999999</v>
      </c>
      <c r="D341" s="285">
        <v>0.05</v>
      </c>
      <c r="E341" s="136" t="s">
        <v>182</v>
      </c>
      <c r="F341" s="49"/>
      <c r="G341" s="114"/>
      <c r="H341" s="241"/>
      <c r="I341" s="200">
        <v>1.9E-2</v>
      </c>
      <c r="J341" s="208">
        <v>1.7000000000000001E-2</v>
      </c>
      <c r="K341" s="163" t="s">
        <v>182</v>
      </c>
      <c r="L341" s="212"/>
      <c r="M341" s="189">
        <v>0.11899999999999999</v>
      </c>
      <c r="N341" s="190"/>
      <c r="P341" s="144">
        <v>4.09</v>
      </c>
    </row>
    <row r="342" spans="2:16" x14ac:dyDescent="0.25">
      <c r="B342" s="30">
        <v>45275</v>
      </c>
      <c r="C342" s="125">
        <v>3.0950000000000002</v>
      </c>
      <c r="D342" s="285">
        <v>3.0099999999999998E-2</v>
      </c>
      <c r="E342" s="136" t="s">
        <v>182</v>
      </c>
      <c r="F342" s="49"/>
      <c r="G342" s="114"/>
      <c r="H342" s="241"/>
      <c r="I342" s="200">
        <v>1.4999999999999999E-2</v>
      </c>
      <c r="J342" s="208">
        <v>1.4999999999999999E-2</v>
      </c>
      <c r="K342" s="163" t="s">
        <v>182</v>
      </c>
      <c r="L342" s="212"/>
      <c r="M342" s="189">
        <v>8.7999999999999995E-2</v>
      </c>
      <c r="N342" s="190"/>
      <c r="P342" s="144">
        <v>3.24</v>
      </c>
    </row>
    <row r="343" spans="2:16" x14ac:dyDescent="0.25">
      <c r="B343" s="30">
        <v>45278</v>
      </c>
      <c r="C343" s="125">
        <v>5.8819999999999997</v>
      </c>
      <c r="D343" s="197">
        <v>0.03</v>
      </c>
      <c r="E343" s="136" t="s">
        <v>182</v>
      </c>
      <c r="F343" s="49"/>
      <c r="G343" s="114" t="s">
        <v>37</v>
      </c>
      <c r="H343" s="241" t="s">
        <v>37</v>
      </c>
      <c r="I343" s="200">
        <v>0.02</v>
      </c>
      <c r="J343" s="208">
        <v>1.4E-2</v>
      </c>
      <c r="K343" s="163" t="s">
        <v>182</v>
      </c>
      <c r="L343" s="212" t="s">
        <v>37</v>
      </c>
      <c r="M343" s="189" t="s">
        <v>37</v>
      </c>
      <c r="N343" s="190" t="s">
        <v>37</v>
      </c>
      <c r="O343" s="321"/>
      <c r="P343" s="144">
        <v>5.95</v>
      </c>
    </row>
    <row r="344" spans="2:16" x14ac:dyDescent="0.25">
      <c r="B344" s="54">
        <v>45280</v>
      </c>
      <c r="C344" s="322">
        <v>5.923</v>
      </c>
      <c r="D344" s="323">
        <v>4.1000000000000002E-2</v>
      </c>
      <c r="E344" s="324" t="s">
        <v>182</v>
      </c>
      <c r="F344" s="325"/>
      <c r="G344" s="326"/>
      <c r="H344" s="327"/>
      <c r="I344" s="328">
        <v>1.7999999999999999E-2</v>
      </c>
      <c r="J344" s="329">
        <v>1.2E-2</v>
      </c>
      <c r="K344" s="330" t="s">
        <v>182</v>
      </c>
      <c r="L344" s="331"/>
      <c r="M344" s="332">
        <v>5.8000000000000003E-2</v>
      </c>
      <c r="N344" s="333"/>
      <c r="P344" s="334">
        <v>6.05</v>
      </c>
    </row>
    <row r="345" spans="2:16" x14ac:dyDescent="0.25">
      <c r="B345" s="54">
        <v>45282</v>
      </c>
      <c r="C345" s="322">
        <v>5.1210000000000004</v>
      </c>
      <c r="D345" s="323">
        <v>1.2999999999999999E-2</v>
      </c>
      <c r="E345" s="324" t="s">
        <v>182</v>
      </c>
      <c r="F345" s="325"/>
      <c r="G345" s="326"/>
      <c r="H345" s="327"/>
      <c r="I345" s="328">
        <v>0.02</v>
      </c>
      <c r="J345" s="329">
        <v>1.4999999999999999E-2</v>
      </c>
      <c r="K345" s="330" t="s">
        <v>182</v>
      </c>
      <c r="L345" s="331"/>
      <c r="M345" s="332">
        <v>5.2999999999999999E-2</v>
      </c>
      <c r="N345" s="333"/>
      <c r="P345" s="334">
        <v>5.22</v>
      </c>
    </row>
    <row r="346" spans="2:16" x14ac:dyDescent="0.25">
      <c r="B346" s="54">
        <v>45286</v>
      </c>
      <c r="C346" s="322">
        <v>1.6240000000000001</v>
      </c>
      <c r="D346" s="323">
        <v>7.3999999999999996E-2</v>
      </c>
      <c r="E346" s="324" t="s">
        <v>182</v>
      </c>
      <c r="F346" s="325"/>
      <c r="G346" s="326" t="s">
        <v>37</v>
      </c>
      <c r="H346" s="327" t="s">
        <v>37</v>
      </c>
      <c r="I346" s="328">
        <v>1.0999999999999999E-2</v>
      </c>
      <c r="J346" s="329">
        <v>4.7E-2</v>
      </c>
      <c r="K346" s="330" t="s">
        <v>182</v>
      </c>
      <c r="L346" s="331" t="s">
        <v>37</v>
      </c>
      <c r="M346" s="332">
        <v>0.193</v>
      </c>
      <c r="N346" s="333" t="s">
        <v>37</v>
      </c>
      <c r="P346" s="334">
        <v>1.95</v>
      </c>
    </row>
    <row r="347" spans="2:16" x14ac:dyDescent="0.25">
      <c r="B347" s="54">
        <v>45287</v>
      </c>
      <c r="C347" s="322">
        <v>1.83</v>
      </c>
      <c r="D347" s="323">
        <v>7.1999999999999995E-2</v>
      </c>
      <c r="E347" s="324" t="s">
        <v>182</v>
      </c>
      <c r="F347" s="325"/>
      <c r="G347" s="326"/>
      <c r="H347" s="327"/>
      <c r="I347" s="328">
        <v>1.2999999999999999E-2</v>
      </c>
      <c r="J347" s="329">
        <v>1.7999999999999999E-2</v>
      </c>
      <c r="K347" s="330" t="s">
        <v>182</v>
      </c>
      <c r="L347" s="331"/>
      <c r="M347" s="332">
        <v>0.127</v>
      </c>
      <c r="N347" s="333"/>
      <c r="P347" s="334">
        <v>2.06</v>
      </c>
    </row>
    <row r="348" spans="2:16" x14ac:dyDescent="0.25">
      <c r="B348" s="54">
        <v>45289</v>
      </c>
      <c r="C348" s="322">
        <v>7.649</v>
      </c>
      <c r="D348" s="323">
        <v>6.7000000000000004E-2</v>
      </c>
      <c r="E348" s="324" t="s">
        <v>182</v>
      </c>
      <c r="F348" s="325"/>
      <c r="G348" s="326"/>
      <c r="H348" s="327"/>
      <c r="I348" s="328">
        <v>1.2E-2</v>
      </c>
      <c r="J348" s="329">
        <v>2.4E-2</v>
      </c>
      <c r="K348" s="330" t="s">
        <v>182</v>
      </c>
      <c r="L348" s="331"/>
      <c r="M348" s="332">
        <v>7.2999999999999995E-2</v>
      </c>
      <c r="N348" s="333"/>
      <c r="P348" s="334">
        <v>7.83</v>
      </c>
    </row>
    <row r="349" spans="2:16" x14ac:dyDescent="0.25">
      <c r="B349" s="30">
        <v>45317</v>
      </c>
      <c r="C349" s="284">
        <v>6.6680000000000001</v>
      </c>
      <c r="D349" s="285">
        <v>7.9000000000000001E-2</v>
      </c>
      <c r="E349" s="324" t="s">
        <v>182</v>
      </c>
      <c r="F349" s="287"/>
      <c r="G349" s="288" t="s">
        <v>37</v>
      </c>
      <c r="H349" s="289" t="s">
        <v>37</v>
      </c>
      <c r="I349" s="290">
        <v>0.02</v>
      </c>
      <c r="J349" s="291">
        <v>1.9E-2</v>
      </c>
      <c r="K349" s="330" t="s">
        <v>182</v>
      </c>
      <c r="L349" s="293" t="s">
        <v>37</v>
      </c>
      <c r="M349" s="294" t="s">
        <v>37</v>
      </c>
      <c r="N349" s="333" t="s">
        <v>37</v>
      </c>
      <c r="O349" s="199"/>
      <c r="P349" s="257">
        <v>6.79</v>
      </c>
    </row>
    <row r="350" spans="2:16" x14ac:dyDescent="0.25">
      <c r="B350" s="30">
        <v>45321</v>
      </c>
      <c r="C350" s="284">
        <v>4.7119999999999997</v>
      </c>
      <c r="D350" s="285">
        <v>7.8E-2</v>
      </c>
      <c r="E350" s="324" t="s">
        <v>182</v>
      </c>
      <c r="F350" s="287"/>
      <c r="G350" s="288" t="s">
        <v>37</v>
      </c>
      <c r="H350" s="289" t="s">
        <v>37</v>
      </c>
      <c r="I350" s="290">
        <v>1.7000000000000001E-2</v>
      </c>
      <c r="J350" s="291">
        <v>1.6E-2</v>
      </c>
      <c r="K350" s="330" t="s">
        <v>182</v>
      </c>
      <c r="L350" s="293" t="s">
        <v>37</v>
      </c>
      <c r="M350" s="294" t="s">
        <v>37</v>
      </c>
      <c r="N350" s="333" t="s">
        <v>37</v>
      </c>
      <c r="O350" s="199"/>
      <c r="P350" s="257">
        <v>4.82</v>
      </c>
    </row>
    <row r="351" spans="2:16" x14ac:dyDescent="0.25">
      <c r="B351" s="30">
        <v>45322</v>
      </c>
      <c r="C351" s="322">
        <v>5.3380000000000001</v>
      </c>
      <c r="D351" s="323">
        <v>9.1999999999999998E-2</v>
      </c>
      <c r="E351" s="324" t="s">
        <v>182</v>
      </c>
      <c r="F351" s="325"/>
      <c r="G351" s="326" t="s">
        <v>37</v>
      </c>
      <c r="H351" s="327" t="s">
        <v>37</v>
      </c>
      <c r="I351" s="328">
        <v>1.9E-2</v>
      </c>
      <c r="J351" s="329">
        <v>1.6E-2</v>
      </c>
      <c r="K351" s="330" t="s">
        <v>182</v>
      </c>
      <c r="L351" s="331" t="s">
        <v>37</v>
      </c>
      <c r="M351" s="332" t="s">
        <v>37</v>
      </c>
      <c r="N351" s="333" t="s">
        <v>37</v>
      </c>
      <c r="P351" s="334">
        <v>5.47</v>
      </c>
    </row>
    <row r="352" spans="2:16" x14ac:dyDescent="0.25">
      <c r="B352" s="30">
        <v>45324</v>
      </c>
      <c r="C352" s="322">
        <v>5.819</v>
      </c>
      <c r="D352" s="323">
        <v>9.0999999999999998E-2</v>
      </c>
      <c r="E352" s="324" t="s">
        <v>182</v>
      </c>
      <c r="F352" s="325"/>
      <c r="G352" s="326" t="s">
        <v>37</v>
      </c>
      <c r="H352" s="327" t="s">
        <v>37</v>
      </c>
      <c r="I352" s="328">
        <v>1.4999999999999999E-2</v>
      </c>
      <c r="J352" s="329">
        <v>1.2E-2</v>
      </c>
      <c r="K352" s="330" t="s">
        <v>182</v>
      </c>
      <c r="L352" s="331" t="s">
        <v>37</v>
      </c>
      <c r="M352" s="332" t="s">
        <v>37</v>
      </c>
      <c r="N352" s="190" t="s">
        <v>37</v>
      </c>
      <c r="P352" s="334">
        <v>5.94</v>
      </c>
    </row>
    <row r="353" spans="2:17" x14ac:dyDescent="0.25">
      <c r="B353" s="30">
        <v>45327</v>
      </c>
      <c r="C353" s="125">
        <v>5.7809999999999997</v>
      </c>
      <c r="D353" s="197">
        <v>0.124</v>
      </c>
      <c r="E353" s="136" t="s">
        <v>182</v>
      </c>
      <c r="F353" s="198"/>
      <c r="G353" s="131" t="s">
        <v>37</v>
      </c>
      <c r="H353" s="132" t="s">
        <v>37</v>
      </c>
      <c r="I353" s="200">
        <v>1.4999999999999999E-2</v>
      </c>
      <c r="J353" s="187">
        <v>1.2999999999999999E-2</v>
      </c>
      <c r="K353" s="163" t="s">
        <v>182</v>
      </c>
      <c r="L353" s="212" t="s">
        <v>37</v>
      </c>
      <c r="M353" s="189">
        <v>2.1000000000000001E-2</v>
      </c>
      <c r="N353" s="190" t="s">
        <v>37</v>
      </c>
      <c r="O353" s="199"/>
      <c r="P353" s="144">
        <v>5.95</v>
      </c>
    </row>
    <row r="354" spans="2:17" x14ac:dyDescent="0.25">
      <c r="B354" s="30">
        <v>45329</v>
      </c>
      <c r="C354" s="322">
        <v>5.77</v>
      </c>
      <c r="D354" s="323">
        <v>0.11600000000000001</v>
      </c>
      <c r="E354" s="324" t="s">
        <v>182</v>
      </c>
      <c r="F354" s="325"/>
      <c r="G354" s="326" t="s">
        <v>37</v>
      </c>
      <c r="H354" s="327" t="s">
        <v>37</v>
      </c>
      <c r="I354" s="328">
        <v>1.6E-2</v>
      </c>
      <c r="J354" s="329">
        <v>0.01</v>
      </c>
      <c r="K354" s="330" t="s">
        <v>182</v>
      </c>
      <c r="L354" s="331" t="s">
        <v>37</v>
      </c>
      <c r="M354" s="332">
        <v>5.0999999999999997E-2</v>
      </c>
      <c r="N354" s="333" t="s">
        <v>37</v>
      </c>
      <c r="P354" s="334">
        <v>5.96</v>
      </c>
    </row>
    <row r="355" spans="2:17" x14ac:dyDescent="0.25">
      <c r="B355" s="30">
        <v>45331</v>
      </c>
      <c r="C355" s="322">
        <v>10.018000000000001</v>
      </c>
      <c r="D355" s="323">
        <v>0.09</v>
      </c>
      <c r="E355" s="324" t="s">
        <v>182</v>
      </c>
      <c r="F355" s="325"/>
      <c r="G355" s="326" t="s">
        <v>37</v>
      </c>
      <c r="H355" s="327" t="s">
        <v>37</v>
      </c>
      <c r="I355" s="328">
        <v>1.2E-2</v>
      </c>
      <c r="J355" s="187">
        <v>1.0999999999999999E-2</v>
      </c>
      <c r="K355" s="330" t="s">
        <v>182</v>
      </c>
      <c r="L355" s="331" t="s">
        <v>37</v>
      </c>
      <c r="M355" s="332">
        <v>4.7E-2</v>
      </c>
      <c r="N355" s="190" t="s">
        <v>37</v>
      </c>
      <c r="P355" s="334">
        <v>10.18</v>
      </c>
      <c r="Q355" t="s">
        <v>211</v>
      </c>
    </row>
    <row r="356" spans="2:17" x14ac:dyDescent="0.25">
      <c r="B356" s="30">
        <v>45334</v>
      </c>
      <c r="C356" s="322">
        <v>3.2690000000000001</v>
      </c>
      <c r="D356" s="323">
        <v>0.113</v>
      </c>
      <c r="E356" s="324" t="s">
        <v>182</v>
      </c>
      <c r="F356" s="325"/>
      <c r="G356" s="326" t="s">
        <v>37</v>
      </c>
      <c r="H356" s="327" t="s">
        <v>37</v>
      </c>
      <c r="I356" s="328">
        <v>2.3E-2</v>
      </c>
      <c r="J356" s="329">
        <v>1.2999999999999999E-2</v>
      </c>
      <c r="K356" s="330" t="s">
        <v>182</v>
      </c>
      <c r="L356" s="331" t="s">
        <v>37</v>
      </c>
      <c r="M356" s="332">
        <v>5.2999999999999999E-2</v>
      </c>
      <c r="N356" s="333" t="s">
        <v>212</v>
      </c>
      <c r="P356" s="334">
        <v>3.47</v>
      </c>
    </row>
    <row r="357" spans="2:17" ht="15.75" customHeight="1" x14ac:dyDescent="0.25">
      <c r="B357" s="30">
        <v>45336</v>
      </c>
      <c r="C357" s="322">
        <v>5.1159999999999997</v>
      </c>
      <c r="D357" s="323">
        <v>0.13200000000000001</v>
      </c>
      <c r="E357" s="324" t="s">
        <v>182</v>
      </c>
      <c r="F357" s="325"/>
      <c r="G357" s="326" t="s">
        <v>37</v>
      </c>
      <c r="H357" s="327" t="s">
        <v>37</v>
      </c>
      <c r="I357" s="328">
        <v>1.6E-2</v>
      </c>
      <c r="J357" s="329">
        <v>0.01</v>
      </c>
      <c r="K357" s="330" t="s">
        <v>182</v>
      </c>
      <c r="L357" s="331" t="s">
        <v>37</v>
      </c>
      <c r="M357" s="332">
        <v>6.2E-2</v>
      </c>
      <c r="N357" s="190" t="s">
        <v>37</v>
      </c>
      <c r="P357" s="334">
        <v>5.34</v>
      </c>
    </row>
    <row r="358" spans="2:17" x14ac:dyDescent="0.25">
      <c r="B358" s="30">
        <v>45338</v>
      </c>
      <c r="C358" s="322">
        <v>4.7930000000000001</v>
      </c>
      <c r="D358" s="323">
        <v>7.2999999999999995E-2</v>
      </c>
      <c r="E358" s="324" t="s">
        <v>182</v>
      </c>
      <c r="F358" s="325"/>
      <c r="G358" s="326" t="s">
        <v>37</v>
      </c>
      <c r="H358" s="327" t="s">
        <v>37</v>
      </c>
      <c r="I358" s="328">
        <v>2.1000000000000001E-2</v>
      </c>
      <c r="J358" s="329">
        <v>1.2999999999999999E-2</v>
      </c>
      <c r="K358" s="330" t="s">
        <v>182</v>
      </c>
      <c r="L358" s="331" t="s">
        <v>37</v>
      </c>
      <c r="M358" s="332">
        <v>3.4000000000000002E-2</v>
      </c>
      <c r="N358" s="190" t="s">
        <v>37</v>
      </c>
      <c r="P358" s="334">
        <v>4.93</v>
      </c>
    </row>
    <row r="359" spans="2:17" x14ac:dyDescent="0.25">
      <c r="B359" s="30">
        <v>45342</v>
      </c>
      <c r="C359" s="284">
        <v>3.9540000000000002</v>
      </c>
      <c r="D359" s="285">
        <v>6.8000000000000005E-2</v>
      </c>
      <c r="E359" s="324" t="s">
        <v>182</v>
      </c>
      <c r="F359" s="287"/>
      <c r="G359" s="288" t="s">
        <v>37</v>
      </c>
      <c r="H359" s="289" t="s">
        <v>37</v>
      </c>
      <c r="I359" s="290">
        <v>1.9E-2</v>
      </c>
      <c r="J359" s="291">
        <v>1.4E-2</v>
      </c>
      <c r="K359" s="330" t="s">
        <v>182</v>
      </c>
      <c r="L359" s="331" t="s">
        <v>37</v>
      </c>
      <c r="M359" s="294">
        <v>0.13300000000000001</v>
      </c>
      <c r="N359" s="190" t="s">
        <v>37</v>
      </c>
      <c r="O359" s="199"/>
      <c r="P359" s="257">
        <v>4.1900000000000004</v>
      </c>
    </row>
    <row r="360" spans="2:17" x14ac:dyDescent="0.25">
      <c r="B360" s="30">
        <v>45343</v>
      </c>
      <c r="C360" s="125">
        <v>3.8919999999999999</v>
      </c>
      <c r="D360" s="197">
        <v>7.0999999999999994E-2</v>
      </c>
      <c r="E360" s="136" t="s">
        <v>182</v>
      </c>
      <c r="F360" s="49"/>
      <c r="G360" s="114" t="s">
        <v>37</v>
      </c>
      <c r="H360" s="241" t="s">
        <v>37</v>
      </c>
      <c r="I360" s="200">
        <v>1.9E-2</v>
      </c>
      <c r="J360" s="208">
        <v>1.2999999999999999E-2</v>
      </c>
      <c r="K360" s="163" t="s">
        <v>182</v>
      </c>
      <c r="L360" s="212" t="s">
        <v>37</v>
      </c>
      <c r="M360" s="189">
        <v>0.125</v>
      </c>
      <c r="N360" s="190" t="s">
        <v>37</v>
      </c>
      <c r="O360" s="336"/>
      <c r="P360" s="144">
        <v>4.12</v>
      </c>
    </row>
    <row r="361" spans="2:17" x14ac:dyDescent="0.25">
      <c r="B361" s="30">
        <v>45345</v>
      </c>
      <c r="C361" s="322">
        <v>3.532</v>
      </c>
      <c r="D361" s="323">
        <v>0.11799999999999999</v>
      </c>
      <c r="E361" s="324" t="s">
        <v>182</v>
      </c>
      <c r="F361" s="325"/>
      <c r="G361" s="326" t="s">
        <v>37</v>
      </c>
      <c r="H361" s="327" t="s">
        <v>37</v>
      </c>
      <c r="I361" s="328">
        <v>8.0000000000000002E-3</v>
      </c>
      <c r="J361" s="329">
        <v>2E-3</v>
      </c>
      <c r="K361" s="330" t="s">
        <v>182</v>
      </c>
      <c r="L361" s="331" t="s">
        <v>37</v>
      </c>
      <c r="M361" s="332">
        <v>4.0000000000000001E-3</v>
      </c>
      <c r="N361" s="190" t="s">
        <v>37</v>
      </c>
      <c r="P361" s="334">
        <v>3.66</v>
      </c>
    </row>
    <row r="362" spans="2:17" x14ac:dyDescent="0.25">
      <c r="B362" s="30">
        <v>45348</v>
      </c>
      <c r="C362" s="322">
        <v>3.8639999999999999</v>
      </c>
      <c r="D362" s="323">
        <v>0.10299999999999999</v>
      </c>
      <c r="E362" s="324" t="s">
        <v>182</v>
      </c>
      <c r="F362" s="325"/>
      <c r="G362" s="326" t="s">
        <v>37</v>
      </c>
      <c r="H362" s="327" t="s">
        <v>37</v>
      </c>
      <c r="I362" s="328">
        <v>2.1999999999999999E-2</v>
      </c>
      <c r="J362" s="329">
        <v>6.0000000000000001E-3</v>
      </c>
      <c r="K362" s="330" t="s">
        <v>182</v>
      </c>
      <c r="L362" s="331" t="s">
        <v>37</v>
      </c>
      <c r="M362" s="332" t="s">
        <v>37</v>
      </c>
      <c r="N362" s="190" t="s">
        <v>37</v>
      </c>
      <c r="P362" s="334">
        <v>3.99</v>
      </c>
    </row>
    <row r="363" spans="2:17" x14ac:dyDescent="0.25">
      <c r="B363" s="30">
        <v>45350</v>
      </c>
      <c r="C363" s="322">
        <v>3.2149999999999999</v>
      </c>
      <c r="D363" s="323">
        <v>5.8000000000000003E-2</v>
      </c>
      <c r="E363" s="324" t="s">
        <v>182</v>
      </c>
      <c r="F363" s="325"/>
      <c r="G363" s="326" t="s">
        <v>37</v>
      </c>
      <c r="H363" s="327" t="s">
        <v>37</v>
      </c>
      <c r="I363" s="327">
        <v>2.9999999999999997E-4</v>
      </c>
      <c r="J363" s="329">
        <v>2E-3</v>
      </c>
      <c r="K363" s="330" t="s">
        <v>182</v>
      </c>
      <c r="L363" s="331" t="s">
        <v>37</v>
      </c>
      <c r="M363" s="332" t="s">
        <v>37</v>
      </c>
      <c r="N363" s="190" t="s">
        <v>37</v>
      </c>
      <c r="P363" s="334">
        <v>3.27</v>
      </c>
    </row>
    <row r="364" spans="2:17" x14ac:dyDescent="0.25">
      <c r="B364" s="30">
        <v>45352</v>
      </c>
      <c r="C364" s="322">
        <v>4.05</v>
      </c>
      <c r="D364" s="323">
        <v>0.127</v>
      </c>
      <c r="E364" s="324" t="s">
        <v>182</v>
      </c>
      <c r="F364" s="325"/>
      <c r="G364" s="326" t="s">
        <v>37</v>
      </c>
      <c r="H364" s="327" t="s">
        <v>37</v>
      </c>
      <c r="I364" s="327">
        <v>4.0000000000000002E-4</v>
      </c>
      <c r="J364" s="187" t="s">
        <v>182</v>
      </c>
      <c r="K364" s="330" t="s">
        <v>182</v>
      </c>
      <c r="L364" s="331" t="s">
        <v>37</v>
      </c>
      <c r="M364" s="332" t="s">
        <v>37</v>
      </c>
      <c r="N364" s="190" t="s">
        <v>37</v>
      </c>
      <c r="P364" s="334">
        <v>4.18</v>
      </c>
    </row>
    <row r="365" spans="2:17" x14ac:dyDescent="0.25">
      <c r="B365" s="30">
        <v>45355</v>
      </c>
      <c r="C365" s="322">
        <v>0.70399999999999996</v>
      </c>
      <c r="D365" s="323">
        <v>5.8000000000000003E-2</v>
      </c>
      <c r="E365" s="324" t="s">
        <v>182</v>
      </c>
      <c r="F365" s="325"/>
      <c r="G365" s="326" t="s">
        <v>37</v>
      </c>
      <c r="H365" s="327" t="s">
        <v>37</v>
      </c>
      <c r="I365" s="328">
        <v>1.4999999999999999E-2</v>
      </c>
      <c r="J365" s="329">
        <v>1.0999999999999999E-2</v>
      </c>
      <c r="K365" s="330" t="s">
        <v>182</v>
      </c>
      <c r="L365" s="331" t="s">
        <v>37</v>
      </c>
      <c r="M365" s="332" t="s">
        <v>37</v>
      </c>
      <c r="N365" s="190" t="s">
        <v>37</v>
      </c>
      <c r="P365" s="334">
        <v>0.79</v>
      </c>
    </row>
    <row r="366" spans="2:17" x14ac:dyDescent="0.25">
      <c r="B366" s="30">
        <v>45357</v>
      </c>
      <c r="C366" s="322">
        <v>4.6470000000000002</v>
      </c>
      <c r="D366" s="323">
        <v>0.05</v>
      </c>
      <c r="E366" s="324" t="s">
        <v>182</v>
      </c>
      <c r="F366" s="325"/>
      <c r="G366" s="326" t="s">
        <v>37</v>
      </c>
      <c r="H366" s="327" t="s">
        <v>37</v>
      </c>
      <c r="I366" s="328">
        <v>1.3899999999999999E-2</v>
      </c>
      <c r="J366" s="329">
        <v>1.2999999999999999E-2</v>
      </c>
      <c r="K366" s="330" t="s">
        <v>182</v>
      </c>
      <c r="L366" s="331" t="s">
        <v>37</v>
      </c>
      <c r="M366" s="332">
        <v>6.9000000000000006E-2</v>
      </c>
      <c r="N366" s="190" t="s">
        <v>37</v>
      </c>
      <c r="P366" s="334">
        <v>4.79</v>
      </c>
    </row>
    <row r="367" spans="2:17" x14ac:dyDescent="0.25">
      <c r="B367" s="30">
        <v>45359</v>
      </c>
      <c r="C367" s="322">
        <v>4.5369999999999999</v>
      </c>
      <c r="D367" s="323">
        <v>2.3E-2</v>
      </c>
      <c r="E367" s="324" t="s">
        <v>182</v>
      </c>
      <c r="F367" s="325"/>
      <c r="G367" s="326" t="s">
        <v>37</v>
      </c>
      <c r="H367" s="327" t="s">
        <v>37</v>
      </c>
      <c r="I367" s="328">
        <v>1.2200000000000001E-2</v>
      </c>
      <c r="J367" s="329">
        <v>1.6E-2</v>
      </c>
      <c r="K367" s="330" t="s">
        <v>182</v>
      </c>
      <c r="L367" s="331" t="s">
        <v>37</v>
      </c>
      <c r="M367" s="332">
        <v>6.2E-2</v>
      </c>
      <c r="N367" s="190" t="s">
        <v>37</v>
      </c>
      <c r="P367" s="334">
        <v>4.6500000000000004</v>
      </c>
    </row>
    <row r="368" spans="2:17" x14ac:dyDescent="0.25">
      <c r="B368" s="30">
        <v>45362</v>
      </c>
      <c r="C368" s="322">
        <v>7.6959999999999997</v>
      </c>
      <c r="D368" s="323" t="s">
        <v>37</v>
      </c>
      <c r="E368" s="324" t="s">
        <v>182</v>
      </c>
      <c r="F368" s="325"/>
      <c r="G368" s="326" t="s">
        <v>37</v>
      </c>
      <c r="H368" s="327" t="s">
        <v>37</v>
      </c>
      <c r="I368" s="328">
        <v>5.1000000000000004E-3</v>
      </c>
      <c r="J368" s="329">
        <v>7.0000000000000001E-3</v>
      </c>
      <c r="K368" s="330" t="s">
        <v>182</v>
      </c>
      <c r="L368" s="331" t="s">
        <v>37</v>
      </c>
      <c r="M368" s="332">
        <v>1.9E-2</v>
      </c>
      <c r="N368" s="190" t="s">
        <v>37</v>
      </c>
      <c r="P368" s="334">
        <v>7.73</v>
      </c>
    </row>
    <row r="369" spans="2:16" x14ac:dyDescent="0.25">
      <c r="B369" s="30">
        <v>45364</v>
      </c>
      <c r="C369" s="322">
        <v>6.7220000000000004</v>
      </c>
      <c r="D369" s="323" t="s">
        <v>37</v>
      </c>
      <c r="E369" s="324" t="s">
        <v>182</v>
      </c>
      <c r="F369" s="325"/>
      <c r="G369" s="326" t="s">
        <v>37</v>
      </c>
      <c r="H369" s="327" t="s">
        <v>37</v>
      </c>
      <c r="I369" s="328">
        <v>5.5999999999999999E-3</v>
      </c>
      <c r="J369" s="329">
        <v>7.0000000000000001E-3</v>
      </c>
      <c r="K369" s="330" t="s">
        <v>182</v>
      </c>
      <c r="L369" s="331" t="s">
        <v>37</v>
      </c>
      <c r="M369" s="332">
        <v>0.02</v>
      </c>
      <c r="N369" s="190" t="s">
        <v>37</v>
      </c>
      <c r="P369" s="334">
        <v>6.75</v>
      </c>
    </row>
    <row r="370" spans="2:16" x14ac:dyDescent="0.25">
      <c r="B370" s="30">
        <v>45366</v>
      </c>
      <c r="C370" s="125">
        <v>3.6579999999999999</v>
      </c>
      <c r="D370" s="197" t="s">
        <v>37</v>
      </c>
      <c r="E370" s="136" t="s">
        <v>182</v>
      </c>
      <c r="F370" s="198"/>
      <c r="G370" s="288" t="s">
        <v>37</v>
      </c>
      <c r="H370" s="289" t="s">
        <v>37</v>
      </c>
      <c r="I370" s="200">
        <v>6.0000000000000001E-3</v>
      </c>
      <c r="J370" s="187">
        <v>6.0000000000000001E-3</v>
      </c>
      <c r="K370" s="330" t="s">
        <v>182</v>
      </c>
      <c r="L370" s="331" t="s">
        <v>37</v>
      </c>
      <c r="M370" s="189" t="s">
        <v>37</v>
      </c>
      <c r="N370" s="295" t="s">
        <v>37</v>
      </c>
      <c r="O370" s="199"/>
      <c r="P370" s="144">
        <v>3.67</v>
      </c>
    </row>
    <row r="371" spans="2:16" x14ac:dyDescent="0.25">
      <c r="B371" s="30">
        <v>45371</v>
      </c>
      <c r="C371" s="322">
        <v>4.2220000000000004</v>
      </c>
      <c r="D371" s="323" t="s">
        <v>37</v>
      </c>
      <c r="E371" s="324" t="s">
        <v>182</v>
      </c>
      <c r="F371" s="325"/>
      <c r="G371" s="131" t="s">
        <v>37</v>
      </c>
      <c r="H371" s="132" t="s">
        <v>37</v>
      </c>
      <c r="I371" s="328">
        <v>0.01</v>
      </c>
      <c r="J371" s="329">
        <v>1.2E-2</v>
      </c>
      <c r="K371" s="330" t="s">
        <v>182</v>
      </c>
      <c r="L371" s="331" t="s">
        <v>37</v>
      </c>
      <c r="M371" s="332">
        <v>0.03</v>
      </c>
      <c r="N371" s="190" t="s">
        <v>37</v>
      </c>
      <c r="P371" s="334">
        <v>4.2699999999999996</v>
      </c>
    </row>
    <row r="372" spans="2:16" x14ac:dyDescent="0.25">
      <c r="B372" s="30">
        <v>45373</v>
      </c>
      <c r="C372" s="322">
        <v>4.5590000000000002</v>
      </c>
      <c r="D372" s="323" t="s">
        <v>37</v>
      </c>
      <c r="E372" s="324" t="s">
        <v>182</v>
      </c>
      <c r="F372" s="325"/>
      <c r="G372" s="131" t="s">
        <v>37</v>
      </c>
      <c r="H372" s="338" t="s">
        <v>37</v>
      </c>
      <c r="I372" s="328">
        <v>5.8999999999999999E-3</v>
      </c>
      <c r="J372" s="329">
        <v>8.0000000000000002E-3</v>
      </c>
      <c r="K372" s="330" t="s">
        <v>182</v>
      </c>
      <c r="L372" s="331" t="s">
        <v>37</v>
      </c>
      <c r="M372" s="332">
        <v>3.7999999999999999E-2</v>
      </c>
      <c r="N372" s="190" t="s">
        <v>37</v>
      </c>
      <c r="P372" s="334">
        <v>4.6100000000000003</v>
      </c>
    </row>
    <row r="373" spans="2:16" x14ac:dyDescent="0.25">
      <c r="B373" s="30">
        <v>45376</v>
      </c>
      <c r="C373" s="125">
        <f>0.0864*Caudal!C475*Fosfatos!D373</f>
        <v>9.8736537599999998</v>
      </c>
      <c r="D373" s="197"/>
      <c r="E373" s="136"/>
      <c r="F373" s="198"/>
      <c r="G373" s="131"/>
      <c r="H373" s="132"/>
      <c r="I373" s="200"/>
      <c r="J373" s="187"/>
      <c r="K373" s="163"/>
      <c r="L373" s="212"/>
      <c r="M373" s="189">
        <f>0.0864*Caudal!Y475*Fosfatos!X373</f>
        <v>2.8957824000000004E-2</v>
      </c>
      <c r="N373" s="190"/>
      <c r="O373" s="199"/>
      <c r="P373" s="257">
        <f>M373+C373</f>
        <v>9.9026115840000006</v>
      </c>
    </row>
    <row r="374" spans="2:16" x14ac:dyDescent="0.25">
      <c r="B374" s="30">
        <v>45397</v>
      </c>
      <c r="C374" s="125">
        <f>0.0864*Caudal!C476*Fosfatos!D374</f>
        <v>1.3266720000000001</v>
      </c>
      <c r="D374" s="197" t="s">
        <v>37</v>
      </c>
      <c r="E374" s="136" t="s">
        <v>37</v>
      </c>
      <c r="F374" s="198"/>
      <c r="G374" s="131" t="s">
        <v>37</v>
      </c>
      <c r="H374" s="132" t="s">
        <v>37</v>
      </c>
      <c r="I374" s="328" t="s">
        <v>182</v>
      </c>
      <c r="J374" s="187" t="s">
        <v>182</v>
      </c>
      <c r="K374" s="330" t="s">
        <v>182</v>
      </c>
      <c r="L374" s="331" t="s">
        <v>182</v>
      </c>
      <c r="M374" s="189" t="s">
        <v>37</v>
      </c>
      <c r="N374" s="190">
        <f>0.0864*Caudal!Z476*Fosfatos!Y374</f>
        <v>6.829919999999999E-2</v>
      </c>
      <c r="O374" s="199"/>
      <c r="P374" s="144">
        <f>SUM(C374+N374)</f>
        <v>1.3949712000000001</v>
      </c>
    </row>
    <row r="375" spans="2:16" hidden="1" x14ac:dyDescent="0.25">
      <c r="B375" s="283"/>
      <c r="C375" s="284"/>
      <c r="D375" s="285"/>
      <c r="E375" s="324"/>
      <c r="F375" s="287"/>
      <c r="G375" s="288"/>
      <c r="H375" s="289"/>
      <c r="I375" s="290"/>
      <c r="J375" s="187" t="s">
        <v>182</v>
      </c>
      <c r="K375" s="330"/>
      <c r="L375" s="331"/>
      <c r="M375" s="294"/>
      <c r="N375" s="295"/>
      <c r="O375" s="199"/>
      <c r="P375" s="257"/>
    </row>
    <row r="376" spans="2:16" hidden="1" x14ac:dyDescent="0.25">
      <c r="B376" s="283"/>
      <c r="C376" s="284"/>
      <c r="D376" s="285"/>
      <c r="E376" s="324"/>
      <c r="F376" s="287"/>
      <c r="G376" s="288"/>
      <c r="H376" s="289"/>
      <c r="I376" s="290"/>
      <c r="J376" s="187" t="s">
        <v>182</v>
      </c>
      <c r="K376" s="330"/>
      <c r="L376" s="331" t="s">
        <v>37</v>
      </c>
      <c r="M376" s="294"/>
      <c r="N376" s="295"/>
      <c r="O376" s="199"/>
      <c r="P376" s="257"/>
    </row>
    <row r="377" spans="2:16" hidden="1" x14ac:dyDescent="0.25">
      <c r="B377" s="258"/>
      <c r="C377" s="125"/>
      <c r="D377" s="197"/>
      <c r="E377" s="324" t="s">
        <v>182</v>
      </c>
      <c r="F377" s="198"/>
      <c r="G377" s="131"/>
      <c r="H377" s="132"/>
      <c r="I377" s="200"/>
      <c r="J377" s="187" t="s">
        <v>182</v>
      </c>
      <c r="K377" s="330" t="s">
        <v>182</v>
      </c>
      <c r="L377" s="331" t="s">
        <v>37</v>
      </c>
      <c r="M377" s="189"/>
      <c r="N377" s="190"/>
      <c r="O377" s="296"/>
      <c r="P377" s="144"/>
    </row>
    <row r="378" spans="2:16" x14ac:dyDescent="0.25">
      <c r="B378" s="30">
        <v>45399</v>
      </c>
      <c r="C378" s="127">
        <v>2</v>
      </c>
      <c r="D378" s="116" t="s">
        <v>37</v>
      </c>
      <c r="E378" s="50" t="s">
        <v>37</v>
      </c>
      <c r="F378" s="117"/>
      <c r="G378" s="114" t="s">
        <v>37</v>
      </c>
      <c r="H378" s="115" t="s">
        <v>37</v>
      </c>
      <c r="I378" s="115" t="s">
        <v>182</v>
      </c>
      <c r="J378" s="187" t="s">
        <v>182</v>
      </c>
      <c r="K378" s="237" t="s">
        <v>182</v>
      </c>
      <c r="L378" s="188" t="s">
        <v>182</v>
      </c>
      <c r="M378" s="189" t="s">
        <v>37</v>
      </c>
      <c r="N378" s="190" t="s">
        <v>37</v>
      </c>
      <c r="O378" s="199"/>
      <c r="P378" s="146">
        <v>2</v>
      </c>
    </row>
    <row r="379" spans="2:16" x14ac:dyDescent="0.25">
      <c r="B379" s="30">
        <v>45401</v>
      </c>
      <c r="C379" s="140">
        <f>0.0864*Caudal!C484*Fosfatos!D382</f>
        <v>3.5824896000000002</v>
      </c>
      <c r="D379" s="116" t="s">
        <v>37</v>
      </c>
      <c r="E379" s="50" t="s">
        <v>37</v>
      </c>
      <c r="F379" s="117"/>
      <c r="G379" s="114" t="s">
        <v>37</v>
      </c>
      <c r="H379" s="115" t="s">
        <v>37</v>
      </c>
      <c r="I379" s="115" t="s">
        <v>182</v>
      </c>
      <c r="J379" s="187" t="s">
        <v>182</v>
      </c>
      <c r="K379" s="237" t="s">
        <v>182</v>
      </c>
      <c r="L379" s="188" t="s">
        <v>182</v>
      </c>
      <c r="M379" s="189" t="s">
        <v>37</v>
      </c>
      <c r="N379" s="190">
        <f>0.0864*Caudal!Z484*Fosfatos!Y382</f>
        <v>0.28318464000000004</v>
      </c>
      <c r="O379" s="199"/>
      <c r="P379" s="141">
        <f>C379+N379</f>
        <v>3.8656742400000002</v>
      </c>
    </row>
    <row r="380" spans="2:16" x14ac:dyDescent="0.25">
      <c r="B380" s="30">
        <v>45404</v>
      </c>
      <c r="C380" s="140">
        <f>0.0864*Caudal!C485*Fosfatos!D383</f>
        <v>3.2762880000000005</v>
      </c>
      <c r="D380" s="116" t="s">
        <v>37</v>
      </c>
      <c r="E380" s="50" t="s">
        <v>37</v>
      </c>
      <c r="F380" s="117"/>
      <c r="G380" s="114" t="s">
        <v>37</v>
      </c>
      <c r="H380" s="115" t="s">
        <v>37</v>
      </c>
      <c r="I380" s="115" t="s">
        <v>182</v>
      </c>
      <c r="J380" s="187" t="s">
        <v>182</v>
      </c>
      <c r="K380" s="237" t="s">
        <v>182</v>
      </c>
      <c r="L380" s="188" t="s">
        <v>182</v>
      </c>
      <c r="M380" s="189">
        <f>0.0864*Caudal!Y485*Fosfatos!X383</f>
        <v>0.22984992000000004</v>
      </c>
      <c r="N380" s="190" t="s">
        <v>37</v>
      </c>
      <c r="O380" s="199"/>
      <c r="P380" s="141">
        <f>M380+C380</f>
        <v>3.5061379200000005</v>
      </c>
    </row>
    <row r="381" spans="2:16" x14ac:dyDescent="0.25">
      <c r="B381" s="30">
        <v>45406</v>
      </c>
      <c r="C381" s="140">
        <f>0.0864*Caudal!C486*Fosfatos!D384</f>
        <v>12.388032000000001</v>
      </c>
      <c r="D381" s="116" t="s">
        <v>37</v>
      </c>
      <c r="E381" s="50" t="s">
        <v>37</v>
      </c>
      <c r="F381" s="117"/>
      <c r="G381" s="114" t="s">
        <v>37</v>
      </c>
      <c r="H381" s="115" t="s">
        <v>37</v>
      </c>
      <c r="I381" s="115" t="s">
        <v>182</v>
      </c>
      <c r="J381" s="187" t="s">
        <v>182</v>
      </c>
      <c r="K381" s="237" t="s">
        <v>182</v>
      </c>
      <c r="L381" s="188" t="s">
        <v>182</v>
      </c>
      <c r="M381" s="189" t="s">
        <v>37</v>
      </c>
      <c r="N381" s="190" t="s">
        <v>37</v>
      </c>
      <c r="O381" s="199"/>
      <c r="P381" s="141">
        <f>C381</f>
        <v>12.388032000000001</v>
      </c>
    </row>
    <row r="382" spans="2:16" x14ac:dyDescent="0.25">
      <c r="B382" s="30">
        <v>45408</v>
      </c>
      <c r="C382" s="140">
        <f>0.0864*Caudal!C487*Fosfatos!D385</f>
        <v>21.7728</v>
      </c>
      <c r="D382" s="116" t="s">
        <v>37</v>
      </c>
      <c r="E382" s="50" t="s">
        <v>37</v>
      </c>
      <c r="F382" s="117"/>
      <c r="G382" s="114" t="s">
        <v>37</v>
      </c>
      <c r="H382" s="115" t="s">
        <v>37</v>
      </c>
      <c r="I382" s="115" t="s">
        <v>182</v>
      </c>
      <c r="J382" s="187" t="s">
        <v>182</v>
      </c>
      <c r="K382" s="237" t="s">
        <v>182</v>
      </c>
      <c r="L382" s="188" t="s">
        <v>182</v>
      </c>
      <c r="M382" s="189">
        <f>0.0864*Caudal!Y487*Fosfatos!X385</f>
        <v>0.66934079999999996</v>
      </c>
      <c r="N382" s="190" t="s">
        <v>37</v>
      </c>
      <c r="O382" s="199"/>
      <c r="P382" s="141">
        <f>C382+M382</f>
        <v>22.442140800000001</v>
      </c>
    </row>
    <row r="383" spans="2:16" x14ac:dyDescent="0.25">
      <c r="B383" s="30">
        <v>45412</v>
      </c>
      <c r="C383" s="140">
        <f>0.0864*Caudal!C488*Fosfatos!D386</f>
        <v>34.145280000000007</v>
      </c>
      <c r="D383" s="116" t="s">
        <v>37</v>
      </c>
      <c r="E383" s="50" t="s">
        <v>37</v>
      </c>
      <c r="F383" s="117"/>
      <c r="G383" s="114" t="s">
        <v>37</v>
      </c>
      <c r="H383" s="115" t="s">
        <v>37</v>
      </c>
      <c r="I383" s="115" t="s">
        <v>182</v>
      </c>
      <c r="J383" s="187" t="s">
        <v>182</v>
      </c>
      <c r="K383" s="237" t="s">
        <v>182</v>
      </c>
      <c r="L383" s="188" t="s">
        <v>182</v>
      </c>
      <c r="M383" s="189">
        <f>0.0864*Caudal!Y488*Fosfatos!X386</f>
        <v>0.2045952</v>
      </c>
      <c r="N383" s="190" t="s">
        <v>37</v>
      </c>
      <c r="O383" s="199"/>
      <c r="P383" s="141">
        <f>C383+M383</f>
        <v>34.349875200000007</v>
      </c>
    </row>
    <row r="384" spans="2:16" x14ac:dyDescent="0.25">
      <c r="B384" s="30">
        <v>45414</v>
      </c>
      <c r="C384" s="140">
        <f>0.0864*Caudal!C489*Fosfatos!D387</f>
        <v>14.784768</v>
      </c>
      <c r="D384" s="116" t="s">
        <v>37</v>
      </c>
      <c r="E384" s="50" t="s">
        <v>37</v>
      </c>
      <c r="F384" s="117"/>
      <c r="G384" s="114" t="s">
        <v>37</v>
      </c>
      <c r="H384" s="115" t="s">
        <v>37</v>
      </c>
      <c r="I384" s="115" t="s">
        <v>182</v>
      </c>
      <c r="J384" s="187" t="s">
        <v>182</v>
      </c>
      <c r="K384" s="237" t="s">
        <v>182</v>
      </c>
      <c r="L384" s="188" t="s">
        <v>182</v>
      </c>
      <c r="M384" s="189">
        <f>0.0864*Caudal!Y489*Fosfatos!X387</f>
        <v>0.12052800000000001</v>
      </c>
      <c r="N384" s="190" t="s">
        <v>37</v>
      </c>
      <c r="O384" s="199"/>
      <c r="P384" s="141">
        <f>C384+M384</f>
        <v>14.905296</v>
      </c>
    </row>
    <row r="385" spans="2:16" x14ac:dyDescent="0.25">
      <c r="B385" s="30">
        <v>45415</v>
      </c>
      <c r="C385" s="140">
        <f>0.0864*Caudal!C490*Fosfatos!D388</f>
        <v>14.231807999999999</v>
      </c>
      <c r="D385" s="116" t="s">
        <v>37</v>
      </c>
      <c r="E385" s="50" t="s">
        <v>37</v>
      </c>
      <c r="F385" s="117"/>
      <c r="G385" s="114" t="s">
        <v>37</v>
      </c>
      <c r="H385" s="115" t="s">
        <v>37</v>
      </c>
      <c r="I385" s="115" t="s">
        <v>182</v>
      </c>
      <c r="J385" s="187" t="s">
        <v>182</v>
      </c>
      <c r="K385" s="237" t="s">
        <v>182</v>
      </c>
      <c r="L385" s="188" t="s">
        <v>182</v>
      </c>
      <c r="M385" s="189">
        <f>0.0864*Caudal!Y490*Fosfatos!X388</f>
        <v>7.4520000000000003E-2</v>
      </c>
      <c r="N385" s="190" t="s">
        <v>37</v>
      </c>
      <c r="O385" s="199"/>
      <c r="P385" s="141">
        <f>C385+M385</f>
        <v>14.306327999999999</v>
      </c>
    </row>
    <row r="386" spans="2:16" x14ac:dyDescent="0.25">
      <c r="B386" s="30">
        <v>45418</v>
      </c>
      <c r="C386" s="140">
        <f>0.0864*Caudal!C491*Fosfatos!D389</f>
        <v>11.532672</v>
      </c>
      <c r="D386" s="116" t="s">
        <v>37</v>
      </c>
      <c r="E386" s="50" t="s">
        <v>37</v>
      </c>
      <c r="F386" s="117"/>
      <c r="G386" s="114" t="s">
        <v>37</v>
      </c>
      <c r="H386" s="115" t="s">
        <v>37</v>
      </c>
      <c r="I386" s="115" t="s">
        <v>182</v>
      </c>
      <c r="J386" s="187" t="s">
        <v>182</v>
      </c>
      <c r="K386" s="237" t="s">
        <v>182</v>
      </c>
      <c r="L386" s="188" t="s">
        <v>182</v>
      </c>
      <c r="M386" s="189">
        <f>0.0864*Caudal!Y491*Fosfatos!X389</f>
        <v>0.15748992000000001</v>
      </c>
      <c r="N386" s="190" t="s">
        <v>37</v>
      </c>
      <c r="O386" s="199"/>
      <c r="P386" s="141">
        <f>C386+M386</f>
        <v>11.69016192</v>
      </c>
    </row>
    <row r="387" spans="2:16" x14ac:dyDescent="0.25">
      <c r="B387" s="30">
        <v>45420</v>
      </c>
      <c r="C387" s="125">
        <f>0.0864*Caudal!C492*Fosfatos!D390</f>
        <v>7.8796800000000005</v>
      </c>
      <c r="D387" s="116" t="s">
        <v>37</v>
      </c>
      <c r="E387" s="50" t="s">
        <v>37</v>
      </c>
      <c r="F387" s="117"/>
      <c r="G387" s="114" t="s">
        <v>37</v>
      </c>
      <c r="H387" s="115" t="s">
        <v>37</v>
      </c>
      <c r="I387" s="115" t="s">
        <v>182</v>
      </c>
      <c r="J387" s="187" t="s">
        <v>182</v>
      </c>
      <c r="K387" s="237" t="s">
        <v>182</v>
      </c>
      <c r="L387" s="188" t="s">
        <v>182</v>
      </c>
      <c r="M387" s="189" t="s">
        <v>37</v>
      </c>
      <c r="N387" s="190" t="s">
        <v>37</v>
      </c>
      <c r="O387" s="199"/>
      <c r="P387" s="141">
        <f>C387</f>
        <v>7.8796800000000005</v>
      </c>
    </row>
    <row r="388" spans="2:16" x14ac:dyDescent="0.25">
      <c r="B388" s="30">
        <v>45422</v>
      </c>
      <c r="C388" s="140">
        <f>0.0864*Caudal!C493*Fosfatos!D391</f>
        <v>14.860800000000001</v>
      </c>
      <c r="D388" s="116" t="s">
        <v>37</v>
      </c>
      <c r="E388" s="50" t="s">
        <v>37</v>
      </c>
      <c r="F388" s="117"/>
      <c r="G388" s="114" t="s">
        <v>37</v>
      </c>
      <c r="H388" s="115" t="s">
        <v>37</v>
      </c>
      <c r="I388" s="115" t="s">
        <v>182</v>
      </c>
      <c r="J388" s="187" t="s">
        <v>182</v>
      </c>
      <c r="K388" s="237" t="s">
        <v>182</v>
      </c>
      <c r="L388" s="188" t="s">
        <v>182</v>
      </c>
      <c r="M388" s="189">
        <f>0.0864*Caudal!Y493*Fosfatos!X391</f>
        <v>0.15980544000000002</v>
      </c>
      <c r="N388" s="190" t="s">
        <v>37</v>
      </c>
      <c r="O388" s="199"/>
      <c r="P388" s="141">
        <f t="shared" ref="P388" si="0">C388+M388</f>
        <v>15.020605440000001</v>
      </c>
    </row>
    <row r="389" spans="2:16" x14ac:dyDescent="0.25">
      <c r="B389" s="30">
        <v>45425</v>
      </c>
      <c r="C389" s="140">
        <f>0.0864*Caudal!C494*Fosfatos!D392</f>
        <v>11.681280000000001</v>
      </c>
      <c r="D389" s="116" t="s">
        <v>37</v>
      </c>
      <c r="E389" s="50" t="s">
        <v>37</v>
      </c>
      <c r="F389" s="117"/>
      <c r="G389" s="114" t="s">
        <v>37</v>
      </c>
      <c r="H389" s="115" t="s">
        <v>37</v>
      </c>
      <c r="I389" s="115" t="s">
        <v>182</v>
      </c>
      <c r="J389" s="187" t="s">
        <v>182</v>
      </c>
      <c r="K389" s="237" t="s">
        <v>182</v>
      </c>
      <c r="L389" s="188" t="s">
        <v>182</v>
      </c>
      <c r="M389" s="189">
        <f>0.0864*Caudal!Y494*0.1</f>
        <v>5.1148800000000008E-2</v>
      </c>
      <c r="N389" s="190" t="s">
        <v>37</v>
      </c>
      <c r="O389" s="199"/>
      <c r="P389" s="141">
        <f t="shared" ref="P389" si="1">C389+M389</f>
        <v>11.732428800000001</v>
      </c>
    </row>
    <row r="390" spans="2:16" x14ac:dyDescent="0.25">
      <c r="B390" s="30">
        <v>45427</v>
      </c>
      <c r="C390" s="140">
        <f>0.0864*Caudal!C495*Fosfatos!D393</f>
        <v>11.873779200000001</v>
      </c>
      <c r="D390" s="116" t="s">
        <v>37</v>
      </c>
      <c r="E390" s="50" t="s">
        <v>37</v>
      </c>
      <c r="F390" s="117"/>
      <c r="G390" s="114" t="s">
        <v>37</v>
      </c>
      <c r="H390" s="115" t="s">
        <v>37</v>
      </c>
      <c r="I390" s="115" t="s">
        <v>182</v>
      </c>
      <c r="J390" s="187" t="s">
        <v>182</v>
      </c>
      <c r="K390" s="237" t="s">
        <v>182</v>
      </c>
      <c r="L390" s="188" t="s">
        <v>182</v>
      </c>
      <c r="M390" s="189" t="s">
        <v>37</v>
      </c>
      <c r="N390" s="190" t="s">
        <v>37</v>
      </c>
      <c r="O390" s="199"/>
      <c r="P390" s="141">
        <f>C390</f>
        <v>11.873779200000001</v>
      </c>
    </row>
    <row r="391" spans="2:16" x14ac:dyDescent="0.25">
      <c r="B391" s="30">
        <v>45429</v>
      </c>
      <c r="C391" s="140">
        <f>0.0864*Caudal!C496*Fosfatos!D394</f>
        <v>12.78396</v>
      </c>
      <c r="D391" s="116" t="s">
        <v>37</v>
      </c>
      <c r="E391" s="50" t="s">
        <v>37</v>
      </c>
      <c r="F391" s="117"/>
      <c r="G391" s="114" t="s">
        <v>37</v>
      </c>
      <c r="H391" s="115" t="s">
        <v>37</v>
      </c>
      <c r="I391" s="115" t="s">
        <v>182</v>
      </c>
      <c r="J391" s="187" t="s">
        <v>182</v>
      </c>
      <c r="K391" s="237" t="s">
        <v>182</v>
      </c>
      <c r="L391" s="188" t="s">
        <v>182</v>
      </c>
      <c r="M391" s="189">
        <f>0.0864*Caudal!Y496*0.1</f>
        <v>6.7046400000000006E-2</v>
      </c>
      <c r="N391" s="190" t="s">
        <v>37</v>
      </c>
      <c r="O391" s="199"/>
      <c r="P391" s="141">
        <f t="shared" ref="P391" si="2">C391+M391</f>
        <v>12.851006400000001</v>
      </c>
    </row>
    <row r="392" spans="2:16" x14ac:dyDescent="0.25">
      <c r="B392" s="30">
        <v>45432</v>
      </c>
      <c r="C392" s="140">
        <f>0.0864*Caudal!C497*Fosfatos!D395</f>
        <v>4.3994880000000007</v>
      </c>
      <c r="D392" s="116" t="s">
        <v>37</v>
      </c>
      <c r="E392" s="50" t="s">
        <v>37</v>
      </c>
      <c r="F392" s="117"/>
      <c r="G392" s="114" t="s">
        <v>37</v>
      </c>
      <c r="H392" s="115" t="s">
        <v>37</v>
      </c>
      <c r="I392" s="115" t="s">
        <v>182</v>
      </c>
      <c r="J392" s="187" t="s">
        <v>182</v>
      </c>
      <c r="K392" s="237" t="s">
        <v>182</v>
      </c>
      <c r="L392" s="188" t="s">
        <v>182</v>
      </c>
      <c r="M392" s="189">
        <f>0.0864*Caudal!Y497*Fosfatos!X395</f>
        <v>5.6246400000000002E-2</v>
      </c>
      <c r="N392" s="190" t="s">
        <v>37</v>
      </c>
      <c r="O392" s="199"/>
      <c r="P392" s="141">
        <f t="shared" ref="P392" si="3">C392+M392</f>
        <v>4.4557344000000008</v>
      </c>
    </row>
    <row r="393" spans="2:16" x14ac:dyDescent="0.25">
      <c r="B393" s="30">
        <v>45434</v>
      </c>
      <c r="C393" s="140">
        <f>0.0864*Caudal!C498*Fosfatos!D396</f>
        <v>6.6045888000000001</v>
      </c>
      <c r="D393" s="116" t="s">
        <v>37</v>
      </c>
      <c r="E393" s="50" t="s">
        <v>37</v>
      </c>
      <c r="F393" s="117"/>
      <c r="G393" s="114" t="s">
        <v>37</v>
      </c>
      <c r="H393" s="115" t="s">
        <v>37</v>
      </c>
      <c r="I393" s="115" t="s">
        <v>182</v>
      </c>
      <c r="J393" s="187" t="s">
        <v>182</v>
      </c>
      <c r="K393" s="237" t="s">
        <v>182</v>
      </c>
      <c r="L393" s="188" t="s">
        <v>182</v>
      </c>
      <c r="M393" s="189" t="s">
        <v>37</v>
      </c>
      <c r="N393" s="190" t="s">
        <v>37</v>
      </c>
      <c r="O393" s="199"/>
      <c r="P393" s="141">
        <f>C393</f>
        <v>6.6045888000000001</v>
      </c>
    </row>
    <row r="394" spans="2:16" x14ac:dyDescent="0.25">
      <c r="B394" s="30">
        <v>45436</v>
      </c>
      <c r="C394" s="125">
        <f>0.0864*Caudal!C499*Fosfatos!D397</f>
        <v>5.25312</v>
      </c>
      <c r="D394" s="116" t="s">
        <v>37</v>
      </c>
      <c r="E394" s="50" t="s">
        <v>37</v>
      </c>
      <c r="F394" s="117"/>
      <c r="G394" s="114" t="s">
        <v>37</v>
      </c>
      <c r="H394" s="115" t="s">
        <v>37</v>
      </c>
      <c r="I394" s="115" t="s">
        <v>182</v>
      </c>
      <c r="J394" s="187" t="s">
        <v>182</v>
      </c>
      <c r="K394" s="237" t="s">
        <v>182</v>
      </c>
      <c r="L394" s="188" t="s">
        <v>182</v>
      </c>
      <c r="M394" s="189" t="s">
        <v>37</v>
      </c>
      <c r="N394" s="190" t="s">
        <v>37</v>
      </c>
      <c r="O394" s="199"/>
      <c r="P394" s="141">
        <f>C394</f>
        <v>5.25312</v>
      </c>
    </row>
    <row r="395" spans="2:16" x14ac:dyDescent="0.25">
      <c r="B395" s="30">
        <v>45439</v>
      </c>
      <c r="C395" s="125">
        <f>0.0864*Caudal!C500*Fosfatos!D398</f>
        <v>5.3015040000000004</v>
      </c>
      <c r="D395" s="116" t="s">
        <v>37</v>
      </c>
      <c r="E395" s="50" t="s">
        <v>37</v>
      </c>
      <c r="F395" s="117"/>
      <c r="G395" s="114" t="s">
        <v>37</v>
      </c>
      <c r="H395" s="115" t="s">
        <v>37</v>
      </c>
      <c r="I395" s="115" t="s">
        <v>182</v>
      </c>
      <c r="J395" s="187" t="s">
        <v>182</v>
      </c>
      <c r="K395" s="237" t="s">
        <v>182</v>
      </c>
      <c r="L395" s="188" t="s">
        <v>182</v>
      </c>
      <c r="M395" s="189">
        <f>0.0864*Caudal!Y500*Fosfatos!X398</f>
        <v>2.4337152000000004E-2</v>
      </c>
      <c r="N395" s="190" t="s">
        <v>37</v>
      </c>
      <c r="O395" s="199"/>
      <c r="P395" s="141">
        <f>C395+M395</f>
        <v>5.3258411520000006</v>
      </c>
    </row>
    <row r="396" spans="2:16" x14ac:dyDescent="0.25">
      <c r="B396" s="30">
        <v>45441</v>
      </c>
      <c r="C396" s="125">
        <v>8.2878681600000021</v>
      </c>
      <c r="D396" s="116" t="s">
        <v>37</v>
      </c>
      <c r="E396" s="50" t="s">
        <v>37</v>
      </c>
      <c r="F396" s="117"/>
      <c r="G396" s="114" t="s">
        <v>37</v>
      </c>
      <c r="H396" s="115" t="s">
        <v>37</v>
      </c>
      <c r="I396" s="115" t="s">
        <v>182</v>
      </c>
      <c r="J396" s="187" t="s">
        <v>182</v>
      </c>
      <c r="K396" s="237" t="s">
        <v>182</v>
      </c>
      <c r="L396" s="188" t="s">
        <v>182</v>
      </c>
      <c r="M396" s="189" t="s">
        <v>182</v>
      </c>
      <c r="N396" s="190" t="s">
        <v>37</v>
      </c>
      <c r="O396" s="199"/>
      <c r="P396" s="141">
        <f>C396</f>
        <v>8.2878681600000021</v>
      </c>
    </row>
    <row r="397" spans="2:16" x14ac:dyDescent="0.25">
      <c r="B397" s="30">
        <v>45443</v>
      </c>
      <c r="C397" s="125">
        <v>8.8626182399999998</v>
      </c>
      <c r="D397" s="116" t="s">
        <v>37</v>
      </c>
      <c r="E397" s="50" t="s">
        <v>37</v>
      </c>
      <c r="F397" s="117"/>
      <c r="G397" s="114" t="s">
        <v>37</v>
      </c>
      <c r="H397" s="115" t="s">
        <v>37</v>
      </c>
      <c r="I397" s="115" t="s">
        <v>182</v>
      </c>
      <c r="J397" s="187" t="s">
        <v>182</v>
      </c>
      <c r="K397" s="237" t="s">
        <v>182</v>
      </c>
      <c r="L397" s="188" t="s">
        <v>182</v>
      </c>
      <c r="M397" s="189">
        <f>Fosfatos!X400*Caudal!Y502*0.0864</f>
        <v>9.4711680000000003E-3</v>
      </c>
      <c r="N397" s="190" t="s">
        <v>37</v>
      </c>
      <c r="O397" s="199"/>
      <c r="P397" s="141">
        <f>C397+M397</f>
        <v>8.872089407999999</v>
      </c>
    </row>
    <row r="398" spans="2:16" x14ac:dyDescent="0.25">
      <c r="B398" s="30">
        <v>45446</v>
      </c>
      <c r="C398" s="125">
        <v>2.2815561600000001</v>
      </c>
      <c r="D398" s="116" t="s">
        <v>37</v>
      </c>
      <c r="E398" s="50" t="s">
        <v>37</v>
      </c>
      <c r="F398" s="117"/>
      <c r="G398" s="114" t="s">
        <v>37</v>
      </c>
      <c r="H398" s="115" t="s">
        <v>37</v>
      </c>
      <c r="I398" s="115" t="s">
        <v>182</v>
      </c>
      <c r="J398" s="187" t="s">
        <v>182</v>
      </c>
      <c r="K398" s="237" t="s">
        <v>182</v>
      </c>
      <c r="L398" s="188" t="s">
        <v>182</v>
      </c>
      <c r="M398" s="189" t="s">
        <v>182</v>
      </c>
      <c r="N398" s="190" t="s">
        <v>37</v>
      </c>
      <c r="O398" s="199"/>
      <c r="P398" s="141">
        <f>C398</f>
        <v>2.2815561600000001</v>
      </c>
    </row>
    <row r="399" spans="2:16" x14ac:dyDescent="0.25">
      <c r="B399" s="30">
        <v>45448</v>
      </c>
      <c r="C399" s="125">
        <v>6.1439385600000005</v>
      </c>
      <c r="D399" s="116" t="s">
        <v>37</v>
      </c>
      <c r="E399" s="50" t="s">
        <v>37</v>
      </c>
      <c r="F399" s="117"/>
      <c r="G399" s="114" t="s">
        <v>37</v>
      </c>
      <c r="H399" s="115" t="s">
        <v>37</v>
      </c>
      <c r="I399" s="115" t="s">
        <v>182</v>
      </c>
      <c r="J399" s="187" t="s">
        <v>182</v>
      </c>
      <c r="K399" s="237" t="s">
        <v>182</v>
      </c>
      <c r="L399" s="188" t="s">
        <v>182</v>
      </c>
      <c r="M399" s="189" t="s">
        <v>182</v>
      </c>
      <c r="N399" s="190" t="s">
        <v>37</v>
      </c>
      <c r="O399" s="199"/>
      <c r="P399" s="141">
        <f>C399</f>
        <v>6.1439385600000005</v>
      </c>
    </row>
    <row r="400" spans="2:16" x14ac:dyDescent="0.25">
      <c r="B400" s="30">
        <v>45450</v>
      </c>
      <c r="C400" s="125">
        <v>1.5730848000000002</v>
      </c>
      <c r="D400" s="116" t="s">
        <v>37</v>
      </c>
      <c r="E400" s="50" t="s">
        <v>37</v>
      </c>
      <c r="F400" s="117"/>
      <c r="G400" s="114" t="s">
        <v>37</v>
      </c>
      <c r="H400" s="115" t="s">
        <v>37</v>
      </c>
      <c r="I400" s="115" t="s">
        <v>182</v>
      </c>
      <c r="J400" s="187" t="s">
        <v>182</v>
      </c>
      <c r="K400" s="237" t="s">
        <v>182</v>
      </c>
      <c r="L400" s="188" t="s">
        <v>182</v>
      </c>
      <c r="M400" s="189">
        <f>0.0864*Caudal!Y505*Fosfatos!X403</f>
        <v>6.6019968000000012E-2</v>
      </c>
      <c r="N400" s="190" t="s">
        <v>37</v>
      </c>
      <c r="O400" s="199"/>
      <c r="P400" s="141">
        <f>C400+M400</f>
        <v>1.6391047680000002</v>
      </c>
    </row>
    <row r="401" spans="2:16" x14ac:dyDescent="0.25">
      <c r="B401" s="30">
        <v>45453</v>
      </c>
      <c r="C401" s="125">
        <v>5.7618432000000004</v>
      </c>
      <c r="D401" s="116" t="s">
        <v>37</v>
      </c>
      <c r="E401" s="50" t="s">
        <v>37</v>
      </c>
      <c r="F401" s="117"/>
      <c r="G401" s="114" t="s">
        <v>37</v>
      </c>
      <c r="H401" s="115" t="s">
        <v>37</v>
      </c>
      <c r="I401" s="115" t="s">
        <v>182</v>
      </c>
      <c r="J401" s="187" t="s">
        <v>182</v>
      </c>
      <c r="K401" s="237" t="s">
        <v>182</v>
      </c>
      <c r="L401" s="188" t="s">
        <v>182</v>
      </c>
      <c r="M401" s="189">
        <f>0.0864*Caudal!Y506*Fosfatos!X404</f>
        <v>2.4861600000000001E-2</v>
      </c>
      <c r="N401" s="190" t="s">
        <v>37</v>
      </c>
      <c r="O401" s="199"/>
      <c r="P401" s="141">
        <f>C401+M401</f>
        <v>5.7867048000000008</v>
      </c>
    </row>
    <row r="402" spans="2:16" x14ac:dyDescent="0.25">
      <c r="B402" s="30">
        <v>45455</v>
      </c>
      <c r="C402" s="125">
        <v>12.249100800000001</v>
      </c>
      <c r="D402" s="116" t="s">
        <v>37</v>
      </c>
      <c r="E402" s="50" t="s">
        <v>37</v>
      </c>
      <c r="F402" s="117"/>
      <c r="G402" s="114" t="s">
        <v>37</v>
      </c>
      <c r="H402" s="115" t="s">
        <v>37</v>
      </c>
      <c r="I402" s="115" t="s">
        <v>182</v>
      </c>
      <c r="J402" s="187" t="s">
        <v>182</v>
      </c>
      <c r="K402" s="237" t="s">
        <v>182</v>
      </c>
      <c r="L402" s="188" t="s">
        <v>182</v>
      </c>
      <c r="M402" s="189">
        <v>0.28769040000000001</v>
      </c>
      <c r="N402" s="190" t="s">
        <v>37</v>
      </c>
      <c r="O402" s="199"/>
      <c r="P402" s="141">
        <f>C402+M402</f>
        <v>12.536791200000001</v>
      </c>
    </row>
    <row r="403" spans="2:16" x14ac:dyDescent="0.25">
      <c r="B403" s="30">
        <v>45457</v>
      </c>
      <c r="C403" s="125">
        <v>23.374224000000002</v>
      </c>
      <c r="D403" s="116" t="s">
        <v>37</v>
      </c>
      <c r="E403" s="50" t="s">
        <v>37</v>
      </c>
      <c r="F403" s="117"/>
      <c r="G403" s="114" t="s">
        <v>37</v>
      </c>
      <c r="H403" s="115" t="s">
        <v>37</v>
      </c>
      <c r="I403" s="115">
        <v>1.3446432000000001</v>
      </c>
      <c r="J403" s="187" t="s">
        <v>182</v>
      </c>
      <c r="K403" s="237" t="s">
        <v>182</v>
      </c>
      <c r="L403" s="188" t="s">
        <v>182</v>
      </c>
      <c r="M403" s="189">
        <f>0.0864*Caudal!Y508*Fosfatos!X406</f>
        <v>0.84814300800000009</v>
      </c>
      <c r="N403" s="190" t="s">
        <v>37</v>
      </c>
      <c r="O403" s="199"/>
      <c r="P403" s="141">
        <f>C403+M403+I403</f>
        <v>25.567010208000003</v>
      </c>
    </row>
    <row r="404" spans="2:16" x14ac:dyDescent="0.25">
      <c r="B404" s="30">
        <v>45460</v>
      </c>
      <c r="C404" s="125">
        <v>13.913855999999999</v>
      </c>
      <c r="D404" s="116" t="s">
        <v>37</v>
      </c>
      <c r="E404" s="50" t="s">
        <v>37</v>
      </c>
      <c r="F404" s="117"/>
      <c r="G404" s="114" t="s">
        <v>37</v>
      </c>
      <c r="H404" s="115" t="s">
        <v>37</v>
      </c>
      <c r="I404" s="115" t="s">
        <v>182</v>
      </c>
      <c r="J404" s="187" t="s">
        <v>182</v>
      </c>
      <c r="K404" s="237" t="s">
        <v>182</v>
      </c>
      <c r="L404" s="188" t="s">
        <v>182</v>
      </c>
      <c r="M404" s="189">
        <v>0.12506400000000001</v>
      </c>
      <c r="N404" s="190" t="s">
        <v>37</v>
      </c>
      <c r="O404" s="199"/>
      <c r="P404" s="141">
        <f t="shared" ref="P404:P409" si="4">C404+M404</f>
        <v>14.038919999999999</v>
      </c>
    </row>
    <row r="405" spans="2:16" x14ac:dyDescent="0.25">
      <c r="B405" s="30">
        <v>45462</v>
      </c>
      <c r="C405" s="125">
        <v>8.4672000000000001</v>
      </c>
      <c r="D405" s="116" t="s">
        <v>37</v>
      </c>
      <c r="E405" s="50" t="s">
        <v>37</v>
      </c>
      <c r="F405" s="117"/>
      <c r="G405" s="114" t="s">
        <v>37</v>
      </c>
      <c r="H405" s="115" t="s">
        <v>37</v>
      </c>
      <c r="I405" s="115" t="s">
        <v>182</v>
      </c>
      <c r="J405" s="187" t="s">
        <v>182</v>
      </c>
      <c r="K405" s="237" t="s">
        <v>182</v>
      </c>
      <c r="L405" s="188" t="s">
        <v>182</v>
      </c>
      <c r="M405" s="189">
        <v>0.153144</v>
      </c>
      <c r="N405" s="190" t="s">
        <v>37</v>
      </c>
      <c r="O405" s="199"/>
      <c r="P405" s="141">
        <f t="shared" si="4"/>
        <v>8.6203439999999993</v>
      </c>
    </row>
    <row r="406" spans="2:16" x14ac:dyDescent="0.25">
      <c r="B406" s="30">
        <v>45464</v>
      </c>
      <c r="C406" s="125">
        <v>17.089920000000003</v>
      </c>
      <c r="D406" s="116" t="s">
        <v>37</v>
      </c>
      <c r="E406" s="50" t="s">
        <v>37</v>
      </c>
      <c r="F406" s="117"/>
      <c r="G406" s="114" t="s">
        <v>37</v>
      </c>
      <c r="H406" s="115" t="s">
        <v>37</v>
      </c>
      <c r="I406" s="115" t="s">
        <v>182</v>
      </c>
      <c r="J406" s="187" t="s">
        <v>182</v>
      </c>
      <c r="K406" s="237" t="s">
        <v>182</v>
      </c>
      <c r="L406" s="188" t="s">
        <v>182</v>
      </c>
      <c r="M406" s="189">
        <v>1.5206400000000002E-2</v>
      </c>
      <c r="N406" s="190" t="s">
        <v>37</v>
      </c>
      <c r="O406" s="199"/>
      <c r="P406" s="141">
        <f t="shared" si="4"/>
        <v>17.105126400000003</v>
      </c>
    </row>
    <row r="407" spans="2:16" x14ac:dyDescent="0.25">
      <c r="B407" s="30">
        <v>45467</v>
      </c>
      <c r="C407" s="125">
        <v>4.1347347263999987</v>
      </c>
      <c r="D407" s="116" t="s">
        <v>37</v>
      </c>
      <c r="E407" s="50" t="s">
        <v>37</v>
      </c>
      <c r="F407" s="117"/>
      <c r="G407" s="114" t="s">
        <v>37</v>
      </c>
      <c r="H407" s="115" t="s">
        <v>37</v>
      </c>
      <c r="I407" s="115" t="s">
        <v>182</v>
      </c>
      <c r="J407" s="187" t="s">
        <v>182</v>
      </c>
      <c r="K407" s="237" t="s">
        <v>182</v>
      </c>
      <c r="L407" s="188" t="s">
        <v>182</v>
      </c>
      <c r="M407" s="189">
        <v>0.176305248</v>
      </c>
      <c r="N407" s="190" t="s">
        <v>37</v>
      </c>
      <c r="O407" s="199"/>
      <c r="P407" s="141">
        <f t="shared" si="4"/>
        <v>4.311039974399999</v>
      </c>
    </row>
    <row r="408" spans="2:16" x14ac:dyDescent="0.25">
      <c r="B408" s="30">
        <v>45469</v>
      </c>
      <c r="C408" s="125">
        <v>7.7647680000000001</v>
      </c>
      <c r="D408" s="116" t="s">
        <v>37</v>
      </c>
      <c r="E408" s="50" t="s">
        <v>37</v>
      </c>
      <c r="F408" s="117"/>
      <c r="G408" s="114" t="s">
        <v>37</v>
      </c>
      <c r="H408" s="115" t="s">
        <v>37</v>
      </c>
      <c r="I408" s="115" t="s">
        <v>182</v>
      </c>
      <c r="J408" s="187" t="s">
        <v>182</v>
      </c>
      <c r="K408" s="237" t="s">
        <v>182</v>
      </c>
      <c r="L408" s="188" t="s">
        <v>182</v>
      </c>
      <c r="M408" s="189">
        <v>7.7587200000000023E-2</v>
      </c>
      <c r="N408" s="190" t="s">
        <v>37</v>
      </c>
      <c r="O408" s="199"/>
      <c r="P408" s="141">
        <f t="shared" si="4"/>
        <v>7.8423552000000001</v>
      </c>
    </row>
    <row r="409" spans="2:16" ht="15.75" customHeight="1" x14ac:dyDescent="0.25">
      <c r="B409" s="30">
        <v>45471</v>
      </c>
      <c r="C409" s="125">
        <v>7.7517216000000007</v>
      </c>
      <c r="D409" s="116" t="s">
        <v>37</v>
      </c>
      <c r="E409" s="50" t="s">
        <v>37</v>
      </c>
      <c r="F409" s="117"/>
      <c r="G409" s="114" t="s">
        <v>37</v>
      </c>
      <c r="H409" s="115" t="s">
        <v>37</v>
      </c>
      <c r="I409" s="115" t="s">
        <v>182</v>
      </c>
      <c r="J409" s="187" t="s">
        <v>182</v>
      </c>
      <c r="K409" s="237" t="s">
        <v>182</v>
      </c>
      <c r="L409" s="188" t="s">
        <v>182</v>
      </c>
      <c r="M409" s="189">
        <v>7.0848000000000008E-2</v>
      </c>
      <c r="N409" s="190" t="s">
        <v>37</v>
      </c>
      <c r="O409" s="199"/>
      <c r="P409" s="141">
        <f t="shared" si="4"/>
        <v>7.8225696000000005</v>
      </c>
    </row>
    <row r="410" spans="2:16" ht="15.75" customHeight="1" x14ac:dyDescent="0.25">
      <c r="B410" s="30">
        <v>45474</v>
      </c>
      <c r="C410" s="125">
        <v>8.56</v>
      </c>
      <c r="D410" s="116" t="s">
        <v>37</v>
      </c>
      <c r="E410" s="50" t="s">
        <v>37</v>
      </c>
      <c r="F410" s="117"/>
      <c r="G410" s="114" t="s">
        <v>37</v>
      </c>
      <c r="H410" s="115" t="s">
        <v>37</v>
      </c>
      <c r="I410" s="115" t="s">
        <v>182</v>
      </c>
      <c r="J410" s="187" t="s">
        <v>182</v>
      </c>
      <c r="K410" s="237" t="s">
        <v>182</v>
      </c>
      <c r="L410" s="188" t="s">
        <v>182</v>
      </c>
      <c r="M410" s="189">
        <v>7.2316800000000001E-2</v>
      </c>
      <c r="N410" s="190" t="s">
        <v>37</v>
      </c>
      <c r="O410" s="199"/>
      <c r="P410" s="141">
        <f t="shared" ref="P410" si="5">C410+M410</f>
        <v>8.6323167999999999</v>
      </c>
    </row>
    <row r="411" spans="2:16" ht="15.75" customHeight="1" x14ac:dyDescent="0.25">
      <c r="B411" s="30">
        <v>45476</v>
      </c>
      <c r="C411" s="125">
        <v>9.4837823999999991</v>
      </c>
      <c r="D411" s="116" t="s">
        <v>37</v>
      </c>
      <c r="E411" s="50" t="s">
        <v>37</v>
      </c>
      <c r="F411" s="117"/>
      <c r="G411" s="114" t="s">
        <v>37</v>
      </c>
      <c r="H411" s="115" t="s">
        <v>37</v>
      </c>
      <c r="I411" s="115" t="s">
        <v>182</v>
      </c>
      <c r="J411" s="187" t="s">
        <v>182</v>
      </c>
      <c r="K411" s="237" t="s">
        <v>182</v>
      </c>
      <c r="L411" s="188" t="s">
        <v>182</v>
      </c>
      <c r="M411" s="189">
        <v>0.17919360000000001</v>
      </c>
      <c r="N411" s="190" t="s">
        <v>37</v>
      </c>
      <c r="O411" s="199"/>
      <c r="P411" s="141">
        <f t="shared" ref="P411:P416" si="6">C411+M411</f>
        <v>9.6629759999999987</v>
      </c>
    </row>
    <row r="412" spans="2:16" ht="15.75" customHeight="1" x14ac:dyDescent="0.25">
      <c r="B412" s="30">
        <v>45478</v>
      </c>
      <c r="C412" s="125">
        <v>5.7151872000000008</v>
      </c>
      <c r="D412" s="116" t="s">
        <v>37</v>
      </c>
      <c r="E412" s="50" t="s">
        <v>37</v>
      </c>
      <c r="F412" s="117"/>
      <c r="G412" s="114" t="s">
        <v>37</v>
      </c>
      <c r="H412" s="115" t="s">
        <v>37</v>
      </c>
      <c r="I412" s="115" t="s">
        <v>182</v>
      </c>
      <c r="J412" s="187" t="s">
        <v>182</v>
      </c>
      <c r="K412" s="237" t="s">
        <v>182</v>
      </c>
      <c r="L412" s="188" t="s">
        <v>182</v>
      </c>
      <c r="M412" s="189">
        <v>4.0521600000000012E-2</v>
      </c>
      <c r="N412" s="190" t="s">
        <v>37</v>
      </c>
      <c r="O412" s="199"/>
      <c r="P412" s="141">
        <f t="shared" si="6"/>
        <v>5.7557088000000007</v>
      </c>
    </row>
    <row r="413" spans="2:16" ht="15.75" customHeight="1" x14ac:dyDescent="0.25">
      <c r="B413" s="30">
        <v>45481</v>
      </c>
      <c r="C413" s="125">
        <v>7.4870784000000006</v>
      </c>
      <c r="D413" s="116" t="s">
        <v>37</v>
      </c>
      <c r="E413" s="50" t="s">
        <v>37</v>
      </c>
      <c r="F413" s="117"/>
      <c r="G413" s="114" t="s">
        <v>37</v>
      </c>
      <c r="H413" s="115" t="s">
        <v>37</v>
      </c>
      <c r="I413" s="115" t="s">
        <v>182</v>
      </c>
      <c r="J413" s="187" t="s">
        <v>182</v>
      </c>
      <c r="K413" s="237" t="s">
        <v>182</v>
      </c>
      <c r="L413" s="188" t="s">
        <v>182</v>
      </c>
      <c r="M413" s="189">
        <v>3.3696000000000004E-2</v>
      </c>
      <c r="N413" s="190" t="s">
        <v>37</v>
      </c>
      <c r="O413" s="199"/>
      <c r="P413" s="141">
        <f t="shared" si="6"/>
        <v>7.5207744000000005</v>
      </c>
    </row>
    <row r="414" spans="2:16" ht="15.75" customHeight="1" x14ac:dyDescent="0.25">
      <c r="B414" s="30">
        <v>45483</v>
      </c>
      <c r="C414" s="125">
        <v>2.9922048000000001</v>
      </c>
      <c r="D414" s="116" t="s">
        <v>37</v>
      </c>
      <c r="E414" s="50" t="s">
        <v>37</v>
      </c>
      <c r="F414" s="117"/>
      <c r="G414" s="114" t="s">
        <v>37</v>
      </c>
      <c r="H414" s="115" t="s">
        <v>37</v>
      </c>
      <c r="I414" s="115" t="s">
        <v>182</v>
      </c>
      <c r="J414" s="187" t="s">
        <v>182</v>
      </c>
      <c r="K414" s="237" t="s">
        <v>182</v>
      </c>
      <c r="L414" s="188" t="s">
        <v>182</v>
      </c>
      <c r="M414" s="189">
        <v>3.4214399999999999E-2</v>
      </c>
      <c r="N414" s="190" t="s">
        <v>37</v>
      </c>
      <c r="O414" s="199"/>
      <c r="P414" s="141">
        <f t="shared" si="6"/>
        <v>3.0264192000000003</v>
      </c>
    </row>
    <row r="415" spans="2:16" ht="15.75" customHeight="1" x14ac:dyDescent="0.25">
      <c r="B415" s="30">
        <v>45485</v>
      </c>
      <c r="C415" s="125">
        <v>1.550448</v>
      </c>
      <c r="D415" s="116" t="s">
        <v>37</v>
      </c>
      <c r="E415" s="50" t="s">
        <v>37</v>
      </c>
      <c r="F415" s="117"/>
      <c r="G415" s="114" t="s">
        <v>37</v>
      </c>
      <c r="H415" s="115" t="s">
        <v>37</v>
      </c>
      <c r="I415" s="115" t="s">
        <v>182</v>
      </c>
      <c r="J415" s="187" t="s">
        <v>182</v>
      </c>
      <c r="K415" s="237" t="s">
        <v>182</v>
      </c>
      <c r="L415" s="188" t="s">
        <v>182</v>
      </c>
      <c r="M415" s="189">
        <v>1.0281600000000002E-2</v>
      </c>
      <c r="N415" s="190" t="s">
        <v>37</v>
      </c>
      <c r="O415" s="199"/>
      <c r="P415" s="141">
        <f t="shared" si="6"/>
        <v>1.5607296000000002</v>
      </c>
    </row>
    <row r="416" spans="2:16" ht="15.75" customHeight="1" x14ac:dyDescent="0.25">
      <c r="B416" s="30">
        <v>45488</v>
      </c>
      <c r="C416" s="125">
        <v>7.0545599999999995</v>
      </c>
      <c r="D416" s="116" t="s">
        <v>37</v>
      </c>
      <c r="E416" s="50" t="s">
        <v>37</v>
      </c>
      <c r="F416" s="117"/>
      <c r="G416" s="114" t="s">
        <v>37</v>
      </c>
      <c r="H416" s="115" t="s">
        <v>37</v>
      </c>
      <c r="I416" s="115" t="s">
        <v>182</v>
      </c>
      <c r="J416" s="187" t="s">
        <v>182</v>
      </c>
      <c r="K416" s="237" t="s">
        <v>182</v>
      </c>
      <c r="L416" s="188" t="s">
        <v>182</v>
      </c>
      <c r="M416" s="189">
        <v>9.2448000000000027E-3</v>
      </c>
      <c r="N416" s="190" t="s">
        <v>37</v>
      </c>
      <c r="O416" s="199"/>
      <c r="P416" s="141">
        <f t="shared" si="6"/>
        <v>7.0638047999999998</v>
      </c>
    </row>
    <row r="417" spans="2:16" ht="15.75" customHeight="1" x14ac:dyDescent="0.25">
      <c r="B417" s="30">
        <v>45490</v>
      </c>
      <c r="C417" s="125">
        <v>5.9633279999999997</v>
      </c>
      <c r="D417" s="116" t="s">
        <v>37</v>
      </c>
      <c r="E417" s="50" t="s">
        <v>37</v>
      </c>
      <c r="F417" s="117"/>
      <c r="G417" s="114" t="s">
        <v>37</v>
      </c>
      <c r="H417" s="115" t="s">
        <v>37</v>
      </c>
      <c r="I417" s="115" t="s">
        <v>182</v>
      </c>
      <c r="J417" s="187" t="s">
        <v>182</v>
      </c>
      <c r="K417" s="237" t="s">
        <v>182</v>
      </c>
      <c r="L417" s="188" t="s">
        <v>182</v>
      </c>
      <c r="M417" s="189">
        <v>6.8256000000000011E-3</v>
      </c>
      <c r="N417" s="190" t="s">
        <v>37</v>
      </c>
      <c r="O417" s="199"/>
      <c r="P417" s="141">
        <f t="shared" ref="P417" si="7">C417+M417</f>
        <v>5.9701535999999997</v>
      </c>
    </row>
    <row r="418" spans="2:16" ht="15.75" customHeight="1" x14ac:dyDescent="0.25">
      <c r="B418" s="30">
        <v>45492</v>
      </c>
      <c r="C418" s="125">
        <v>6.0604416000000008</v>
      </c>
      <c r="D418" s="116" t="s">
        <v>37</v>
      </c>
      <c r="E418" s="50" t="s">
        <v>37</v>
      </c>
      <c r="F418" s="117"/>
      <c r="G418" s="114" t="s">
        <v>37</v>
      </c>
      <c r="H418" s="115" t="s">
        <v>37</v>
      </c>
      <c r="I418" s="115" t="s">
        <v>182</v>
      </c>
      <c r="J418" s="187" t="s">
        <v>182</v>
      </c>
      <c r="K418" s="237" t="s">
        <v>182</v>
      </c>
      <c r="L418" s="188" t="s">
        <v>182</v>
      </c>
      <c r="M418" s="189">
        <v>2.38464E-2</v>
      </c>
      <c r="N418" s="190" t="s">
        <v>37</v>
      </c>
      <c r="O418" s="199"/>
      <c r="P418" s="141">
        <f t="shared" ref="P418" si="8">C418+M418</f>
        <v>6.0842880000000008</v>
      </c>
    </row>
    <row r="419" spans="2:16" ht="15.75" customHeight="1" x14ac:dyDescent="0.25">
      <c r="B419" s="30">
        <v>45495</v>
      </c>
      <c r="C419" s="125">
        <f>0.0864*Caudal!E524*Fosfatos!D422</f>
        <v>4.1993856000000003</v>
      </c>
      <c r="D419" s="116" t="s">
        <v>37</v>
      </c>
      <c r="E419" s="50" t="s">
        <v>37</v>
      </c>
      <c r="F419" s="117"/>
      <c r="G419" s="114" t="s">
        <v>37</v>
      </c>
      <c r="H419" s="115" t="s">
        <v>37</v>
      </c>
      <c r="I419" s="115" t="s">
        <v>182</v>
      </c>
      <c r="J419" s="187" t="s">
        <v>182</v>
      </c>
      <c r="K419" s="237" t="s">
        <v>182</v>
      </c>
      <c r="L419" s="188" t="s">
        <v>182</v>
      </c>
      <c r="M419" s="189">
        <v>8.9856000000000016E-3</v>
      </c>
      <c r="N419" s="190" t="s">
        <v>37</v>
      </c>
      <c r="O419" s="199"/>
      <c r="P419" s="141">
        <f t="shared" ref="P419" si="9">C419+M419</f>
        <v>4.2083712000000002</v>
      </c>
    </row>
    <row r="420" spans="2:16" ht="15.75" customHeight="1" x14ac:dyDescent="0.25">
      <c r="B420" s="30">
        <v>45497</v>
      </c>
      <c r="C420" s="125">
        <v>4.9987584000000007</v>
      </c>
      <c r="D420" s="116" t="s">
        <v>37</v>
      </c>
      <c r="E420" s="50" t="s">
        <v>37</v>
      </c>
      <c r="F420" s="117"/>
      <c r="G420" s="114" t="s">
        <v>37</v>
      </c>
      <c r="H420" s="115" t="s">
        <v>37</v>
      </c>
      <c r="I420" s="115" t="s">
        <v>182</v>
      </c>
      <c r="J420" s="187" t="s">
        <v>182</v>
      </c>
      <c r="K420" s="237" t="s">
        <v>182</v>
      </c>
      <c r="L420" s="188" t="s">
        <v>182</v>
      </c>
      <c r="M420" s="189">
        <v>5.0112000000000004E-2</v>
      </c>
      <c r="N420" s="190" t="s">
        <v>37</v>
      </c>
      <c r="O420" s="199"/>
      <c r="P420" s="141">
        <f t="shared" ref="P420" si="10">C420+M420</f>
        <v>5.0488704000000011</v>
      </c>
    </row>
    <row r="421" spans="2:16" ht="15.75" customHeight="1" x14ac:dyDescent="0.25">
      <c r="B421" s="30">
        <v>45499</v>
      </c>
      <c r="C421" s="125">
        <v>7.4869056</v>
      </c>
      <c r="D421" s="116" t="s">
        <v>37</v>
      </c>
      <c r="E421" s="50" t="s">
        <v>37</v>
      </c>
      <c r="F421" s="117"/>
      <c r="G421" s="114" t="s">
        <v>37</v>
      </c>
      <c r="H421" s="115" t="s">
        <v>37</v>
      </c>
      <c r="I421" s="115" t="s">
        <v>182</v>
      </c>
      <c r="J421" s="187" t="s">
        <v>182</v>
      </c>
      <c r="K421" s="237" t="s">
        <v>182</v>
      </c>
      <c r="L421" s="188" t="s">
        <v>182</v>
      </c>
      <c r="M421" s="189">
        <v>1.9008000000000004E-2</v>
      </c>
      <c r="N421" s="190" t="s">
        <v>37</v>
      </c>
      <c r="O421" s="199"/>
      <c r="P421" s="141">
        <f t="shared" ref="P421" si="11">C421+M421</f>
        <v>7.5059136000000004</v>
      </c>
    </row>
    <row r="422" spans="2:16" ht="15.75" customHeight="1" x14ac:dyDescent="0.25">
      <c r="B422" s="30">
        <v>45502</v>
      </c>
      <c r="C422" s="125">
        <v>4.2294527999999998</v>
      </c>
      <c r="D422" s="116" t="s">
        <v>37</v>
      </c>
      <c r="E422" s="50" t="s">
        <v>37</v>
      </c>
      <c r="F422" s="117"/>
      <c r="G422" s="114" t="s">
        <v>37</v>
      </c>
      <c r="H422" s="115" t="s">
        <v>37</v>
      </c>
      <c r="I422" s="115" t="s">
        <v>182</v>
      </c>
      <c r="J422" s="187" t="s">
        <v>182</v>
      </c>
      <c r="K422" s="237" t="s">
        <v>182</v>
      </c>
      <c r="L422" s="188" t="s">
        <v>182</v>
      </c>
      <c r="M422" s="189">
        <v>2.2982400000000004E-2</v>
      </c>
      <c r="N422" s="190" t="s">
        <v>37</v>
      </c>
      <c r="O422" s="199"/>
      <c r="P422" s="141">
        <f t="shared" ref="P422" si="12">C422+M422</f>
        <v>4.2524351999999999</v>
      </c>
    </row>
    <row r="423" spans="2:16" ht="15.75" customHeight="1" x14ac:dyDescent="0.25">
      <c r="B423" s="30">
        <v>45504</v>
      </c>
      <c r="C423" s="125">
        <v>3.7825920000000002</v>
      </c>
      <c r="D423" s="116" t="s">
        <v>37</v>
      </c>
      <c r="E423" s="50" t="s">
        <v>37</v>
      </c>
      <c r="F423" s="117"/>
      <c r="G423" s="114" t="s">
        <v>37</v>
      </c>
      <c r="H423" s="115" t="s">
        <v>37</v>
      </c>
      <c r="I423" s="115" t="s">
        <v>182</v>
      </c>
      <c r="J423" s="187" t="s">
        <v>182</v>
      </c>
      <c r="K423" s="237" t="s">
        <v>182</v>
      </c>
      <c r="L423" s="188" t="s">
        <v>182</v>
      </c>
      <c r="M423" s="189">
        <v>1.8489600000000005E-2</v>
      </c>
      <c r="N423" s="190" t="s">
        <v>37</v>
      </c>
      <c r="O423" s="199"/>
      <c r="P423" s="141">
        <f t="shared" ref="P423" si="13">C423+M423</f>
        <v>3.8010816000000003</v>
      </c>
    </row>
    <row r="424" spans="2:16" ht="15.75" customHeight="1" x14ac:dyDescent="0.25">
      <c r="B424" s="30">
        <v>45506</v>
      </c>
      <c r="C424" s="125">
        <v>2.6071200000000001</v>
      </c>
      <c r="D424" s="116" t="s">
        <v>37</v>
      </c>
      <c r="E424" s="50" t="s">
        <v>37</v>
      </c>
      <c r="F424" s="117"/>
      <c r="G424" s="114" t="s">
        <v>37</v>
      </c>
      <c r="H424" s="115" t="s">
        <v>37</v>
      </c>
      <c r="I424" s="115" t="s">
        <v>182</v>
      </c>
      <c r="J424" s="187" t="s">
        <v>182</v>
      </c>
      <c r="K424" s="237" t="s">
        <v>182</v>
      </c>
      <c r="L424" s="188" t="s">
        <v>182</v>
      </c>
      <c r="M424" s="189">
        <v>6.3158400000000003E-2</v>
      </c>
      <c r="N424" s="190" t="s">
        <v>37</v>
      </c>
      <c r="O424" s="199"/>
      <c r="P424" s="141">
        <f t="shared" ref="P424" si="14">C424+M424</f>
        <v>2.6702783999999999</v>
      </c>
    </row>
    <row r="425" spans="2:16" ht="15.75" customHeight="1" x14ac:dyDescent="0.25">
      <c r="B425" s="30">
        <v>45509</v>
      </c>
      <c r="C425" s="125">
        <v>1.4781312000000002</v>
      </c>
      <c r="D425" s="116" t="s">
        <v>37</v>
      </c>
      <c r="E425" s="50" t="s">
        <v>37</v>
      </c>
      <c r="F425" s="117"/>
      <c r="G425" s="114" t="s">
        <v>37</v>
      </c>
      <c r="H425" s="115" t="s">
        <v>37</v>
      </c>
      <c r="I425" s="115" t="s">
        <v>182</v>
      </c>
      <c r="J425" s="187" t="s">
        <v>182</v>
      </c>
      <c r="K425" s="237" t="s">
        <v>182</v>
      </c>
      <c r="L425" s="188" t="s">
        <v>182</v>
      </c>
      <c r="M425" s="189">
        <v>1.4083199999999999E-2</v>
      </c>
      <c r="N425" s="190" t="s">
        <v>37</v>
      </c>
      <c r="O425" s="199"/>
      <c r="P425" s="141">
        <f t="shared" ref="P425" si="15">C425+M425</f>
        <v>1.4922144000000002</v>
      </c>
    </row>
    <row r="426" spans="2:16" ht="15.75" customHeight="1" x14ac:dyDescent="0.25">
      <c r="B426" s="30">
        <v>45511</v>
      </c>
      <c r="C426" s="125">
        <v>2.3094720000000004</v>
      </c>
      <c r="D426" s="116" t="s">
        <v>37</v>
      </c>
      <c r="E426" s="50" t="s">
        <v>37</v>
      </c>
      <c r="F426" s="117"/>
      <c r="G426" s="114" t="s">
        <v>37</v>
      </c>
      <c r="H426" s="115" t="s">
        <v>37</v>
      </c>
      <c r="I426" s="115" t="s">
        <v>182</v>
      </c>
      <c r="J426" s="187" t="s">
        <v>182</v>
      </c>
      <c r="K426" s="237" t="s">
        <v>182</v>
      </c>
      <c r="L426" s="188" t="s">
        <v>182</v>
      </c>
      <c r="M426" s="189">
        <v>3.9916800000000002E-2</v>
      </c>
      <c r="N426" s="190" t="s">
        <v>37</v>
      </c>
      <c r="O426" s="199"/>
      <c r="P426" s="141">
        <f t="shared" ref="P426" si="16">C426+M426</f>
        <v>2.3493888000000003</v>
      </c>
    </row>
    <row r="427" spans="2:16" ht="15.75" customHeight="1" x14ac:dyDescent="0.25">
      <c r="B427" s="30">
        <v>45513</v>
      </c>
      <c r="C427" s="125">
        <v>0.70825079999999996</v>
      </c>
      <c r="D427" s="116" t="s">
        <v>37</v>
      </c>
      <c r="E427" s="50" t="s">
        <v>37</v>
      </c>
      <c r="F427" s="117"/>
      <c r="G427" s="114" t="s">
        <v>37</v>
      </c>
      <c r="H427" s="115" t="s">
        <v>37</v>
      </c>
      <c r="I427" s="115" t="s">
        <v>182</v>
      </c>
      <c r="J427" s="187" t="s">
        <v>182</v>
      </c>
      <c r="K427" s="237" t="s">
        <v>182</v>
      </c>
      <c r="L427" s="188" t="s">
        <v>182</v>
      </c>
      <c r="M427" s="189">
        <v>3.6806400000000003E-2</v>
      </c>
      <c r="N427" s="190" t="s">
        <v>37</v>
      </c>
      <c r="O427" s="199"/>
      <c r="P427" s="141">
        <f t="shared" ref="P427" si="17">C427+M427</f>
        <v>0.74505719999999998</v>
      </c>
    </row>
    <row r="428" spans="2:16" ht="15.75" customHeight="1" x14ac:dyDescent="0.25">
      <c r="B428" s="30">
        <v>45516</v>
      </c>
      <c r="C428" s="125">
        <v>4.1420159999999999</v>
      </c>
      <c r="D428" s="116" t="s">
        <v>37</v>
      </c>
      <c r="E428" s="50" t="s">
        <v>37</v>
      </c>
      <c r="F428" s="117"/>
      <c r="G428" s="114" t="s">
        <v>37</v>
      </c>
      <c r="H428" s="115" t="s">
        <v>37</v>
      </c>
      <c r="I428" s="115" t="s">
        <v>182</v>
      </c>
      <c r="J428" s="187" t="s">
        <v>182</v>
      </c>
      <c r="K428" s="237" t="s">
        <v>182</v>
      </c>
      <c r="L428" s="188" t="s">
        <v>182</v>
      </c>
      <c r="M428" s="189">
        <v>5.6332799999999995E-2</v>
      </c>
      <c r="N428" s="190" t="s">
        <v>37</v>
      </c>
      <c r="O428" s="199"/>
      <c r="P428" s="141">
        <f t="shared" ref="P428" si="18">C428+M428</f>
        <v>4.1983487999999998</v>
      </c>
    </row>
    <row r="429" spans="2:16" ht="15.75" customHeight="1" x14ac:dyDescent="0.25">
      <c r="B429" s="30">
        <v>45518</v>
      </c>
      <c r="C429" s="125">
        <v>1.5901056</v>
      </c>
      <c r="D429" s="116" t="s">
        <v>37</v>
      </c>
      <c r="E429" s="50" t="s">
        <v>37</v>
      </c>
      <c r="F429" s="117"/>
      <c r="G429" s="114" t="s">
        <v>37</v>
      </c>
      <c r="H429" s="115" t="s">
        <v>37</v>
      </c>
      <c r="I429" s="115" t="s">
        <v>182</v>
      </c>
      <c r="J429" s="187" t="s">
        <v>182</v>
      </c>
      <c r="K429" s="237" t="s">
        <v>182</v>
      </c>
      <c r="L429" s="188" t="s">
        <v>182</v>
      </c>
      <c r="M429" s="189">
        <v>4.3545600000000004E-2</v>
      </c>
      <c r="N429" s="190" t="s">
        <v>37</v>
      </c>
      <c r="O429" s="199"/>
      <c r="P429" s="141">
        <f t="shared" ref="P429" si="19">C429+M429</f>
        <v>1.6336512000000001</v>
      </c>
    </row>
    <row r="430" spans="2:16" ht="15.75" customHeight="1" x14ac:dyDescent="0.25">
      <c r="B430" s="30">
        <v>45520</v>
      </c>
      <c r="C430" s="125">
        <v>0.88387200000000021</v>
      </c>
      <c r="D430" s="116" t="s">
        <v>37</v>
      </c>
      <c r="E430" s="50" t="s">
        <v>37</v>
      </c>
      <c r="F430" s="117"/>
      <c r="G430" s="114" t="s">
        <v>37</v>
      </c>
      <c r="H430" s="115" t="s">
        <v>37</v>
      </c>
      <c r="I430" s="115" t="s">
        <v>182</v>
      </c>
      <c r="J430" s="187" t="s">
        <v>182</v>
      </c>
      <c r="K430" s="237" t="s">
        <v>182</v>
      </c>
      <c r="L430" s="188" t="s">
        <v>182</v>
      </c>
      <c r="M430" s="189">
        <v>4.136832E-2</v>
      </c>
      <c r="N430" s="190" t="s">
        <v>37</v>
      </c>
      <c r="O430" s="199"/>
      <c r="P430" s="141">
        <f t="shared" ref="P430:P435" si="20">C430+M430</f>
        <v>0.92524032000000023</v>
      </c>
    </row>
    <row r="431" spans="2:16" ht="15.75" customHeight="1" x14ac:dyDescent="0.25">
      <c r="B431" s="30">
        <v>45524</v>
      </c>
      <c r="C431" s="125">
        <v>1.3393728000000003</v>
      </c>
      <c r="D431" s="116" t="s">
        <v>37</v>
      </c>
      <c r="E431" s="50" t="s">
        <v>37</v>
      </c>
      <c r="F431" s="117"/>
      <c r="G431" s="114" t="s">
        <v>37</v>
      </c>
      <c r="H431" s="115" t="s">
        <v>37</v>
      </c>
      <c r="I431" s="115" t="s">
        <v>182</v>
      </c>
      <c r="J431" s="187" t="s">
        <v>182</v>
      </c>
      <c r="K431" s="237" t="s">
        <v>182</v>
      </c>
      <c r="L431" s="188" t="s">
        <v>182</v>
      </c>
      <c r="M431" s="189">
        <v>1.8403199999999998E-2</v>
      </c>
      <c r="N431" s="190" t="s">
        <v>37</v>
      </c>
      <c r="O431" s="199"/>
      <c r="P431" s="141">
        <f t="shared" si="20"/>
        <v>1.3577760000000003</v>
      </c>
    </row>
    <row r="432" spans="2:16" ht="15.75" customHeight="1" x14ac:dyDescent="0.25">
      <c r="B432" s="30">
        <v>45525</v>
      </c>
      <c r="C432" s="125">
        <v>1.1119680000000001</v>
      </c>
      <c r="D432" s="116" t="s">
        <v>37</v>
      </c>
      <c r="E432" s="50" t="s">
        <v>37</v>
      </c>
      <c r="F432" s="117"/>
      <c r="G432" s="114" t="s">
        <v>37</v>
      </c>
      <c r="H432" s="115" t="s">
        <v>37</v>
      </c>
      <c r="I432" s="115" t="s">
        <v>182</v>
      </c>
      <c r="J432" s="187" t="s">
        <v>182</v>
      </c>
      <c r="K432" s="237" t="s">
        <v>182</v>
      </c>
      <c r="L432" s="188" t="s">
        <v>182</v>
      </c>
      <c r="M432" s="189">
        <v>5.5978559999999997E-2</v>
      </c>
      <c r="N432" s="190" t="s">
        <v>37</v>
      </c>
      <c r="O432" s="199"/>
      <c r="P432" s="141">
        <f t="shared" si="20"/>
        <v>1.1679465600000001</v>
      </c>
    </row>
    <row r="433" spans="2:16" ht="15.75" customHeight="1" x14ac:dyDescent="0.25">
      <c r="B433" s="30">
        <v>45527</v>
      </c>
      <c r="C433" s="125">
        <v>1.1114496000000003</v>
      </c>
      <c r="D433" s="116" t="s">
        <v>37</v>
      </c>
      <c r="E433" s="50" t="s">
        <v>37</v>
      </c>
      <c r="F433" s="117"/>
      <c r="G433" s="114" t="s">
        <v>37</v>
      </c>
      <c r="H433" s="115" t="s">
        <v>37</v>
      </c>
      <c r="I433" s="115" t="s">
        <v>182</v>
      </c>
      <c r="J433" s="187" t="s">
        <v>182</v>
      </c>
      <c r="K433" s="237" t="s">
        <v>182</v>
      </c>
      <c r="L433" s="188" t="s">
        <v>182</v>
      </c>
      <c r="M433" s="189">
        <v>3.8232000000000002E-2</v>
      </c>
      <c r="N433" s="190" t="s">
        <v>37</v>
      </c>
      <c r="O433" s="199"/>
      <c r="P433" s="141">
        <f t="shared" si="20"/>
        <v>1.1496816000000003</v>
      </c>
    </row>
    <row r="434" spans="2:16" ht="15.75" customHeight="1" x14ac:dyDescent="0.25">
      <c r="B434" s="30">
        <v>45530</v>
      </c>
      <c r="C434" s="125">
        <v>2.6510111999999997</v>
      </c>
      <c r="D434" s="116" t="s">
        <v>37</v>
      </c>
      <c r="E434" s="50" t="s">
        <v>37</v>
      </c>
      <c r="F434" s="117"/>
      <c r="G434" s="114" t="s">
        <v>37</v>
      </c>
      <c r="H434" s="115" t="s">
        <v>37</v>
      </c>
      <c r="I434" s="115" t="s">
        <v>182</v>
      </c>
      <c r="J434" s="187" t="s">
        <v>182</v>
      </c>
      <c r="K434" s="237" t="s">
        <v>182</v>
      </c>
      <c r="L434" s="188" t="s">
        <v>182</v>
      </c>
      <c r="M434" s="189">
        <v>4.235328E-2</v>
      </c>
      <c r="N434" s="190" t="s">
        <v>37</v>
      </c>
      <c r="O434" s="199"/>
      <c r="P434" s="141">
        <f t="shared" si="20"/>
        <v>2.6933644799999996</v>
      </c>
    </row>
    <row r="435" spans="2:16" ht="15.75" customHeight="1" x14ac:dyDescent="0.25">
      <c r="B435" s="30">
        <v>45532</v>
      </c>
      <c r="C435" s="125">
        <v>2.4537599999999999</v>
      </c>
      <c r="D435" s="116" t="s">
        <v>37</v>
      </c>
      <c r="E435" s="50" t="s">
        <v>37</v>
      </c>
      <c r="F435" s="117"/>
      <c r="G435" s="114" t="s">
        <v>37</v>
      </c>
      <c r="H435" s="115" t="s">
        <v>37</v>
      </c>
      <c r="I435" s="115" t="s">
        <v>182</v>
      </c>
      <c r="J435" s="187" t="s">
        <v>182</v>
      </c>
      <c r="K435" s="237" t="s">
        <v>182</v>
      </c>
      <c r="L435" s="188" t="s">
        <v>182</v>
      </c>
      <c r="M435" s="189">
        <v>9.9360000000000004E-3</v>
      </c>
      <c r="N435" s="190" t="s">
        <v>37</v>
      </c>
      <c r="O435" s="199"/>
      <c r="P435" s="141">
        <f t="shared" si="20"/>
        <v>2.4636960000000001</v>
      </c>
    </row>
    <row r="436" spans="2:16" ht="15.75" customHeight="1" x14ac:dyDescent="0.25">
      <c r="B436" s="30">
        <v>45534</v>
      </c>
      <c r="C436" s="125">
        <v>2.4748416000000004</v>
      </c>
      <c r="D436" s="116" t="s">
        <v>37</v>
      </c>
      <c r="E436" s="50" t="s">
        <v>37</v>
      </c>
      <c r="F436" s="117"/>
      <c r="G436" s="114" t="s">
        <v>37</v>
      </c>
      <c r="H436" s="115" t="s">
        <v>37</v>
      </c>
      <c r="I436" s="115" t="s">
        <v>182</v>
      </c>
      <c r="J436" s="187" t="s">
        <v>182</v>
      </c>
      <c r="K436" s="237" t="s">
        <v>182</v>
      </c>
      <c r="L436" s="188" t="s">
        <v>182</v>
      </c>
      <c r="M436" s="189">
        <v>1.1836800000000001E-2</v>
      </c>
      <c r="N436" s="190" t="s">
        <v>37</v>
      </c>
      <c r="O436" s="199"/>
      <c r="P436" s="141">
        <f t="shared" ref="P436:P441" si="21">C436+M436</f>
        <v>2.4866784000000006</v>
      </c>
    </row>
    <row r="437" spans="2:16" ht="15.75" customHeight="1" x14ac:dyDescent="0.25">
      <c r="B437" s="30">
        <v>45537</v>
      </c>
      <c r="C437" s="125">
        <v>3.0343680000000002</v>
      </c>
      <c r="D437" s="116" t="s">
        <v>37</v>
      </c>
      <c r="E437" s="50" t="s">
        <v>37</v>
      </c>
      <c r="F437" s="117"/>
      <c r="G437" s="114" t="s">
        <v>37</v>
      </c>
      <c r="H437" s="115" t="s">
        <v>37</v>
      </c>
      <c r="I437" s="115" t="s">
        <v>182</v>
      </c>
      <c r="J437" s="187" t="s">
        <v>182</v>
      </c>
      <c r="K437" s="237" t="s">
        <v>182</v>
      </c>
      <c r="L437" s="188" t="s">
        <v>182</v>
      </c>
      <c r="M437" s="189">
        <f>0.0864*Caudal!Y542*0.1</f>
        <v>3.7324800000000005E-2</v>
      </c>
      <c r="N437" s="190" t="s">
        <v>37</v>
      </c>
      <c r="O437" s="199"/>
      <c r="P437" s="141">
        <f t="shared" si="21"/>
        <v>3.0716928000000001</v>
      </c>
    </row>
    <row r="438" spans="2:16" ht="15.75" customHeight="1" x14ac:dyDescent="0.25">
      <c r="B438" s="30">
        <v>45539</v>
      </c>
      <c r="C438" s="125">
        <v>2.2014720000000003</v>
      </c>
      <c r="D438" s="116" t="s">
        <v>37</v>
      </c>
      <c r="E438" s="50" t="s">
        <v>37</v>
      </c>
      <c r="F438" s="117"/>
      <c r="G438" s="114" t="s">
        <v>37</v>
      </c>
      <c r="H438" s="115" t="s">
        <v>37</v>
      </c>
      <c r="I438" s="115" t="s">
        <v>182</v>
      </c>
      <c r="J438" s="187" t="s">
        <v>182</v>
      </c>
      <c r="K438" s="237" t="s">
        <v>182</v>
      </c>
      <c r="L438" s="188" t="s">
        <v>182</v>
      </c>
      <c r="M438" s="189">
        <f>0.0864*Caudal!Y543*0.1</f>
        <v>2.2464000000000001E-2</v>
      </c>
      <c r="N438" s="190" t="s">
        <v>37</v>
      </c>
      <c r="O438" s="199"/>
      <c r="P438" s="141">
        <f t="shared" si="21"/>
        <v>2.2239360000000001</v>
      </c>
    </row>
    <row r="439" spans="2:16" ht="15.75" customHeight="1" x14ac:dyDescent="0.25">
      <c r="B439" s="30">
        <v>45541</v>
      </c>
      <c r="C439" s="125">
        <v>1.4204160000000003</v>
      </c>
      <c r="D439" s="116" t="s">
        <v>37</v>
      </c>
      <c r="E439" s="50" t="s">
        <v>37</v>
      </c>
      <c r="F439" s="117"/>
      <c r="G439" s="114" t="s">
        <v>37</v>
      </c>
      <c r="H439" s="115" t="s">
        <v>37</v>
      </c>
      <c r="I439" s="115" t="s">
        <v>182</v>
      </c>
      <c r="J439" s="187" t="s">
        <v>182</v>
      </c>
      <c r="K439" s="237" t="s">
        <v>182</v>
      </c>
      <c r="L439" s="188" t="s">
        <v>182</v>
      </c>
      <c r="M439" s="189">
        <v>9.2171520000000021E-2</v>
      </c>
      <c r="N439" s="190" t="s">
        <v>37</v>
      </c>
      <c r="O439" s="199"/>
      <c r="P439" s="141">
        <f>C439+M439</f>
        <v>1.5125875200000003</v>
      </c>
    </row>
    <row r="440" spans="2:16" ht="15.75" customHeight="1" x14ac:dyDescent="0.25">
      <c r="B440" s="30">
        <v>45546</v>
      </c>
      <c r="C440" s="125">
        <v>0.11491200000000001</v>
      </c>
      <c r="D440" s="116" t="s">
        <v>37</v>
      </c>
      <c r="E440" s="50" t="s">
        <v>37</v>
      </c>
      <c r="F440" s="117"/>
      <c r="G440" s="114" t="s">
        <v>37</v>
      </c>
      <c r="H440" s="115" t="s">
        <v>37</v>
      </c>
      <c r="I440" s="115" t="s">
        <v>182</v>
      </c>
      <c r="J440" s="187" t="s">
        <v>182</v>
      </c>
      <c r="K440" s="237" t="s">
        <v>182</v>
      </c>
      <c r="L440" s="188" t="s">
        <v>182</v>
      </c>
      <c r="M440" s="189">
        <v>1.3478400000000001E-2</v>
      </c>
      <c r="N440" s="190" t="s">
        <v>37</v>
      </c>
      <c r="O440" s="199"/>
      <c r="P440" s="141">
        <f t="shared" si="21"/>
        <v>0.12839040000000002</v>
      </c>
    </row>
    <row r="441" spans="2:16" ht="15.75" customHeight="1" x14ac:dyDescent="0.25">
      <c r="B441" s="30">
        <v>45547</v>
      </c>
      <c r="C441" s="125">
        <v>0.10022400000000001</v>
      </c>
      <c r="D441" s="116" t="s">
        <v>37</v>
      </c>
      <c r="E441" s="50" t="s">
        <v>37</v>
      </c>
      <c r="F441" s="117"/>
      <c r="G441" s="114" t="s">
        <v>37</v>
      </c>
      <c r="H441" s="115" t="s">
        <v>37</v>
      </c>
      <c r="I441" s="115" t="s">
        <v>182</v>
      </c>
      <c r="J441" s="187" t="s">
        <v>182</v>
      </c>
      <c r="K441" s="237" t="s">
        <v>182</v>
      </c>
      <c r="L441" s="188" t="s">
        <v>182</v>
      </c>
      <c r="M441" s="189">
        <v>1.71936E-2</v>
      </c>
      <c r="N441" s="190" t="s">
        <v>37</v>
      </c>
      <c r="O441" s="199"/>
      <c r="P441" s="141">
        <f t="shared" si="21"/>
        <v>0.11741760000000001</v>
      </c>
    </row>
    <row r="442" spans="2:16" ht="15.75" customHeight="1" x14ac:dyDescent="0.25">
      <c r="B442" s="30">
        <v>45548</v>
      </c>
      <c r="C442" s="125">
        <v>0.39571200000000001</v>
      </c>
      <c r="D442" s="116" t="s">
        <v>37</v>
      </c>
      <c r="E442" s="50" t="s">
        <v>37</v>
      </c>
      <c r="F442" s="117"/>
      <c r="G442" s="114" t="s">
        <v>37</v>
      </c>
      <c r="H442" s="115" t="s">
        <v>37</v>
      </c>
      <c r="I442" s="115" t="s">
        <v>182</v>
      </c>
      <c r="J442" s="187" t="s">
        <v>182</v>
      </c>
      <c r="K442" s="237" t="s">
        <v>182</v>
      </c>
      <c r="L442" s="188" t="s">
        <v>182</v>
      </c>
      <c r="M442" s="189">
        <v>3.1536000000000002E-2</v>
      </c>
      <c r="N442" s="190" t="s">
        <v>37</v>
      </c>
      <c r="O442" s="199"/>
      <c r="P442" s="141">
        <f t="shared" ref="P442" si="22">C442+M442</f>
        <v>0.42724800000000002</v>
      </c>
    </row>
    <row r="443" spans="2:16" ht="15.75" customHeight="1" x14ac:dyDescent="0.25">
      <c r="B443" s="30">
        <v>45551</v>
      </c>
      <c r="C443" s="125">
        <v>0.82667520000000005</v>
      </c>
      <c r="D443" s="116" t="s">
        <v>37</v>
      </c>
      <c r="E443" s="50" t="s">
        <v>37</v>
      </c>
      <c r="F443" s="117"/>
      <c r="G443" s="114" t="s">
        <v>37</v>
      </c>
      <c r="H443" s="115" t="s">
        <v>37</v>
      </c>
      <c r="I443" s="115" t="s">
        <v>182</v>
      </c>
      <c r="J443" s="187" t="s">
        <v>182</v>
      </c>
      <c r="K443" s="237" t="s">
        <v>182</v>
      </c>
      <c r="L443" s="188" t="s">
        <v>182</v>
      </c>
      <c r="M443" s="189">
        <v>1.5206400000000002E-2</v>
      </c>
      <c r="N443" s="190" t="s">
        <v>37</v>
      </c>
      <c r="O443" s="199"/>
      <c r="P443" s="141">
        <f t="shared" ref="P443" si="23">C443+M443</f>
        <v>0.84188160000000001</v>
      </c>
    </row>
    <row r="444" spans="2:16" ht="15.75" customHeight="1" x14ac:dyDescent="0.25">
      <c r="B444" s="30">
        <v>45553</v>
      </c>
      <c r="C444" s="125">
        <v>2.5608960000000001</v>
      </c>
      <c r="D444" s="116" t="s">
        <v>37</v>
      </c>
      <c r="E444" s="50" t="s">
        <v>37</v>
      </c>
      <c r="F444" s="117"/>
      <c r="G444" s="114" t="s">
        <v>37</v>
      </c>
      <c r="H444" s="115" t="s">
        <v>37</v>
      </c>
      <c r="I444" s="115" t="s">
        <v>182</v>
      </c>
      <c r="J444" s="187" t="s">
        <v>182</v>
      </c>
      <c r="K444" s="237" t="s">
        <v>182</v>
      </c>
      <c r="L444" s="188" t="s">
        <v>182</v>
      </c>
      <c r="M444" s="189">
        <v>2.6438400000000001E-2</v>
      </c>
      <c r="N444" s="190" t="s">
        <v>37</v>
      </c>
      <c r="O444" s="199"/>
      <c r="P444" s="141">
        <f t="shared" ref="P444:P448" si="24">C444+M444</f>
        <v>2.5873344</v>
      </c>
    </row>
    <row r="445" spans="2:16" ht="15.75" customHeight="1" x14ac:dyDescent="0.25">
      <c r="B445" s="30">
        <v>45555</v>
      </c>
      <c r="C445" s="125">
        <v>1.6235424000000001</v>
      </c>
      <c r="D445" s="116" t="s">
        <v>37</v>
      </c>
      <c r="E445" s="50" t="s">
        <v>37</v>
      </c>
      <c r="F445" s="117"/>
      <c r="G445" s="114" t="s">
        <v>37</v>
      </c>
      <c r="H445" s="115" t="s">
        <v>37</v>
      </c>
      <c r="I445" s="115" t="s">
        <v>182</v>
      </c>
      <c r="J445" s="187" t="s">
        <v>182</v>
      </c>
      <c r="K445" s="237" t="s">
        <v>182</v>
      </c>
      <c r="L445" s="188" t="s">
        <v>182</v>
      </c>
      <c r="M445" s="189">
        <v>2.47104E-2</v>
      </c>
      <c r="N445" s="190" t="s">
        <v>37</v>
      </c>
      <c r="O445" s="199"/>
      <c r="P445" s="141">
        <f t="shared" si="24"/>
        <v>1.6482528000000001</v>
      </c>
    </row>
    <row r="446" spans="2:16" ht="15.75" customHeight="1" x14ac:dyDescent="0.25">
      <c r="B446" s="30">
        <v>45558</v>
      </c>
      <c r="C446" s="125">
        <v>1.4012352000000003</v>
      </c>
      <c r="D446" s="116" t="s">
        <v>37</v>
      </c>
      <c r="E446" s="50" t="s">
        <v>37</v>
      </c>
      <c r="F446" s="117"/>
      <c r="G446" s="114" t="s">
        <v>37</v>
      </c>
      <c r="H446" s="115" t="s">
        <v>37</v>
      </c>
      <c r="I446" s="115" t="s">
        <v>182</v>
      </c>
      <c r="J446" s="187" t="s">
        <v>182</v>
      </c>
      <c r="K446" s="237" t="s">
        <v>182</v>
      </c>
      <c r="L446" s="188" t="s">
        <v>182</v>
      </c>
      <c r="M446" s="189">
        <v>3.0931200000000006E-2</v>
      </c>
      <c r="N446" s="190" t="s">
        <v>37</v>
      </c>
      <c r="O446" s="199"/>
      <c r="P446" s="141">
        <f t="shared" si="24"/>
        <v>1.4321664000000003</v>
      </c>
    </row>
    <row r="447" spans="2:16" ht="15.75" customHeight="1" x14ac:dyDescent="0.25">
      <c r="B447" s="30">
        <v>45560</v>
      </c>
      <c r="C447" s="125">
        <v>3.2987520000000004</v>
      </c>
      <c r="D447" s="116" t="s">
        <v>37</v>
      </c>
      <c r="E447" s="50" t="s">
        <v>37</v>
      </c>
      <c r="F447" s="117"/>
      <c r="G447" s="114" t="s">
        <v>37</v>
      </c>
      <c r="H447" s="115" t="s">
        <v>37</v>
      </c>
      <c r="I447" s="115" t="s">
        <v>182</v>
      </c>
      <c r="J447" s="187" t="s">
        <v>182</v>
      </c>
      <c r="K447" s="237" t="s">
        <v>182</v>
      </c>
      <c r="L447" s="188" t="s">
        <v>182</v>
      </c>
      <c r="M447" s="189">
        <v>4.2336000000000013E-2</v>
      </c>
      <c r="N447" s="190" t="s">
        <v>37</v>
      </c>
      <c r="O447" s="199"/>
      <c r="P447" s="141">
        <f t="shared" si="24"/>
        <v>3.3410880000000005</v>
      </c>
    </row>
    <row r="448" spans="2:16" ht="15.75" customHeight="1" x14ac:dyDescent="0.25">
      <c r="B448" s="30">
        <v>45565</v>
      </c>
      <c r="C448" s="125">
        <v>0.91108800000000001</v>
      </c>
      <c r="D448" s="116" t="s">
        <v>37</v>
      </c>
      <c r="E448" s="50" t="s">
        <v>37</v>
      </c>
      <c r="F448" s="117"/>
      <c r="G448" s="114" t="s">
        <v>37</v>
      </c>
      <c r="H448" s="115" t="s">
        <v>37</v>
      </c>
      <c r="I448" s="115" t="s">
        <v>182</v>
      </c>
      <c r="J448" s="187" t="s">
        <v>182</v>
      </c>
      <c r="K448" s="237" t="s">
        <v>182</v>
      </c>
      <c r="L448" s="188" t="s">
        <v>182</v>
      </c>
      <c r="M448" s="189">
        <v>2.5142400000000006E-2</v>
      </c>
      <c r="N448" s="190" t="s">
        <v>37</v>
      </c>
      <c r="O448" s="199"/>
      <c r="P448" s="141">
        <f t="shared" si="24"/>
        <v>0.93623040000000002</v>
      </c>
    </row>
    <row r="449" spans="2:16" ht="15.75" customHeight="1" x14ac:dyDescent="0.25">
      <c r="B449" s="30">
        <v>45567</v>
      </c>
      <c r="C449" s="125">
        <v>2.0945088000000003</v>
      </c>
      <c r="D449" s="116" t="s">
        <v>37</v>
      </c>
      <c r="E449" s="50" t="s">
        <v>37</v>
      </c>
      <c r="F449" s="117"/>
      <c r="G449" s="114" t="s">
        <v>37</v>
      </c>
      <c r="H449" s="115" t="s">
        <v>37</v>
      </c>
      <c r="I449" s="115" t="s">
        <v>182</v>
      </c>
      <c r="J449" s="187" t="s">
        <v>182</v>
      </c>
      <c r="K449" s="237" t="s">
        <v>182</v>
      </c>
      <c r="L449" s="188" t="s">
        <v>182</v>
      </c>
      <c r="M449" s="189">
        <v>4.1472000000000009E-2</v>
      </c>
      <c r="N449" s="190" t="s">
        <v>37</v>
      </c>
      <c r="O449" s="199"/>
      <c r="P449" s="141">
        <f t="shared" ref="P449:P454" si="25">C449+M449</f>
        <v>2.1359808000000005</v>
      </c>
    </row>
    <row r="450" spans="2:16" ht="15.75" customHeight="1" x14ac:dyDescent="0.25">
      <c r="B450" s="30">
        <v>45569</v>
      </c>
      <c r="C450" s="125">
        <v>0.14065920000000001</v>
      </c>
      <c r="D450" s="116" t="s">
        <v>37</v>
      </c>
      <c r="E450" s="50" t="s">
        <v>37</v>
      </c>
      <c r="F450" s="117"/>
      <c r="G450" s="114" t="s">
        <v>37</v>
      </c>
      <c r="H450" s="115" t="s">
        <v>37</v>
      </c>
      <c r="I450" s="115" t="s">
        <v>182</v>
      </c>
      <c r="J450" s="187" t="s">
        <v>182</v>
      </c>
      <c r="K450" s="237" t="s">
        <v>182</v>
      </c>
      <c r="L450" s="188" t="s">
        <v>182</v>
      </c>
      <c r="M450" s="189">
        <v>2.0563200000000004E-2</v>
      </c>
      <c r="N450" s="190" t="s">
        <v>37</v>
      </c>
      <c r="O450" s="199"/>
      <c r="P450" s="141">
        <f t="shared" si="25"/>
        <v>0.16122240000000002</v>
      </c>
    </row>
    <row r="451" spans="2:16" ht="15.75" customHeight="1" x14ac:dyDescent="0.25">
      <c r="B451" s="30">
        <v>45572</v>
      </c>
      <c r="C451" s="125">
        <v>0.68757120000000005</v>
      </c>
      <c r="D451" s="116" t="s">
        <v>37</v>
      </c>
      <c r="E451" s="50" t="s">
        <v>37</v>
      </c>
      <c r="F451" s="117"/>
      <c r="G451" s="114" t="s">
        <v>37</v>
      </c>
      <c r="H451" s="115" t="s">
        <v>37</v>
      </c>
      <c r="I451" s="115" t="s">
        <v>182</v>
      </c>
      <c r="J451" s="187" t="s">
        <v>182</v>
      </c>
      <c r="K451" s="237" t="s">
        <v>182</v>
      </c>
      <c r="L451" s="188" t="s">
        <v>182</v>
      </c>
      <c r="M451" s="189">
        <v>2.1513600000000004E-2</v>
      </c>
      <c r="N451" s="190" t="s">
        <v>37</v>
      </c>
      <c r="O451" s="199"/>
      <c r="P451" s="141">
        <f t="shared" si="25"/>
        <v>0.70908480000000007</v>
      </c>
    </row>
    <row r="452" spans="2:16" ht="15.75" customHeight="1" x14ac:dyDescent="0.25">
      <c r="B452" s="30">
        <v>45576</v>
      </c>
      <c r="C452" s="125">
        <v>0.76688640000000008</v>
      </c>
      <c r="D452" s="116" t="s">
        <v>37</v>
      </c>
      <c r="E452" s="50" t="s">
        <v>37</v>
      </c>
      <c r="F452" s="117"/>
      <c r="G452" s="114" t="s">
        <v>37</v>
      </c>
      <c r="H452" s="115" t="s">
        <v>37</v>
      </c>
      <c r="I452" s="115" t="s">
        <v>182</v>
      </c>
      <c r="J452" s="187" t="s">
        <v>182</v>
      </c>
      <c r="K452" s="237" t="s">
        <v>182</v>
      </c>
      <c r="L452" s="188" t="s">
        <v>182</v>
      </c>
      <c r="M452" s="189">
        <v>1.8230400000000001E-2</v>
      </c>
      <c r="N452" s="190" t="s">
        <v>37</v>
      </c>
      <c r="O452" s="199"/>
      <c r="P452" s="141">
        <f t="shared" si="25"/>
        <v>0.78511680000000006</v>
      </c>
    </row>
    <row r="453" spans="2:16" ht="15.75" customHeight="1" x14ac:dyDescent="0.25">
      <c r="B453" s="30">
        <v>45579</v>
      </c>
      <c r="C453" s="125">
        <v>0.87583680000000008</v>
      </c>
      <c r="D453" s="116" t="s">
        <v>37</v>
      </c>
      <c r="E453" s="50" t="s">
        <v>37</v>
      </c>
      <c r="F453" s="117"/>
      <c r="G453" s="114" t="s">
        <v>37</v>
      </c>
      <c r="H453" s="115" t="s">
        <v>37</v>
      </c>
      <c r="I453" s="115" t="s">
        <v>182</v>
      </c>
      <c r="J453" s="187" t="s">
        <v>182</v>
      </c>
      <c r="K453" s="237" t="s">
        <v>182</v>
      </c>
      <c r="L453" s="188" t="s">
        <v>182</v>
      </c>
      <c r="M453" s="189">
        <f>0.0864*Caudal!Y558*0.1</f>
        <v>2.0822400000000005E-2</v>
      </c>
      <c r="N453" s="190" t="s">
        <v>37</v>
      </c>
      <c r="O453" s="199"/>
      <c r="P453" s="141">
        <f t="shared" si="25"/>
        <v>0.8966592000000001</v>
      </c>
    </row>
    <row r="454" spans="2:16" ht="15.75" customHeight="1" x14ac:dyDescent="0.25">
      <c r="B454" s="30">
        <v>45581</v>
      </c>
      <c r="C454" s="125">
        <v>2.2693824</v>
      </c>
      <c r="D454" s="116" t="s">
        <v>37</v>
      </c>
      <c r="E454" s="50" t="s">
        <v>37</v>
      </c>
      <c r="F454" s="117"/>
      <c r="G454" s="114" t="s">
        <v>37</v>
      </c>
      <c r="H454" s="115" t="s">
        <v>37</v>
      </c>
      <c r="I454" s="115" t="s">
        <v>182</v>
      </c>
      <c r="J454" s="187" t="s">
        <v>182</v>
      </c>
      <c r="K454" s="237" t="s">
        <v>182</v>
      </c>
      <c r="L454" s="188" t="s">
        <v>182</v>
      </c>
      <c r="M454" s="189">
        <v>2.3760000000000003E-2</v>
      </c>
      <c r="N454" s="190" t="s">
        <v>37</v>
      </c>
      <c r="O454" s="199"/>
      <c r="P454" s="141">
        <f t="shared" si="25"/>
        <v>2.2931423999999998</v>
      </c>
    </row>
    <row r="455" spans="2:16" ht="15.75" customHeight="1" x14ac:dyDescent="0.25">
      <c r="B455" s="30">
        <v>45583</v>
      </c>
      <c r="C455" s="125">
        <v>1.0773216000000001</v>
      </c>
      <c r="D455" s="116" t="s">
        <v>37</v>
      </c>
      <c r="E455" s="50" t="s">
        <v>37</v>
      </c>
      <c r="F455" s="117"/>
      <c r="G455" s="114" t="s">
        <v>37</v>
      </c>
      <c r="H455" s="115" t="s">
        <v>37</v>
      </c>
      <c r="I455" s="115" t="s">
        <v>182</v>
      </c>
      <c r="J455" s="187" t="s">
        <v>182</v>
      </c>
      <c r="K455" s="237" t="s">
        <v>182</v>
      </c>
      <c r="L455" s="188" t="s">
        <v>182</v>
      </c>
      <c r="M455" s="189">
        <v>5.3308800000000003E-2</v>
      </c>
      <c r="N455" s="190" t="s">
        <v>37</v>
      </c>
      <c r="O455" s="199"/>
      <c r="P455" s="141">
        <f t="shared" ref="P455" si="26">C455+M455</f>
        <v>1.1306304</v>
      </c>
    </row>
    <row r="456" spans="2:16" ht="15.75" customHeight="1" x14ac:dyDescent="0.25">
      <c r="B456" s="30">
        <v>45586</v>
      </c>
      <c r="C456" s="125">
        <v>2.8169856000000006</v>
      </c>
      <c r="D456" s="116" t="s">
        <v>37</v>
      </c>
      <c r="E456" s="50" t="s">
        <v>37</v>
      </c>
      <c r="F456" s="117"/>
      <c r="G456" s="114" t="s">
        <v>37</v>
      </c>
      <c r="H456" s="115" t="s">
        <v>37</v>
      </c>
      <c r="I456" s="115" t="s">
        <v>182</v>
      </c>
      <c r="J456" s="187" t="s">
        <v>182</v>
      </c>
      <c r="K456" s="237" t="s">
        <v>182</v>
      </c>
      <c r="L456" s="188" t="s">
        <v>182</v>
      </c>
      <c r="M456" s="189">
        <v>5.9529599999999995E-2</v>
      </c>
      <c r="N456" s="190" t="s">
        <v>37</v>
      </c>
      <c r="O456" s="199"/>
      <c r="P456" s="141">
        <f t="shared" ref="P456" si="27">C456+M456</f>
        <v>2.8765152000000005</v>
      </c>
    </row>
    <row r="457" spans="2:16" ht="15.75" customHeight="1" x14ac:dyDescent="0.25">
      <c r="B457" s="30">
        <v>45588</v>
      </c>
      <c r="C457" s="125">
        <v>1.3586400000000001</v>
      </c>
      <c r="D457" s="116" t="s">
        <v>37</v>
      </c>
      <c r="E457" s="50" t="s">
        <v>37</v>
      </c>
      <c r="F457" s="117"/>
      <c r="G457" s="114">
        <v>0.1254528</v>
      </c>
      <c r="H457" s="115" t="s">
        <v>37</v>
      </c>
      <c r="I457" s="115" t="s">
        <v>182</v>
      </c>
      <c r="J457" s="187" t="s">
        <v>182</v>
      </c>
      <c r="K457" s="237" t="s">
        <v>182</v>
      </c>
      <c r="L457" s="188" t="s">
        <v>182</v>
      </c>
      <c r="M457" s="189">
        <v>6.0480000000000006E-2</v>
      </c>
      <c r="N457" s="190" t="s">
        <v>37</v>
      </c>
      <c r="O457" s="199"/>
      <c r="P457" s="141">
        <f>C457+M457+G457</f>
        <v>1.5445728000000001</v>
      </c>
    </row>
    <row r="458" spans="2:16" ht="15.75" customHeight="1" x14ac:dyDescent="0.25">
      <c r="B458" s="30">
        <v>45590</v>
      </c>
      <c r="C458" s="125">
        <v>1.5440544</v>
      </c>
      <c r="D458" s="116" t="s">
        <v>37</v>
      </c>
      <c r="E458" s="50" t="s">
        <v>37</v>
      </c>
      <c r="F458" s="117"/>
      <c r="G458" s="114" t="s">
        <v>37</v>
      </c>
      <c r="H458" s="115" t="s">
        <v>37</v>
      </c>
      <c r="I458" s="115" t="s">
        <v>182</v>
      </c>
      <c r="J458" s="187" t="s">
        <v>182</v>
      </c>
      <c r="K458" s="237" t="s">
        <v>182</v>
      </c>
      <c r="L458" s="188" t="s">
        <v>182</v>
      </c>
      <c r="M458" s="189">
        <v>4.2854400000000001E-2</v>
      </c>
      <c r="N458" s="190" t="s">
        <v>37</v>
      </c>
      <c r="O458" s="199"/>
      <c r="P458" s="141">
        <f t="shared" ref="P458" si="28">C458+M458</f>
        <v>1.5869088</v>
      </c>
    </row>
    <row r="459" spans="2:16" ht="15.75" customHeight="1" x14ac:dyDescent="0.25">
      <c r="B459" s="30">
        <v>45593</v>
      </c>
      <c r="C459" s="125">
        <v>2.5952831999999999</v>
      </c>
      <c r="D459" s="116" t="s">
        <v>37</v>
      </c>
      <c r="E459" s="50" t="s">
        <v>37</v>
      </c>
      <c r="F459" s="117"/>
      <c r="G459" s="114" t="s">
        <v>37</v>
      </c>
      <c r="H459" s="115" t="s">
        <v>37</v>
      </c>
      <c r="I459" s="115" t="s">
        <v>182</v>
      </c>
      <c r="J459" s="187" t="s">
        <v>182</v>
      </c>
      <c r="K459" s="237" t="s">
        <v>182</v>
      </c>
      <c r="L459" s="188" t="s">
        <v>182</v>
      </c>
      <c r="M459" s="189">
        <v>8.4585599999999997E-2</v>
      </c>
      <c r="N459" s="190" t="s">
        <v>37</v>
      </c>
      <c r="O459" s="199"/>
      <c r="P459" s="141">
        <f t="shared" ref="P459" si="29">C459+M459</f>
        <v>2.6798687999999999</v>
      </c>
    </row>
    <row r="460" spans="2:16" ht="15.75" customHeight="1" x14ac:dyDescent="0.25">
      <c r="B460" s="30">
        <v>45595</v>
      </c>
      <c r="C460" s="125">
        <v>23.146560000000001</v>
      </c>
      <c r="D460" s="116" t="s">
        <v>37</v>
      </c>
      <c r="E460" s="50" t="s">
        <v>37</v>
      </c>
      <c r="F460" s="117"/>
      <c r="G460" s="114" t="s">
        <v>37</v>
      </c>
      <c r="H460" s="115" t="s">
        <v>37</v>
      </c>
      <c r="I460" s="115">
        <v>6.6700800000000005E-2</v>
      </c>
      <c r="J460" s="187" t="s">
        <v>182</v>
      </c>
      <c r="K460" s="237" t="s">
        <v>182</v>
      </c>
      <c r="L460" s="188" t="s">
        <v>182</v>
      </c>
      <c r="M460" s="189">
        <v>0.77414399999999994</v>
      </c>
      <c r="N460" s="190" t="s">
        <v>37</v>
      </c>
      <c r="O460" s="199"/>
      <c r="P460" s="141">
        <f t="shared" ref="P460:P465" si="30">C460+M460+I460</f>
        <v>23.9874048</v>
      </c>
    </row>
    <row r="461" spans="2:16" ht="15.75" customHeight="1" x14ac:dyDescent="0.25">
      <c r="B461" s="30">
        <v>45600</v>
      </c>
      <c r="C461" s="125">
        <v>1.6761600000000003</v>
      </c>
      <c r="D461" s="116" t="s">
        <v>37</v>
      </c>
      <c r="E461" s="50" t="s">
        <v>37</v>
      </c>
      <c r="F461" s="117"/>
      <c r="G461" s="114" t="s">
        <v>37</v>
      </c>
      <c r="H461" s="115" t="s">
        <v>37</v>
      </c>
      <c r="I461" s="115">
        <f>0.0864*Caudal!U566*0.1</f>
        <v>4.2940800000000001E-2</v>
      </c>
      <c r="J461" s="187" t="s">
        <v>182</v>
      </c>
      <c r="K461" s="237" t="s">
        <v>182</v>
      </c>
      <c r="L461" s="188" t="s">
        <v>182</v>
      </c>
      <c r="M461" s="189">
        <v>0.19756224</v>
      </c>
      <c r="N461" s="190" t="s">
        <v>37</v>
      </c>
      <c r="O461" s="199"/>
      <c r="P461" s="141">
        <f t="shared" si="30"/>
        <v>1.9166630400000002</v>
      </c>
    </row>
    <row r="462" spans="2:16" ht="15.75" customHeight="1" x14ac:dyDescent="0.25">
      <c r="B462" s="30">
        <v>45602</v>
      </c>
      <c r="C462" s="125">
        <v>13.340800000000002</v>
      </c>
      <c r="D462" s="116" t="s">
        <v>37</v>
      </c>
      <c r="E462" s="50" t="s">
        <v>37</v>
      </c>
      <c r="F462" s="117"/>
      <c r="G462" s="114" t="s">
        <v>37</v>
      </c>
      <c r="H462" s="115" t="s">
        <v>37</v>
      </c>
      <c r="I462" s="115">
        <v>0.21430656000000001</v>
      </c>
      <c r="J462" s="187" t="s">
        <v>182</v>
      </c>
      <c r="K462" s="237" t="s">
        <v>182</v>
      </c>
      <c r="L462" s="188" t="s">
        <v>182</v>
      </c>
      <c r="M462" s="189">
        <v>3.3350400000000002E-2</v>
      </c>
      <c r="N462" s="190" t="s">
        <v>37</v>
      </c>
      <c r="O462" s="199"/>
      <c r="P462" s="141">
        <f t="shared" si="30"/>
        <v>13.588456960000002</v>
      </c>
    </row>
    <row r="463" spans="2:16" ht="15.75" customHeight="1" x14ac:dyDescent="0.25">
      <c r="B463" s="30">
        <v>45604</v>
      </c>
      <c r="C463" s="125">
        <v>7.800192</v>
      </c>
      <c r="D463" s="116" t="s">
        <v>37</v>
      </c>
      <c r="E463" s="50" t="s">
        <v>37</v>
      </c>
      <c r="F463" s="117"/>
      <c r="G463" s="114" t="s">
        <v>37</v>
      </c>
      <c r="H463" s="115" t="s">
        <v>37</v>
      </c>
      <c r="I463" s="115">
        <v>3.6201600000000007E-2</v>
      </c>
      <c r="J463" s="187" t="s">
        <v>182</v>
      </c>
      <c r="K463" s="237" t="s">
        <v>182</v>
      </c>
      <c r="L463" s="188" t="s">
        <v>182</v>
      </c>
      <c r="M463" s="189">
        <f>0.0864*Caudal!Y568*0.1</f>
        <v>3.0758400000000005E-2</v>
      </c>
      <c r="N463" s="190" t="s">
        <v>37</v>
      </c>
      <c r="O463" s="199"/>
      <c r="P463" s="141">
        <f t="shared" si="30"/>
        <v>7.8671519999999999</v>
      </c>
    </row>
    <row r="464" spans="2:16" ht="15.75" customHeight="1" x14ac:dyDescent="0.25">
      <c r="B464" s="30">
        <v>45607</v>
      </c>
      <c r="C464" s="125">
        <v>10.43712</v>
      </c>
      <c r="D464" s="116" t="s">
        <v>37</v>
      </c>
      <c r="E464" s="50" t="s">
        <v>37</v>
      </c>
      <c r="F464" s="117"/>
      <c r="G464" s="114" t="s">
        <v>37</v>
      </c>
      <c r="H464" s="115" t="s">
        <v>37</v>
      </c>
      <c r="I464" s="115">
        <v>2.3328000000000002E-2</v>
      </c>
      <c r="J464" s="187" t="s">
        <v>182</v>
      </c>
      <c r="K464" s="237" t="s">
        <v>182</v>
      </c>
      <c r="L464" s="188" t="s">
        <v>182</v>
      </c>
      <c r="M464" s="189">
        <v>2.1081600000000002E-2</v>
      </c>
      <c r="N464" s="190" t="s">
        <v>37</v>
      </c>
      <c r="O464" s="199"/>
      <c r="P464" s="141">
        <f t="shared" si="30"/>
        <v>10.4815296</v>
      </c>
    </row>
    <row r="465" spans="2:16" ht="15.75" customHeight="1" x14ac:dyDescent="0.25">
      <c r="B465" s="30">
        <v>45609</v>
      </c>
      <c r="C465" s="125">
        <v>3.3609600000000004</v>
      </c>
      <c r="D465" s="116" t="s">
        <v>37</v>
      </c>
      <c r="E465" s="50" t="s">
        <v>37</v>
      </c>
      <c r="F465" s="117"/>
      <c r="G465" s="114" t="s">
        <v>37</v>
      </c>
      <c r="H465" s="115" t="s">
        <v>37</v>
      </c>
      <c r="I465" s="115">
        <v>0.29116800000000004</v>
      </c>
      <c r="J465" s="187" t="s">
        <v>182</v>
      </c>
      <c r="K465" s="237" t="s">
        <v>182</v>
      </c>
      <c r="L465" s="188" t="s">
        <v>182</v>
      </c>
      <c r="M465" s="189">
        <v>0.17390592000000002</v>
      </c>
      <c r="N465" s="190" t="s">
        <v>37</v>
      </c>
      <c r="O465" s="199"/>
      <c r="P465" s="141">
        <f t="shared" si="30"/>
        <v>3.8260339200000004</v>
      </c>
    </row>
    <row r="466" spans="2:16" ht="15.75" customHeight="1" x14ac:dyDescent="0.25">
      <c r="B466" s="30">
        <v>45614</v>
      </c>
      <c r="C466" s="125">
        <v>10.293696000000001</v>
      </c>
      <c r="D466" s="116" t="s">
        <v>37</v>
      </c>
      <c r="E466" s="50" t="s">
        <v>37</v>
      </c>
      <c r="F466" s="117"/>
      <c r="G466" s="114" t="s">
        <v>37</v>
      </c>
      <c r="H466" s="115" t="s">
        <v>37</v>
      </c>
      <c r="I466" s="115">
        <v>2.6956800000000003E-2</v>
      </c>
      <c r="J466" s="187" t="s">
        <v>182</v>
      </c>
      <c r="K466" s="237" t="s">
        <v>182</v>
      </c>
      <c r="L466" s="188" t="s">
        <v>182</v>
      </c>
      <c r="M466" s="189">
        <v>2.3587200000000003E-2</v>
      </c>
      <c r="N466" s="190" t="s">
        <v>37</v>
      </c>
      <c r="O466" s="199"/>
      <c r="P466" s="141">
        <f t="shared" ref="P466" si="31">C466+M466+I466</f>
        <v>10.344240000000001</v>
      </c>
    </row>
    <row r="467" spans="2:16" ht="15.75" customHeight="1" x14ac:dyDescent="0.25">
      <c r="B467" s="30">
        <v>45616</v>
      </c>
      <c r="C467" s="125">
        <v>4.8971520000000002</v>
      </c>
      <c r="D467" s="116" t="s">
        <v>37</v>
      </c>
      <c r="E467" s="50" t="s">
        <v>37</v>
      </c>
      <c r="F467" s="117"/>
      <c r="G467" s="114" t="s">
        <v>37</v>
      </c>
      <c r="H467" s="115" t="s">
        <v>37</v>
      </c>
      <c r="I467" s="115">
        <v>5.4432000000000005E-3</v>
      </c>
      <c r="J467" s="187" t="s">
        <v>182</v>
      </c>
      <c r="K467" s="237" t="s">
        <v>182</v>
      </c>
      <c r="L467" s="188" t="s">
        <v>182</v>
      </c>
      <c r="M467" s="189">
        <v>1.4256E-2</v>
      </c>
      <c r="N467" s="190" t="s">
        <v>37</v>
      </c>
      <c r="O467" s="199"/>
      <c r="P467" s="141">
        <f t="shared" ref="P467" si="32">C467+M467+I467</f>
        <v>4.9168512</v>
      </c>
    </row>
    <row r="468" spans="2:16" ht="15.75" customHeight="1" x14ac:dyDescent="0.25">
      <c r="B468" s="30">
        <v>45618</v>
      </c>
      <c r="C468" s="125">
        <v>9.898848000000001</v>
      </c>
      <c r="D468" s="116" t="s">
        <v>37</v>
      </c>
      <c r="E468" s="50" t="s">
        <v>37</v>
      </c>
      <c r="F468" s="117"/>
      <c r="G468" s="114" t="s">
        <v>37</v>
      </c>
      <c r="H468" s="115" t="s">
        <v>37</v>
      </c>
      <c r="I468" s="115">
        <v>6.7392000000000007E-3</v>
      </c>
      <c r="J468" s="187" t="s">
        <v>182</v>
      </c>
      <c r="K468" s="237" t="s">
        <v>182</v>
      </c>
      <c r="L468" s="188" t="s">
        <v>182</v>
      </c>
      <c r="M468" s="189">
        <v>4.3372799999999996E-2</v>
      </c>
      <c r="N468" s="190" t="s">
        <v>37</v>
      </c>
      <c r="O468" s="199"/>
      <c r="P468" s="141">
        <f t="shared" ref="P468" si="33">C468+M468+I468</f>
        <v>9.9489600000000014</v>
      </c>
    </row>
    <row r="469" spans="2:16" ht="15.75" customHeight="1" x14ac:dyDescent="0.25">
      <c r="B469" s="30">
        <v>45621</v>
      </c>
      <c r="C469" s="125">
        <v>7.988544000000001</v>
      </c>
      <c r="D469" s="116" t="s">
        <v>37</v>
      </c>
      <c r="E469" s="50" t="s">
        <v>37</v>
      </c>
      <c r="F469" s="117"/>
      <c r="G469" s="114" t="s">
        <v>37</v>
      </c>
      <c r="H469" s="115" t="s">
        <v>37</v>
      </c>
      <c r="I469" s="223">
        <v>4.5792000000000012E-3</v>
      </c>
      <c r="J469" s="187" t="s">
        <v>182</v>
      </c>
      <c r="K469" s="237" t="s">
        <v>182</v>
      </c>
      <c r="L469" s="188" t="s">
        <v>182</v>
      </c>
      <c r="M469" s="189">
        <v>2.1168000000000006E-2</v>
      </c>
      <c r="N469" s="190" t="s">
        <v>37</v>
      </c>
      <c r="O469" s="199"/>
      <c r="P469" s="141">
        <f t="shared" ref="P469" si="34">C469+M469+I469</f>
        <v>8.0142912000000006</v>
      </c>
    </row>
    <row r="470" spans="2:16" ht="15.75" customHeight="1" x14ac:dyDescent="0.25">
      <c r="B470" s="30">
        <v>45623</v>
      </c>
      <c r="C470" s="125">
        <v>9.6094080000000019</v>
      </c>
      <c r="D470" s="116" t="s">
        <v>37</v>
      </c>
      <c r="E470" s="50" t="s">
        <v>37</v>
      </c>
      <c r="F470" s="117"/>
      <c r="G470" s="114" t="s">
        <v>37</v>
      </c>
      <c r="H470" s="115" t="s">
        <v>37</v>
      </c>
      <c r="I470" s="223">
        <v>5.6160000000000003E-3</v>
      </c>
      <c r="J470" s="187" t="s">
        <v>182</v>
      </c>
      <c r="K470" s="237" t="s">
        <v>182</v>
      </c>
      <c r="L470" s="188" t="s">
        <v>182</v>
      </c>
      <c r="M470" s="189">
        <v>1.8575999999999999E-2</v>
      </c>
      <c r="N470" s="190" t="s">
        <v>37</v>
      </c>
      <c r="O470" s="199"/>
      <c r="P470" s="141">
        <f t="shared" ref="P470" si="35">C470+M470+I470</f>
        <v>9.6336000000000013</v>
      </c>
    </row>
    <row r="471" spans="2:16" ht="15.75" customHeight="1" x14ac:dyDescent="0.25">
      <c r="B471" s="30">
        <v>45625</v>
      </c>
      <c r="C471" s="125">
        <v>11.402208</v>
      </c>
      <c r="D471" s="116" t="s">
        <v>37</v>
      </c>
      <c r="E471" s="50" t="s">
        <v>37</v>
      </c>
      <c r="F471" s="117"/>
      <c r="G471" s="114" t="s">
        <v>37</v>
      </c>
      <c r="H471" s="115" t="s">
        <v>37</v>
      </c>
      <c r="I471" s="223">
        <v>5.0111999999999995E-3</v>
      </c>
      <c r="J471" s="187" t="s">
        <v>182</v>
      </c>
      <c r="K471" s="237" t="s">
        <v>182</v>
      </c>
      <c r="L471" s="188" t="s">
        <v>182</v>
      </c>
      <c r="M471" s="189">
        <v>1.44288E-2</v>
      </c>
      <c r="N471" s="190" t="s">
        <v>37</v>
      </c>
      <c r="O471" s="199"/>
      <c r="P471" s="141">
        <f t="shared" ref="P471" si="36">C471+M471+I471</f>
        <v>11.421647999999999</v>
      </c>
    </row>
    <row r="472" spans="2:16" ht="15.75" customHeight="1" x14ac:dyDescent="0.25">
      <c r="B472" s="30">
        <v>45628</v>
      </c>
      <c r="C472" s="125">
        <v>2.7993600000000001</v>
      </c>
      <c r="D472" s="116" t="s">
        <v>37</v>
      </c>
      <c r="E472" s="50" t="s">
        <v>37</v>
      </c>
      <c r="F472" s="117"/>
      <c r="G472" s="114" t="s">
        <v>37</v>
      </c>
      <c r="H472" s="115" t="s">
        <v>37</v>
      </c>
      <c r="I472" s="223">
        <v>6.0479999999999996E-3</v>
      </c>
      <c r="J472" s="187" t="s">
        <v>182</v>
      </c>
      <c r="K472" s="237" t="s">
        <v>182</v>
      </c>
      <c r="L472" s="188" t="s">
        <v>182</v>
      </c>
      <c r="M472" s="189">
        <v>1.96128E-2</v>
      </c>
      <c r="N472" s="190" t="s">
        <v>37</v>
      </c>
      <c r="O472" s="199"/>
      <c r="P472" s="141">
        <f t="shared" ref="P472" si="37">C472+M472+I472</f>
        <v>2.8250207999999999</v>
      </c>
    </row>
    <row r="473" spans="2:16" ht="15.75" customHeight="1" x14ac:dyDescent="0.25">
      <c r="B473" s="30">
        <v>45630</v>
      </c>
      <c r="C473" s="125">
        <v>9.9792000000000005</v>
      </c>
      <c r="D473" s="116" t="s">
        <v>37</v>
      </c>
      <c r="E473" s="50" t="s">
        <v>37</v>
      </c>
      <c r="F473" s="117"/>
      <c r="G473" s="114" t="s">
        <v>37</v>
      </c>
      <c r="H473" s="115" t="s">
        <v>37</v>
      </c>
      <c r="I473" s="223">
        <v>4.3200000000000001E-3</v>
      </c>
      <c r="J473" s="187" t="s">
        <v>182</v>
      </c>
      <c r="K473" s="237" t="s">
        <v>182</v>
      </c>
      <c r="L473" s="188" t="s">
        <v>182</v>
      </c>
      <c r="M473" s="189">
        <v>2.6524800000000001E-2</v>
      </c>
      <c r="N473" s="190" t="s">
        <v>37</v>
      </c>
      <c r="O473" s="199"/>
      <c r="P473" s="141">
        <f t="shared" ref="P473" si="38">C473+M473+I473</f>
        <v>10.010044800000001</v>
      </c>
    </row>
    <row r="474" spans="2:16" ht="15.75" customHeight="1" x14ac:dyDescent="0.25">
      <c r="B474" s="30">
        <v>45637</v>
      </c>
      <c r="C474" s="125">
        <v>2.7959040000000002</v>
      </c>
      <c r="D474" s="116" t="s">
        <v>37</v>
      </c>
      <c r="E474" s="50" t="s">
        <v>37</v>
      </c>
      <c r="F474" s="117"/>
      <c r="G474" s="114" t="s">
        <v>37</v>
      </c>
      <c r="H474" s="115" t="s">
        <v>37</v>
      </c>
      <c r="I474" s="223">
        <v>2.2032E-2</v>
      </c>
      <c r="J474" s="187" t="s">
        <v>182</v>
      </c>
      <c r="K474" s="237" t="s">
        <v>182</v>
      </c>
      <c r="L474" s="188" t="s">
        <v>182</v>
      </c>
      <c r="M474" s="189">
        <v>5.2271999999999999E-2</v>
      </c>
      <c r="N474" s="190" t="s">
        <v>37</v>
      </c>
      <c r="O474" s="199"/>
      <c r="P474" s="141">
        <f t="shared" ref="P474:P479" si="39">C474+M474+I474</f>
        <v>2.8702079999999999</v>
      </c>
    </row>
    <row r="475" spans="2:16" ht="15.75" customHeight="1" x14ac:dyDescent="0.25">
      <c r="B475" s="30">
        <v>45639</v>
      </c>
      <c r="C475" s="125">
        <v>2.5175232000000003</v>
      </c>
      <c r="D475" s="116" t="s">
        <v>37</v>
      </c>
      <c r="E475" s="50" t="s">
        <v>37</v>
      </c>
      <c r="F475" s="117"/>
      <c r="G475" s="114" t="s">
        <v>37</v>
      </c>
      <c r="H475" s="115" t="s">
        <v>37</v>
      </c>
      <c r="I475" s="223">
        <v>7.2144E-2</v>
      </c>
      <c r="J475" s="187" t="s">
        <v>182</v>
      </c>
      <c r="K475" s="237" t="s">
        <v>182</v>
      </c>
      <c r="L475" s="188" t="s">
        <v>182</v>
      </c>
      <c r="M475" s="189">
        <v>5.149440000000001E-2</v>
      </c>
      <c r="N475" s="190" t="s">
        <v>37</v>
      </c>
      <c r="O475" s="199"/>
      <c r="P475" s="141">
        <f t="shared" si="39"/>
        <v>2.6411616000000007</v>
      </c>
    </row>
    <row r="476" spans="2:16" ht="15.75" customHeight="1" x14ac:dyDescent="0.25">
      <c r="B476" s="30">
        <v>45642</v>
      </c>
      <c r="C476" s="125">
        <v>1.7273088000000005</v>
      </c>
      <c r="D476" s="116" t="s">
        <v>37</v>
      </c>
      <c r="E476" s="50" t="s">
        <v>37</v>
      </c>
      <c r="F476" s="117"/>
      <c r="G476" s="114" t="s">
        <v>37</v>
      </c>
      <c r="H476" s="115" t="s">
        <v>37</v>
      </c>
      <c r="I476" s="223">
        <v>4.5187200000000011E-2</v>
      </c>
      <c r="J476" s="187" t="s">
        <v>182</v>
      </c>
      <c r="K476" s="237" t="s">
        <v>182</v>
      </c>
      <c r="L476" s="188" t="s">
        <v>182</v>
      </c>
      <c r="M476" s="189">
        <v>1.80576E-2</v>
      </c>
      <c r="N476" s="190" t="s">
        <v>37</v>
      </c>
      <c r="O476" s="199"/>
      <c r="P476" s="141">
        <f t="shared" si="39"/>
        <v>1.7905536000000004</v>
      </c>
    </row>
    <row r="477" spans="2:16" ht="15.75" customHeight="1" x14ac:dyDescent="0.25">
      <c r="B477" s="30">
        <v>45643</v>
      </c>
      <c r="C477" s="125">
        <v>4.7926079999999995</v>
      </c>
      <c r="D477" s="116" t="s">
        <v>37</v>
      </c>
      <c r="E477" s="50" t="s">
        <v>37</v>
      </c>
      <c r="F477" s="117"/>
      <c r="G477" s="114" t="s">
        <v>37</v>
      </c>
      <c r="H477" s="115" t="s">
        <v>37</v>
      </c>
      <c r="I477" s="223">
        <v>5.6505600000000003E-2</v>
      </c>
      <c r="J477" s="187" t="s">
        <v>182</v>
      </c>
      <c r="K477" s="237" t="s">
        <v>182</v>
      </c>
      <c r="L477" s="188" t="s">
        <v>182</v>
      </c>
      <c r="M477" s="189">
        <v>3.5769600000000006E-2</v>
      </c>
      <c r="N477" s="190" t="s">
        <v>37</v>
      </c>
      <c r="O477" s="199"/>
      <c r="P477" s="141">
        <f t="shared" si="39"/>
        <v>4.8848832</v>
      </c>
    </row>
    <row r="478" spans="2:16" ht="15.75" customHeight="1" x14ac:dyDescent="0.25">
      <c r="B478" s="30">
        <v>45646</v>
      </c>
      <c r="C478" s="125">
        <v>4.0120704000000007</v>
      </c>
      <c r="D478" s="116" t="s">
        <v>189</v>
      </c>
      <c r="E478" s="50" t="s">
        <v>189</v>
      </c>
      <c r="F478" s="117"/>
      <c r="G478" s="114" t="s">
        <v>189</v>
      </c>
      <c r="H478" s="115" t="s">
        <v>189</v>
      </c>
      <c r="I478" s="223">
        <v>1.2873600000000002E-2</v>
      </c>
      <c r="J478" s="187" t="s">
        <v>189</v>
      </c>
      <c r="K478" s="237" t="s">
        <v>189</v>
      </c>
      <c r="L478" s="188" t="s">
        <v>189</v>
      </c>
      <c r="M478" s="189">
        <v>1.0800000000000002E-2</v>
      </c>
      <c r="N478" s="190" t="s">
        <v>189</v>
      </c>
      <c r="O478" s="199"/>
      <c r="P478" s="141">
        <f t="shared" si="39"/>
        <v>4.0357440000000002</v>
      </c>
    </row>
    <row r="479" spans="2:16" ht="15.75" customHeight="1" x14ac:dyDescent="0.25">
      <c r="B479" s="30">
        <v>45649</v>
      </c>
      <c r="C479" s="125">
        <v>4.3355519999999999</v>
      </c>
      <c r="D479" s="116" t="s">
        <v>189</v>
      </c>
      <c r="E479" s="50" t="s">
        <v>189</v>
      </c>
      <c r="F479" s="117"/>
      <c r="G479" s="114" t="s">
        <v>189</v>
      </c>
      <c r="H479" s="115" t="s">
        <v>189</v>
      </c>
      <c r="I479" s="223">
        <v>8.035200000000001E-3</v>
      </c>
      <c r="J479" s="187" t="s">
        <v>189</v>
      </c>
      <c r="K479" s="237" t="s">
        <v>189</v>
      </c>
      <c r="L479" s="188" t="s">
        <v>189</v>
      </c>
      <c r="M479" s="189">
        <v>5.0198399999999997E-2</v>
      </c>
      <c r="N479" s="190" t="s">
        <v>189</v>
      </c>
      <c r="O479" s="199"/>
      <c r="P479" s="141">
        <f t="shared" si="39"/>
        <v>4.3937856000000002</v>
      </c>
    </row>
    <row r="480" spans="2:16" ht="15.75" customHeight="1" x14ac:dyDescent="0.25">
      <c r="B480" s="30">
        <v>45653</v>
      </c>
      <c r="C480" s="125">
        <v>1.4103936000000001</v>
      </c>
      <c r="D480" s="116" t="s">
        <v>189</v>
      </c>
      <c r="E480" s="50" t="s">
        <v>189</v>
      </c>
      <c r="F480" s="117"/>
      <c r="G480" s="114" t="s">
        <v>189</v>
      </c>
      <c r="H480" s="115" t="s">
        <v>189</v>
      </c>
      <c r="I480" s="223">
        <v>6.5664E-3</v>
      </c>
      <c r="J480" s="187" t="s">
        <v>189</v>
      </c>
      <c r="K480" s="237" t="s">
        <v>189</v>
      </c>
      <c r="L480" s="188" t="s">
        <v>189</v>
      </c>
      <c r="M480" s="189">
        <v>2.1513600000000001E-2</v>
      </c>
      <c r="N480" s="190" t="s">
        <v>189</v>
      </c>
      <c r="O480" s="199"/>
      <c r="P480" s="141">
        <f t="shared" ref="P480" si="40">C480+M480+I480</f>
        <v>1.4384736000000002</v>
      </c>
    </row>
    <row r="481" spans="2:16" ht="15.75" customHeight="1" x14ac:dyDescent="0.25">
      <c r="B481" s="30">
        <v>45656</v>
      </c>
      <c r="C481" s="125">
        <v>1.6362432000000005</v>
      </c>
      <c r="D481" s="116" t="s">
        <v>189</v>
      </c>
      <c r="E481" s="50" t="s">
        <v>189</v>
      </c>
      <c r="F481" s="117"/>
      <c r="G481" s="114" t="s">
        <v>189</v>
      </c>
      <c r="H481" s="115" t="s">
        <v>189</v>
      </c>
      <c r="I481" s="223">
        <v>5.6764800000000004E-2</v>
      </c>
      <c r="J481" s="187" t="s">
        <v>189</v>
      </c>
      <c r="K481" s="237" t="s">
        <v>189</v>
      </c>
      <c r="L481" s="188" t="s">
        <v>189</v>
      </c>
      <c r="M481" s="189">
        <v>2.0304000000000003E-2</v>
      </c>
      <c r="N481" s="190" t="s">
        <v>189</v>
      </c>
      <c r="O481" s="199"/>
      <c r="P481" s="141">
        <f t="shared" ref="P481" si="41">C481+M481+I481</f>
        <v>1.7133120000000006</v>
      </c>
    </row>
    <row r="482" spans="2:16" ht="15.75" customHeight="1" x14ac:dyDescent="0.25">
      <c r="B482" s="30">
        <v>45660</v>
      </c>
      <c r="C482" s="125">
        <v>6.3529919999999995</v>
      </c>
      <c r="D482" s="116" t="s">
        <v>189</v>
      </c>
      <c r="E482" s="50" t="s">
        <v>189</v>
      </c>
      <c r="F482" s="117"/>
      <c r="G482" s="114" t="s">
        <v>189</v>
      </c>
      <c r="H482" s="115" t="s">
        <v>189</v>
      </c>
      <c r="I482" s="223" t="s">
        <v>189</v>
      </c>
      <c r="J482" s="187" t="s">
        <v>189</v>
      </c>
      <c r="K482" s="237" t="s">
        <v>189</v>
      </c>
      <c r="L482" s="188" t="s">
        <v>189</v>
      </c>
      <c r="M482" s="189">
        <v>2.0822400000000001E-2</v>
      </c>
      <c r="N482" s="190" t="s">
        <v>189</v>
      </c>
      <c r="O482" s="199"/>
      <c r="P482" s="141">
        <f>C482+M482</f>
        <v>6.3738143999999997</v>
      </c>
    </row>
    <row r="483" spans="2:16" ht="15.75" customHeight="1" x14ac:dyDescent="0.25">
      <c r="B483" s="30">
        <v>45665</v>
      </c>
      <c r="C483" s="125">
        <v>5.8154111999999998</v>
      </c>
      <c r="D483" s="116" t="s">
        <v>189</v>
      </c>
      <c r="E483" s="50" t="s">
        <v>189</v>
      </c>
      <c r="F483" s="117"/>
      <c r="G483" s="114" t="s">
        <v>189</v>
      </c>
      <c r="H483" s="115" t="s">
        <v>189</v>
      </c>
      <c r="I483" s="223" t="s">
        <v>189</v>
      </c>
      <c r="J483" s="187" t="s">
        <v>189</v>
      </c>
      <c r="K483" s="237" t="s">
        <v>189</v>
      </c>
      <c r="L483" s="188" t="s">
        <v>189</v>
      </c>
      <c r="M483" s="189">
        <v>1.9958400000000001E-2</v>
      </c>
      <c r="N483" s="190" t="s">
        <v>189</v>
      </c>
      <c r="O483" s="199"/>
      <c r="P483" s="141">
        <f>C483+M483</f>
        <v>5.8353695999999999</v>
      </c>
    </row>
    <row r="484" spans="2:16" ht="15.75" customHeight="1" x14ac:dyDescent="0.25">
      <c r="B484" s="30">
        <v>45667</v>
      </c>
      <c r="C484" s="125">
        <v>4.487616</v>
      </c>
      <c r="D484" s="116" t="s">
        <v>189</v>
      </c>
      <c r="E484" s="50" t="s">
        <v>189</v>
      </c>
      <c r="F484" s="117"/>
      <c r="G484" s="114" t="s">
        <v>189</v>
      </c>
      <c r="H484" s="115" t="s">
        <v>189</v>
      </c>
      <c r="I484" s="223">
        <v>0.12268800000000001</v>
      </c>
      <c r="J484" s="187" t="s">
        <v>189</v>
      </c>
      <c r="K484" s="237" t="s">
        <v>189</v>
      </c>
      <c r="L484" s="188" t="s">
        <v>189</v>
      </c>
      <c r="M484" s="189">
        <v>1.9958400000000001E-2</v>
      </c>
      <c r="N484" s="190" t="s">
        <v>189</v>
      </c>
      <c r="O484" s="199"/>
      <c r="P484" s="141">
        <f t="shared" ref="P484:P489" si="42">C484+M484+I484</f>
        <v>4.6302624000000003</v>
      </c>
    </row>
    <row r="485" spans="2:16" ht="15.75" customHeight="1" x14ac:dyDescent="0.25">
      <c r="B485" s="30">
        <v>45670</v>
      </c>
      <c r="C485" s="125">
        <v>2.1081600000000003</v>
      </c>
      <c r="D485" s="116" t="s">
        <v>189</v>
      </c>
      <c r="E485" s="50" t="s">
        <v>189</v>
      </c>
      <c r="F485" s="117"/>
      <c r="G485" s="114" t="s">
        <v>189</v>
      </c>
      <c r="H485" s="115" t="s">
        <v>189</v>
      </c>
      <c r="I485" s="223">
        <v>7.2403200000000015E-2</v>
      </c>
      <c r="J485" s="187" t="s">
        <v>189</v>
      </c>
      <c r="K485" s="237" t="s">
        <v>189</v>
      </c>
      <c r="L485" s="188" t="s">
        <v>189</v>
      </c>
      <c r="M485" s="189">
        <v>3.78432E-2</v>
      </c>
      <c r="N485" s="190" t="s">
        <v>189</v>
      </c>
      <c r="O485" s="199"/>
      <c r="P485" s="141">
        <f t="shared" si="42"/>
        <v>2.2184064000000006</v>
      </c>
    </row>
    <row r="486" spans="2:16" ht="15.75" customHeight="1" x14ac:dyDescent="0.25">
      <c r="B486" s="30">
        <v>45672</v>
      </c>
      <c r="C486" s="125">
        <v>6.3141119999999997</v>
      </c>
      <c r="D486" s="116" t="s">
        <v>189</v>
      </c>
      <c r="E486" s="50" t="s">
        <v>189</v>
      </c>
      <c r="F486" s="117"/>
      <c r="G486" s="114" t="s">
        <v>189</v>
      </c>
      <c r="H486" s="115" t="s">
        <v>189</v>
      </c>
      <c r="I486" s="223">
        <v>6.8601600000000013E-2</v>
      </c>
      <c r="J486" s="187" t="s">
        <v>189</v>
      </c>
      <c r="K486" s="237" t="s">
        <v>189</v>
      </c>
      <c r="L486" s="188" t="s">
        <v>189</v>
      </c>
      <c r="M486" s="189">
        <v>3.6633600000000009E-2</v>
      </c>
      <c r="N486" s="190" t="s">
        <v>189</v>
      </c>
      <c r="O486" s="199"/>
      <c r="P486" s="141">
        <f t="shared" si="42"/>
        <v>6.4193471999999998</v>
      </c>
    </row>
    <row r="487" spans="2:16" ht="15.75" customHeight="1" x14ac:dyDescent="0.25">
      <c r="B487" s="30">
        <v>45674</v>
      </c>
      <c r="C487" s="125">
        <v>7.7414400000000008</v>
      </c>
      <c r="D487" s="116" t="s">
        <v>189</v>
      </c>
      <c r="E487" s="50" t="s">
        <v>189</v>
      </c>
      <c r="F487" s="117"/>
      <c r="G487" s="114" t="s">
        <v>189</v>
      </c>
      <c r="H487" s="115" t="s">
        <v>189</v>
      </c>
      <c r="I487" s="223">
        <v>0.15465600000000002</v>
      </c>
      <c r="J487" s="187" t="s">
        <v>189</v>
      </c>
      <c r="K487" s="237" t="s">
        <v>189</v>
      </c>
      <c r="L487" s="188" t="s">
        <v>189</v>
      </c>
      <c r="M487" s="189">
        <f>0.0864*0.1*Caudal!Y592</f>
        <v>2.96352E-2</v>
      </c>
      <c r="N487" s="190" t="s">
        <v>189</v>
      </c>
      <c r="O487" s="199"/>
      <c r="P487" s="141">
        <f t="shared" si="42"/>
        <v>7.9257312000000013</v>
      </c>
    </row>
    <row r="488" spans="2:16" ht="15.75" customHeight="1" x14ac:dyDescent="0.25">
      <c r="B488" s="30">
        <v>45677</v>
      </c>
      <c r="C488" s="125">
        <v>4.3124832</v>
      </c>
      <c r="D488" s="116" t="s">
        <v>189</v>
      </c>
      <c r="E488" s="50" t="s">
        <v>189</v>
      </c>
      <c r="F488" s="117"/>
      <c r="G488" s="114" t="s">
        <v>189</v>
      </c>
      <c r="H488" s="115" t="s">
        <v>189</v>
      </c>
      <c r="I488" s="223">
        <v>0.16502400000000003</v>
      </c>
      <c r="J488" s="187" t="s">
        <v>189</v>
      </c>
      <c r="K488" s="237" t="s">
        <v>189</v>
      </c>
      <c r="L488" s="188" t="s">
        <v>189</v>
      </c>
      <c r="M488" s="189">
        <v>4.0608000000000005E-2</v>
      </c>
      <c r="N488" s="190" t="s">
        <v>189</v>
      </c>
      <c r="O488" s="199"/>
      <c r="P488" s="141">
        <f t="shared" si="42"/>
        <v>4.5181151999999996</v>
      </c>
    </row>
    <row r="489" spans="2:16" ht="15.75" customHeight="1" x14ac:dyDescent="0.25">
      <c r="B489" s="30">
        <v>45679</v>
      </c>
      <c r="C489" s="125">
        <v>5.3491967999999996</v>
      </c>
      <c r="D489" s="116" t="s">
        <v>189</v>
      </c>
      <c r="E489" s="50" t="s">
        <v>189</v>
      </c>
      <c r="F489" s="117"/>
      <c r="G489" s="114" t="s">
        <v>189</v>
      </c>
      <c r="H489" s="115" t="s">
        <v>189</v>
      </c>
      <c r="I489" s="223">
        <v>0.13651200000000002</v>
      </c>
      <c r="J489" s="187" t="s">
        <v>189</v>
      </c>
      <c r="K489" s="237" t="s">
        <v>189</v>
      </c>
      <c r="L489" s="188" t="s">
        <v>189</v>
      </c>
      <c r="M489" s="189">
        <v>3.61152E-2</v>
      </c>
      <c r="N489" s="190" t="s">
        <v>189</v>
      </c>
      <c r="O489" s="199"/>
      <c r="P489" s="141">
        <f t="shared" si="42"/>
        <v>5.5218239999999996</v>
      </c>
    </row>
    <row r="490" spans="2:16" ht="15.75" customHeight="1" x14ac:dyDescent="0.25">
      <c r="B490" s="30">
        <v>45681</v>
      </c>
      <c r="C490" s="125">
        <v>4.6780415999999994</v>
      </c>
      <c r="D490" s="116" t="s">
        <v>189</v>
      </c>
      <c r="E490" s="50" t="s">
        <v>189</v>
      </c>
      <c r="F490" s="117"/>
      <c r="G490" s="114" t="s">
        <v>189</v>
      </c>
      <c r="H490" s="115" t="s">
        <v>189</v>
      </c>
      <c r="I490" s="223">
        <v>0.131328</v>
      </c>
      <c r="J490" s="187" t="s">
        <v>189</v>
      </c>
      <c r="K490" s="237" t="s">
        <v>189</v>
      </c>
      <c r="L490" s="188" t="s">
        <v>189</v>
      </c>
      <c r="M490" s="189">
        <v>3.27456E-2</v>
      </c>
      <c r="N490" s="190" t="s">
        <v>189</v>
      </c>
      <c r="O490" s="199"/>
      <c r="P490" s="141">
        <f t="shared" ref="P490" si="43">C490+M490+I490</f>
        <v>4.8421151999999994</v>
      </c>
    </row>
    <row r="491" spans="2:16" ht="15.75" customHeight="1" x14ac:dyDescent="0.25">
      <c r="B491" s="30">
        <v>45684</v>
      </c>
      <c r="C491" s="125">
        <v>3.4318080000000002</v>
      </c>
      <c r="D491" s="116" t="s">
        <v>189</v>
      </c>
      <c r="E491" s="50" t="s">
        <v>189</v>
      </c>
      <c r="F491" s="117"/>
      <c r="G491" s="114" t="s">
        <v>189</v>
      </c>
      <c r="H491" s="115" t="s">
        <v>189</v>
      </c>
      <c r="I491" s="223">
        <v>0.11318400000000001</v>
      </c>
      <c r="J491" s="187" t="s">
        <v>189</v>
      </c>
      <c r="K491" s="237" t="s">
        <v>189</v>
      </c>
      <c r="L491" s="188" t="s">
        <v>189</v>
      </c>
      <c r="M491" s="189">
        <v>1.71936E-2</v>
      </c>
      <c r="N491" s="190" t="s">
        <v>189</v>
      </c>
      <c r="O491" s="199"/>
      <c r="P491" s="141">
        <f t="shared" ref="P491" si="44">C491+M491+I491</f>
        <v>3.5621856000000003</v>
      </c>
    </row>
    <row r="492" spans="2:16" ht="15.75" customHeight="1" x14ac:dyDescent="0.25">
      <c r="B492" s="30">
        <v>45686</v>
      </c>
      <c r="C492" s="125">
        <v>2.9134080000000004</v>
      </c>
      <c r="D492" s="116" t="s">
        <v>189</v>
      </c>
      <c r="E492" s="50" t="s">
        <v>189</v>
      </c>
      <c r="F492" s="117"/>
      <c r="G492" s="114" t="s">
        <v>189</v>
      </c>
      <c r="H492" s="115" t="s">
        <v>189</v>
      </c>
      <c r="I492" s="223">
        <v>0.131328</v>
      </c>
      <c r="J492" s="187" t="s">
        <v>189</v>
      </c>
      <c r="K492" s="237" t="s">
        <v>189</v>
      </c>
      <c r="L492" s="188" t="s">
        <v>189</v>
      </c>
      <c r="M492" s="189">
        <v>1.27008E-2</v>
      </c>
      <c r="N492" s="190" t="s">
        <v>189</v>
      </c>
      <c r="O492" s="199"/>
      <c r="P492" s="141">
        <f t="shared" ref="P492" si="45">C492+M492+I492</f>
        <v>3.0574368000000005</v>
      </c>
    </row>
    <row r="493" spans="2:16" ht="15.75" customHeight="1" x14ac:dyDescent="0.25">
      <c r="B493" s="30">
        <v>45688</v>
      </c>
      <c r="C493" s="125">
        <v>0.84006720000000001</v>
      </c>
      <c r="D493" s="116" t="s">
        <v>189</v>
      </c>
      <c r="E493" s="50" t="s">
        <v>189</v>
      </c>
      <c r="F493" s="117"/>
      <c r="G493" s="114" t="s">
        <v>189</v>
      </c>
      <c r="H493" s="115" t="s">
        <v>189</v>
      </c>
      <c r="I493" s="223">
        <v>0.14255999999999999</v>
      </c>
      <c r="J493" s="187" t="s">
        <v>189</v>
      </c>
      <c r="K493" s="237" t="s">
        <v>189</v>
      </c>
      <c r="L493" s="188" t="s">
        <v>189</v>
      </c>
      <c r="M493" s="189">
        <v>1.35648E-2</v>
      </c>
      <c r="N493" s="190" t="s">
        <v>189</v>
      </c>
      <c r="O493" s="199"/>
      <c r="P493" s="141">
        <f t="shared" ref="P493" si="46">C493+M493+I493</f>
        <v>0.99619200000000008</v>
      </c>
    </row>
    <row r="494" spans="2:16" ht="15.75" customHeight="1" x14ac:dyDescent="0.25">
      <c r="B494" s="30">
        <v>45691</v>
      </c>
      <c r="C494" s="125">
        <v>2.9376000000000002</v>
      </c>
      <c r="D494" s="116" t="s">
        <v>189</v>
      </c>
      <c r="E494" s="50" t="s">
        <v>189</v>
      </c>
      <c r="F494" s="117"/>
      <c r="G494" s="114" t="s">
        <v>189</v>
      </c>
      <c r="H494" s="115" t="s">
        <v>189</v>
      </c>
      <c r="I494" s="223">
        <v>0.12009600000000001</v>
      </c>
      <c r="J494" s="187" t="s">
        <v>189</v>
      </c>
      <c r="K494" s="237" t="s">
        <v>189</v>
      </c>
      <c r="L494" s="188" t="s">
        <v>189</v>
      </c>
      <c r="M494" s="189">
        <v>2.3500800000000002E-2</v>
      </c>
      <c r="N494" s="190" t="s">
        <v>189</v>
      </c>
      <c r="O494" s="199"/>
      <c r="P494" s="141">
        <f t="shared" ref="P494" si="47">C494+M494+I494</f>
        <v>3.0811968000000003</v>
      </c>
    </row>
    <row r="495" spans="2:16" ht="15.75" customHeight="1" x14ac:dyDescent="0.25">
      <c r="B495" s="30">
        <v>45693</v>
      </c>
      <c r="C495" s="125">
        <v>2.9730239999999997</v>
      </c>
      <c r="D495" s="116" t="s">
        <v>189</v>
      </c>
      <c r="E495" s="50" t="s">
        <v>189</v>
      </c>
      <c r="F495" s="117"/>
      <c r="G495" s="114" t="s">
        <v>189</v>
      </c>
      <c r="H495" s="115" t="s">
        <v>189</v>
      </c>
      <c r="I495" s="223">
        <v>9.8496000000000014E-2</v>
      </c>
      <c r="J495" s="187" t="s">
        <v>189</v>
      </c>
      <c r="K495" s="237" t="s">
        <v>189</v>
      </c>
      <c r="L495" s="188" t="s">
        <v>189</v>
      </c>
      <c r="M495" s="189">
        <v>2.85984E-2</v>
      </c>
      <c r="N495" s="190" t="s">
        <v>189</v>
      </c>
      <c r="O495" s="199"/>
      <c r="P495" s="141">
        <f t="shared" ref="P495" si="48">C495+M495+I495</f>
        <v>3.1001183999999995</v>
      </c>
    </row>
    <row r="496" spans="2:16" ht="15.75" customHeight="1" x14ac:dyDescent="0.25">
      <c r="B496" s="30">
        <v>45695</v>
      </c>
      <c r="C496" s="125">
        <v>2.9462400000000004</v>
      </c>
      <c r="D496" s="116" t="s">
        <v>189</v>
      </c>
      <c r="E496" s="50" t="s">
        <v>189</v>
      </c>
      <c r="F496" s="117"/>
      <c r="G496" s="114" t="s">
        <v>189</v>
      </c>
      <c r="H496" s="115" t="s">
        <v>189</v>
      </c>
      <c r="I496" s="223">
        <v>0.119232</v>
      </c>
      <c r="J496" s="187" t="s">
        <v>189</v>
      </c>
      <c r="K496" s="237" t="s">
        <v>189</v>
      </c>
      <c r="L496" s="188" t="s">
        <v>189</v>
      </c>
      <c r="M496" s="189">
        <v>2.0304000000000003E-2</v>
      </c>
      <c r="N496" s="190" t="s">
        <v>189</v>
      </c>
      <c r="O496" s="199"/>
      <c r="P496" s="141">
        <f t="shared" ref="P496" si="49">C496+M496+I496</f>
        <v>3.0857760000000001</v>
      </c>
    </row>
    <row r="497" spans="2:16" ht="15.75" customHeight="1" x14ac:dyDescent="0.25">
      <c r="B497" s="30">
        <v>45698</v>
      </c>
      <c r="C497" s="125">
        <v>1.3112064000000003</v>
      </c>
      <c r="D497" s="116" t="s">
        <v>189</v>
      </c>
      <c r="E497" s="50" t="s">
        <v>189</v>
      </c>
      <c r="F497" s="117"/>
      <c r="G497" s="114" t="s">
        <v>189</v>
      </c>
      <c r="H497" s="115" t="s">
        <v>189</v>
      </c>
      <c r="I497" s="223">
        <v>5.7715200000000001E-2</v>
      </c>
      <c r="J497" s="187" t="s">
        <v>189</v>
      </c>
      <c r="K497" s="237" t="s">
        <v>189</v>
      </c>
      <c r="L497" s="188" t="s">
        <v>189</v>
      </c>
      <c r="M497" s="189">
        <v>1.6848000000000002E-2</v>
      </c>
      <c r="N497" s="190" t="s">
        <v>189</v>
      </c>
      <c r="O497" s="199"/>
      <c r="P497" s="141">
        <f t="shared" ref="P497" si="50">C497+M497+I497</f>
        <v>1.3857696000000004</v>
      </c>
    </row>
    <row r="498" spans="2:16" ht="15.75" customHeight="1" x14ac:dyDescent="0.25">
      <c r="B498" s="30">
        <v>45700</v>
      </c>
      <c r="C498" s="125">
        <v>1.9766591999999998</v>
      </c>
      <c r="D498" s="116" t="s">
        <v>189</v>
      </c>
      <c r="E498" s="50" t="s">
        <v>189</v>
      </c>
      <c r="F498" s="117"/>
      <c r="G498" s="114" t="s">
        <v>189</v>
      </c>
      <c r="H498" s="115" t="s">
        <v>189</v>
      </c>
      <c r="I498" s="223">
        <v>0.10367999999999999</v>
      </c>
      <c r="J498" s="187" t="s">
        <v>189</v>
      </c>
      <c r="K498" s="237" t="s">
        <v>189</v>
      </c>
      <c r="L498" s="188" t="s">
        <v>189</v>
      </c>
      <c r="M498" s="189">
        <v>1.8144E-2</v>
      </c>
      <c r="N498" s="190" t="s">
        <v>189</v>
      </c>
      <c r="O498" s="199"/>
      <c r="P498" s="141">
        <f>C498+M498+I498</f>
        <v>2.0984831999999995</v>
      </c>
    </row>
    <row r="499" spans="2:16" ht="15.75" customHeight="1" x14ac:dyDescent="0.25">
      <c r="B499" s="30">
        <v>45702</v>
      </c>
      <c r="C499" s="125">
        <v>2.1385728000000004</v>
      </c>
      <c r="D499" s="116" t="s">
        <v>189</v>
      </c>
      <c r="E499" s="50" t="s">
        <v>189</v>
      </c>
      <c r="F499" s="117"/>
      <c r="G499" s="114" t="s">
        <v>189</v>
      </c>
      <c r="H499" s="115" t="s">
        <v>189</v>
      </c>
      <c r="I499" s="223">
        <v>4.3977599999999999E-2</v>
      </c>
      <c r="J499" s="187" t="s">
        <v>189</v>
      </c>
      <c r="K499" s="237" t="s">
        <v>189</v>
      </c>
      <c r="L499" s="188" t="s">
        <v>189</v>
      </c>
      <c r="M499" s="189">
        <v>1.5897600000000001E-2</v>
      </c>
      <c r="N499" s="190" t="s">
        <v>189</v>
      </c>
      <c r="O499" s="199"/>
      <c r="P499" s="141">
        <f t="shared" ref="P499" si="51">C499+M499+I499</f>
        <v>2.1984480000000004</v>
      </c>
    </row>
    <row r="500" spans="2:16" ht="15.75" customHeight="1" x14ac:dyDescent="0.25">
      <c r="B500" s="30">
        <v>45705</v>
      </c>
      <c r="C500" s="125">
        <v>3.9744000000000002</v>
      </c>
      <c r="D500" s="116" t="s">
        <v>189</v>
      </c>
      <c r="E500" s="50" t="s">
        <v>189</v>
      </c>
      <c r="F500" s="117"/>
      <c r="G500" s="114" t="s">
        <v>189</v>
      </c>
      <c r="H500" s="115" t="s">
        <v>189</v>
      </c>
      <c r="I500" s="223">
        <v>0.16156800000000002</v>
      </c>
      <c r="J500" s="187" t="s">
        <v>189</v>
      </c>
      <c r="K500" s="237" t="s">
        <v>189</v>
      </c>
      <c r="L500" s="188" t="s">
        <v>189</v>
      </c>
      <c r="M500" s="189">
        <v>3.6460800000000002E-2</v>
      </c>
      <c r="N500" s="190" t="s">
        <v>189</v>
      </c>
      <c r="O500" s="199"/>
      <c r="P500" s="141">
        <f t="shared" ref="P500" si="52">C500+M500+I500</f>
        <v>4.1724288000000005</v>
      </c>
    </row>
    <row r="501" spans="2:16" ht="15.75" customHeight="1" x14ac:dyDescent="0.25">
      <c r="B501" s="30">
        <v>45707</v>
      </c>
      <c r="C501" s="125">
        <v>3.9000960000000005</v>
      </c>
      <c r="D501" s="116" t="s">
        <v>189</v>
      </c>
      <c r="E501" s="50" t="s">
        <v>189</v>
      </c>
      <c r="F501" s="117"/>
      <c r="G501" s="114" t="s">
        <v>189</v>
      </c>
      <c r="H501" s="115" t="s">
        <v>189</v>
      </c>
      <c r="I501" s="223">
        <v>0.14860800000000002</v>
      </c>
      <c r="J501" s="187" t="s">
        <v>189</v>
      </c>
      <c r="K501" s="237" t="s">
        <v>189</v>
      </c>
      <c r="L501" s="188" t="s">
        <v>189</v>
      </c>
      <c r="M501" s="189">
        <v>3.456E-2</v>
      </c>
      <c r="N501" s="190" t="s">
        <v>189</v>
      </c>
      <c r="O501" s="199"/>
      <c r="P501" s="141">
        <f t="shared" ref="P501" si="53">C501+M501+I501</f>
        <v>4.0832640000000007</v>
      </c>
    </row>
    <row r="502" spans="2:16" ht="15.75" customHeight="1" x14ac:dyDescent="0.25">
      <c r="B502" s="30">
        <v>45709</v>
      </c>
      <c r="C502" s="125">
        <v>4.4793216000000005</v>
      </c>
      <c r="D502" s="116" t="s">
        <v>189</v>
      </c>
      <c r="E502" s="50" t="s">
        <v>189</v>
      </c>
      <c r="F502" s="117"/>
      <c r="G502" s="114" t="s">
        <v>189</v>
      </c>
      <c r="H502" s="115" t="s">
        <v>189</v>
      </c>
      <c r="I502" s="223">
        <v>0.13910400000000003</v>
      </c>
      <c r="J502" s="187" t="s">
        <v>189</v>
      </c>
      <c r="K502" s="237" t="s">
        <v>189</v>
      </c>
      <c r="L502" s="188" t="s">
        <v>189</v>
      </c>
      <c r="M502" s="189">
        <v>4.4928000000000003E-2</v>
      </c>
      <c r="N502" s="190" t="s">
        <v>189</v>
      </c>
      <c r="O502" s="199"/>
      <c r="P502" s="141">
        <f t="shared" ref="P502" si="54">C502+M502+I502</f>
        <v>4.6633535999999998</v>
      </c>
    </row>
    <row r="503" spans="2:16" ht="15.75" customHeight="1" x14ac:dyDescent="0.25">
      <c r="B503" s="30">
        <v>45712</v>
      </c>
      <c r="C503" s="125">
        <v>4.4048448000000002</v>
      </c>
      <c r="D503" s="116" t="s">
        <v>189</v>
      </c>
      <c r="E503" s="50" t="s">
        <v>189</v>
      </c>
      <c r="F503" s="117"/>
      <c r="G503" s="114" t="s">
        <v>189</v>
      </c>
      <c r="H503" s="115" t="s">
        <v>189</v>
      </c>
      <c r="I503" s="223">
        <v>0.15984000000000001</v>
      </c>
      <c r="J503" s="187" t="s">
        <v>189</v>
      </c>
      <c r="K503" s="237" t="s">
        <v>189</v>
      </c>
      <c r="L503" s="188" t="s">
        <v>189</v>
      </c>
      <c r="M503" s="189">
        <v>5.41728E-2</v>
      </c>
      <c r="N503" s="190" t="s">
        <v>189</v>
      </c>
      <c r="O503" s="199"/>
      <c r="P503" s="141">
        <f t="shared" ref="P503" si="55">C503+M503+I503</f>
        <v>4.6188576000000001</v>
      </c>
    </row>
    <row r="504" spans="2:16" ht="15.75" customHeight="1" x14ac:dyDescent="0.25">
      <c r="B504" s="30">
        <v>45714</v>
      </c>
      <c r="C504" s="125">
        <v>4.8803904000000005</v>
      </c>
      <c r="D504" s="116" t="s">
        <v>189</v>
      </c>
      <c r="E504" s="50" t="s">
        <v>189</v>
      </c>
      <c r="F504" s="117"/>
      <c r="G504" s="114" t="s">
        <v>189</v>
      </c>
      <c r="H504" s="115" t="s">
        <v>189</v>
      </c>
      <c r="I504" s="223">
        <v>2.6438400000000001E-2</v>
      </c>
      <c r="J504" s="187" t="s">
        <v>189</v>
      </c>
      <c r="K504" s="237" t="s">
        <v>189</v>
      </c>
      <c r="L504" s="188" t="s">
        <v>189</v>
      </c>
      <c r="M504" s="189">
        <v>5.0025600000000003E-2</v>
      </c>
      <c r="N504" s="190" t="s">
        <v>189</v>
      </c>
      <c r="O504" s="199"/>
      <c r="P504" s="141">
        <f t="shared" ref="P504" si="56">C504+M504+I504</f>
        <v>4.9568544000000001</v>
      </c>
    </row>
    <row r="505" spans="2:16" ht="15.75" customHeight="1" x14ac:dyDescent="0.25">
      <c r="B505" s="30">
        <v>45716</v>
      </c>
      <c r="C505" s="125">
        <v>5.3471232000000013</v>
      </c>
      <c r="D505" s="116" t="s">
        <v>189</v>
      </c>
      <c r="E505" s="50" t="s">
        <v>189</v>
      </c>
      <c r="F505" s="117"/>
      <c r="G505" s="114" t="s">
        <v>189</v>
      </c>
      <c r="H505" s="115" t="s">
        <v>189</v>
      </c>
      <c r="I505" s="223">
        <v>2.45376E-2</v>
      </c>
      <c r="J505" s="187" t="s">
        <v>189</v>
      </c>
      <c r="K505" s="237" t="s">
        <v>189</v>
      </c>
      <c r="L505" s="188" t="s">
        <v>189</v>
      </c>
      <c r="M505" s="189">
        <v>3.8880000000000005E-2</v>
      </c>
      <c r="N505" s="190" t="s">
        <v>189</v>
      </c>
      <c r="O505" s="199"/>
      <c r="P505" s="141">
        <f t="shared" ref="P505" si="57">C505+M505+I505</f>
        <v>5.4105408000000015</v>
      </c>
    </row>
    <row r="506" spans="2:16" ht="15.75" customHeight="1" x14ac:dyDescent="0.25">
      <c r="B506" s="30">
        <v>45720</v>
      </c>
      <c r="C506" s="125">
        <v>22.758624000000001</v>
      </c>
      <c r="D506" s="116" t="s">
        <v>189</v>
      </c>
      <c r="E506" s="50" t="s">
        <v>189</v>
      </c>
      <c r="F506" s="117"/>
      <c r="G506" s="114" t="s">
        <v>189</v>
      </c>
      <c r="H506" s="115" t="s">
        <v>189</v>
      </c>
      <c r="I506" s="115" t="s">
        <v>189</v>
      </c>
      <c r="J506" s="187" t="s">
        <v>189</v>
      </c>
      <c r="K506" s="237" t="s">
        <v>189</v>
      </c>
      <c r="L506" s="188" t="s">
        <v>189</v>
      </c>
      <c r="M506" s="189" t="s">
        <v>189</v>
      </c>
      <c r="N506" s="190" t="s">
        <v>189</v>
      </c>
      <c r="O506" s="199"/>
      <c r="P506" s="141">
        <v>22.76</v>
      </c>
    </row>
    <row r="507" spans="2:16" ht="15.75" customHeight="1" x14ac:dyDescent="0.25">
      <c r="B507" s="30">
        <v>45721</v>
      </c>
      <c r="C507" s="125">
        <v>10.253952</v>
      </c>
      <c r="D507" s="116" t="s">
        <v>189</v>
      </c>
      <c r="E507" s="50" t="s">
        <v>189</v>
      </c>
      <c r="F507" s="117"/>
      <c r="G507" s="114" t="s">
        <v>189</v>
      </c>
      <c r="H507" s="115" t="s">
        <v>189</v>
      </c>
      <c r="I507" s="115" t="s">
        <v>189</v>
      </c>
      <c r="J507" s="187" t="s">
        <v>189</v>
      </c>
      <c r="K507" s="237" t="s">
        <v>189</v>
      </c>
      <c r="L507" s="188" t="s">
        <v>189</v>
      </c>
      <c r="M507" s="189" t="s">
        <v>189</v>
      </c>
      <c r="N507" s="190" t="s">
        <v>189</v>
      </c>
      <c r="O507" s="199"/>
      <c r="P507" s="141">
        <v>10.253952</v>
      </c>
    </row>
    <row r="508" spans="2:16" ht="15.75" customHeight="1" x14ac:dyDescent="0.25">
      <c r="B508" s="30">
        <v>45723</v>
      </c>
      <c r="C508" s="125">
        <v>88.672320000000013</v>
      </c>
      <c r="D508" s="116" t="s">
        <v>189</v>
      </c>
      <c r="E508" s="50" t="s">
        <v>189</v>
      </c>
      <c r="F508" s="117"/>
      <c r="G508" s="114" t="s">
        <v>189</v>
      </c>
      <c r="H508" s="115" t="s">
        <v>189</v>
      </c>
      <c r="I508" s="115" t="s">
        <v>189</v>
      </c>
      <c r="J508" s="187" t="s">
        <v>189</v>
      </c>
      <c r="K508" s="237" t="s">
        <v>189</v>
      </c>
      <c r="L508" s="188" t="s">
        <v>189</v>
      </c>
      <c r="M508" s="189">
        <v>4.6483200000000002E-2</v>
      </c>
      <c r="N508" s="190" t="s">
        <v>189</v>
      </c>
      <c r="O508" s="199"/>
      <c r="P508" s="141">
        <v>88.718803200000011</v>
      </c>
    </row>
    <row r="509" spans="2:16" ht="15.75" customHeight="1" x14ac:dyDescent="0.25">
      <c r="B509" s="30">
        <v>45726</v>
      </c>
      <c r="C509" s="125">
        <v>12.710304000000001</v>
      </c>
      <c r="D509" s="116" t="s">
        <v>189</v>
      </c>
      <c r="E509" s="50" t="s">
        <v>189</v>
      </c>
      <c r="F509" s="117"/>
      <c r="G509" s="114" t="s">
        <v>189</v>
      </c>
      <c r="H509" s="115" t="s">
        <v>189</v>
      </c>
      <c r="I509" s="115">
        <v>0.131328</v>
      </c>
      <c r="J509" s="187" t="s">
        <v>189</v>
      </c>
      <c r="K509" s="237" t="s">
        <v>189</v>
      </c>
      <c r="L509" s="188" t="s">
        <v>189</v>
      </c>
      <c r="M509" s="189">
        <v>4.1299200000000008E-2</v>
      </c>
      <c r="N509" s="190" t="s">
        <v>189</v>
      </c>
      <c r="O509" s="199"/>
      <c r="P509" s="141">
        <f>C509+I509+M509</f>
        <v>12.8829312</v>
      </c>
    </row>
    <row r="510" spans="2:16" ht="15.75" customHeight="1" x14ac:dyDescent="0.25">
      <c r="B510" s="30">
        <v>45728</v>
      </c>
      <c r="C510" s="125">
        <v>14.28192</v>
      </c>
      <c r="D510" s="116" t="s">
        <v>189</v>
      </c>
      <c r="E510" s="50" t="s">
        <v>189</v>
      </c>
      <c r="F510" s="117"/>
      <c r="G510" s="114" t="s">
        <v>189</v>
      </c>
      <c r="H510" s="115" t="s">
        <v>189</v>
      </c>
      <c r="I510" s="115">
        <v>0.14169600000000002</v>
      </c>
      <c r="J510" s="187" t="s">
        <v>189</v>
      </c>
      <c r="K510" s="237" t="s">
        <v>189</v>
      </c>
      <c r="L510" s="188" t="s">
        <v>189</v>
      </c>
      <c r="M510" s="189">
        <v>3.93984E-2</v>
      </c>
      <c r="N510" s="190" t="s">
        <v>189</v>
      </c>
      <c r="O510" s="199"/>
      <c r="P510" s="141">
        <f>C510+I510+M510</f>
        <v>14.463014399999999</v>
      </c>
    </row>
    <row r="511" spans="2:16" ht="15.75" customHeight="1" x14ac:dyDescent="0.25">
      <c r="B511" s="30">
        <v>45730</v>
      </c>
      <c r="C511" s="125">
        <v>30.205439999999999</v>
      </c>
      <c r="D511" s="116" t="s">
        <v>189</v>
      </c>
      <c r="E511" s="50" t="s">
        <v>189</v>
      </c>
      <c r="F511" s="117"/>
      <c r="G511" s="114" t="s">
        <v>189</v>
      </c>
      <c r="H511" s="115" t="s">
        <v>189</v>
      </c>
      <c r="I511" s="115" t="s">
        <v>189</v>
      </c>
      <c r="J511" s="187" t="s">
        <v>189</v>
      </c>
      <c r="K511" s="237" t="s">
        <v>189</v>
      </c>
      <c r="L511" s="188" t="s">
        <v>189</v>
      </c>
      <c r="M511" s="189" t="s">
        <v>189</v>
      </c>
      <c r="N511" s="190" t="s">
        <v>189</v>
      </c>
      <c r="O511" s="199"/>
      <c r="P511" s="141">
        <f>C511</f>
        <v>30.205439999999999</v>
      </c>
    </row>
    <row r="512" spans="2:16" ht="15.75" customHeight="1" x14ac:dyDescent="0.25">
      <c r="B512" s="30">
        <v>45733</v>
      </c>
      <c r="C512" s="125">
        <v>14.124672</v>
      </c>
      <c r="D512" s="116" t="s">
        <v>189</v>
      </c>
      <c r="E512" s="50" t="s">
        <v>189</v>
      </c>
      <c r="F512" s="117"/>
      <c r="G512" s="114" t="s">
        <v>189</v>
      </c>
      <c r="H512" s="115" t="s">
        <v>189</v>
      </c>
      <c r="I512" s="115" t="s">
        <v>189</v>
      </c>
      <c r="J512" s="187" t="s">
        <v>189</v>
      </c>
      <c r="K512" s="237" t="s">
        <v>189</v>
      </c>
      <c r="L512" s="188" t="s">
        <v>189</v>
      </c>
      <c r="M512" s="189" t="s">
        <v>189</v>
      </c>
      <c r="N512" s="190" t="s">
        <v>189</v>
      </c>
      <c r="O512" s="199"/>
      <c r="P512" s="141">
        <f>C512</f>
        <v>14.124672</v>
      </c>
    </row>
    <row r="513" spans="2:16" ht="15.75" customHeight="1" x14ac:dyDescent="0.25">
      <c r="B513" s="30">
        <v>45737</v>
      </c>
      <c r="C513" s="125">
        <v>26.611200000000004</v>
      </c>
      <c r="D513" s="116" t="s">
        <v>189</v>
      </c>
      <c r="E513" s="50" t="s">
        <v>189</v>
      </c>
      <c r="F513" s="117"/>
      <c r="G513" s="114" t="s">
        <v>189</v>
      </c>
      <c r="H513" s="115" t="s">
        <v>189</v>
      </c>
      <c r="I513" s="115" t="s">
        <v>189</v>
      </c>
      <c r="J513" s="187" t="s">
        <v>189</v>
      </c>
      <c r="K513" s="237" t="s">
        <v>189</v>
      </c>
      <c r="L513" s="188" t="s">
        <v>189</v>
      </c>
      <c r="M513" s="189">
        <v>4.7433600000000006E-2</v>
      </c>
      <c r="N513" s="190" t="s">
        <v>189</v>
      </c>
      <c r="O513" s="199"/>
      <c r="P513" s="141">
        <f>C513+M513</f>
        <v>26.658633600000005</v>
      </c>
    </row>
    <row r="514" spans="2:16" ht="15.75" customHeight="1" x14ac:dyDescent="0.25">
      <c r="B514" s="30">
        <v>45740</v>
      </c>
      <c r="C514" s="125">
        <v>18.350496</v>
      </c>
      <c r="D514" s="116" t="s">
        <v>189</v>
      </c>
      <c r="E514" s="50" t="s">
        <v>189</v>
      </c>
      <c r="F514" s="117"/>
      <c r="G514" s="114" t="s">
        <v>189</v>
      </c>
      <c r="H514" s="115" t="s">
        <v>189</v>
      </c>
      <c r="I514" s="115">
        <v>0.19180800000000001</v>
      </c>
      <c r="J514" s="187" t="s">
        <v>189</v>
      </c>
      <c r="K514" s="237" t="s">
        <v>189</v>
      </c>
      <c r="L514" s="188" t="s">
        <v>189</v>
      </c>
      <c r="M514" s="189">
        <v>4.2422400000000006E-2</v>
      </c>
      <c r="N514" s="190" t="s">
        <v>189</v>
      </c>
      <c r="O514" s="199"/>
      <c r="P514" s="141">
        <f t="shared" ref="P514:P518" si="58">C514+M514+I514</f>
        <v>18.584726400000001</v>
      </c>
    </row>
    <row r="515" spans="2:16" ht="15.75" customHeight="1" x14ac:dyDescent="0.25">
      <c r="B515" s="30">
        <v>45742</v>
      </c>
      <c r="C515" s="125">
        <v>10.160640000000001</v>
      </c>
      <c r="D515" s="116" t="s">
        <v>189</v>
      </c>
      <c r="E515" s="50" t="s">
        <v>189</v>
      </c>
      <c r="F515" s="117"/>
      <c r="G515" s="114" t="s">
        <v>189</v>
      </c>
      <c r="H515" s="115" t="s">
        <v>189</v>
      </c>
      <c r="I515" s="115">
        <v>0.14342400000000002</v>
      </c>
      <c r="J515" s="187" t="s">
        <v>189</v>
      </c>
      <c r="K515" s="237" t="s">
        <v>189</v>
      </c>
      <c r="L515" s="188" t="s">
        <v>189</v>
      </c>
      <c r="M515" s="189">
        <v>3.7497600000000006E-2</v>
      </c>
      <c r="N515" s="190" t="s">
        <v>189</v>
      </c>
      <c r="O515" s="199"/>
      <c r="P515" s="141">
        <f t="shared" si="58"/>
        <v>10.3415616</v>
      </c>
    </row>
    <row r="516" spans="2:16" ht="15.75" customHeight="1" x14ac:dyDescent="0.25">
      <c r="B516" s="30">
        <v>45744</v>
      </c>
      <c r="C516" s="125">
        <v>13.713408000000001</v>
      </c>
      <c r="D516" s="116" t="s">
        <v>189</v>
      </c>
      <c r="E516" s="50" t="s">
        <v>189</v>
      </c>
      <c r="F516" s="117"/>
      <c r="G516" s="114" t="s">
        <v>189</v>
      </c>
      <c r="H516" s="115" t="s">
        <v>189</v>
      </c>
      <c r="I516" s="115">
        <v>8.2080000000000014E-2</v>
      </c>
      <c r="J516" s="187" t="s">
        <v>189</v>
      </c>
      <c r="K516" s="237" t="s">
        <v>189</v>
      </c>
      <c r="L516" s="188" t="s">
        <v>189</v>
      </c>
      <c r="M516" s="189">
        <v>3.5596800000000005E-2</v>
      </c>
      <c r="N516" s="190" t="s">
        <v>189</v>
      </c>
      <c r="O516" s="199"/>
      <c r="P516" s="141">
        <f t="shared" si="58"/>
        <v>13.831084800000001</v>
      </c>
    </row>
    <row r="517" spans="2:16" ht="15.75" customHeight="1" x14ac:dyDescent="0.25">
      <c r="B517" s="30">
        <v>45747</v>
      </c>
      <c r="C517" s="125">
        <v>5.3464320000000001</v>
      </c>
      <c r="D517" s="116" t="s">
        <v>189</v>
      </c>
      <c r="E517" s="50" t="s">
        <v>189</v>
      </c>
      <c r="F517" s="117"/>
      <c r="G517" s="114" t="s">
        <v>189</v>
      </c>
      <c r="H517" s="115" t="s">
        <v>189</v>
      </c>
      <c r="I517" s="115">
        <v>6.3504000000000005E-2</v>
      </c>
      <c r="J517" s="187" t="s">
        <v>189</v>
      </c>
      <c r="K517" s="237" t="s">
        <v>189</v>
      </c>
      <c r="L517" s="188" t="s">
        <v>189</v>
      </c>
      <c r="M517" s="189">
        <v>3.0067200000000002E-2</v>
      </c>
      <c r="N517" s="190" t="s">
        <v>189</v>
      </c>
      <c r="O517" s="199"/>
      <c r="P517" s="141">
        <f t="shared" si="58"/>
        <v>5.4400032000000005</v>
      </c>
    </row>
    <row r="518" spans="2:16" ht="15.75" customHeight="1" x14ac:dyDescent="0.25">
      <c r="B518" s="30">
        <v>45749</v>
      </c>
      <c r="C518" s="125">
        <v>4.2094080000000007</v>
      </c>
      <c r="D518" s="116" t="s">
        <v>189</v>
      </c>
      <c r="E518" s="50" t="s">
        <v>189</v>
      </c>
      <c r="F518" s="117"/>
      <c r="G518" s="114" t="s">
        <v>189</v>
      </c>
      <c r="H518" s="115" t="s">
        <v>189</v>
      </c>
      <c r="I518" s="115">
        <v>7.680960000000002E-2</v>
      </c>
      <c r="J518" s="187" t="s">
        <v>189</v>
      </c>
      <c r="K518" s="237" t="s">
        <v>189</v>
      </c>
      <c r="L518" s="188" t="s">
        <v>189</v>
      </c>
      <c r="M518" s="189">
        <v>3.0153600000000003E-2</v>
      </c>
      <c r="N518" s="190" t="s">
        <v>189</v>
      </c>
      <c r="O518" s="199"/>
      <c r="P518" s="141">
        <f t="shared" si="58"/>
        <v>4.3163712000000007</v>
      </c>
    </row>
    <row r="519" spans="2:16" ht="15.75" customHeight="1" x14ac:dyDescent="0.25">
      <c r="B519" s="30">
        <v>45751</v>
      </c>
      <c r="C519" s="125">
        <v>7.4027520000000004</v>
      </c>
      <c r="D519" s="116" t="s">
        <v>189</v>
      </c>
      <c r="E519" s="50" t="s">
        <v>189</v>
      </c>
      <c r="F519" s="117"/>
      <c r="G519" s="114" t="s">
        <v>189</v>
      </c>
      <c r="H519" s="115" t="s">
        <v>189</v>
      </c>
      <c r="I519" s="115" t="s">
        <v>189</v>
      </c>
      <c r="J519" s="187" t="s">
        <v>189</v>
      </c>
      <c r="K519" s="237" t="s">
        <v>189</v>
      </c>
      <c r="L519" s="188" t="s">
        <v>189</v>
      </c>
      <c r="M519" s="189">
        <v>2.7734399999999999E-2</v>
      </c>
      <c r="N519" s="190" t="s">
        <v>189</v>
      </c>
      <c r="O519" s="199"/>
      <c r="P519" s="141">
        <f>C519+M519</f>
        <v>7.4304864000000004</v>
      </c>
    </row>
    <row r="520" spans="2:16" ht="15.75" customHeight="1" x14ac:dyDescent="0.25">
      <c r="B520" s="30">
        <v>45754</v>
      </c>
      <c r="C520" s="125">
        <v>6.6389760000000013</v>
      </c>
      <c r="D520" s="116" t="s">
        <v>189</v>
      </c>
      <c r="E520" s="50" t="s">
        <v>189</v>
      </c>
      <c r="F520" s="117"/>
      <c r="G520" s="114" t="s">
        <v>189</v>
      </c>
      <c r="H520" s="115" t="s">
        <v>189</v>
      </c>
      <c r="I520" s="115">
        <v>9.5904000000000003E-2</v>
      </c>
      <c r="J520" s="187" t="s">
        <v>189</v>
      </c>
      <c r="K520" s="237" t="s">
        <v>189</v>
      </c>
      <c r="L520" s="188" t="s">
        <v>189</v>
      </c>
      <c r="M520" s="189">
        <v>2.4883199999999998E-2</v>
      </c>
      <c r="N520" s="190" t="s">
        <v>189</v>
      </c>
      <c r="O520" s="199"/>
      <c r="P520" s="141">
        <f>C520+M520+I520</f>
        <v>6.759763200000001</v>
      </c>
    </row>
    <row r="521" spans="2:16" ht="15.75" customHeight="1" x14ac:dyDescent="0.25">
      <c r="B521" s="30">
        <v>45756</v>
      </c>
      <c r="C521" s="125">
        <v>4.4461440000000003</v>
      </c>
      <c r="D521" s="116" t="s">
        <v>189</v>
      </c>
      <c r="E521" s="50" t="s">
        <v>189</v>
      </c>
      <c r="F521" s="117"/>
      <c r="G521" s="114" t="s">
        <v>189</v>
      </c>
      <c r="H521" s="115" t="s">
        <v>189</v>
      </c>
      <c r="I521" s="115">
        <v>0.10367999999999999</v>
      </c>
      <c r="J521" s="187" t="s">
        <v>189</v>
      </c>
      <c r="K521" s="237" t="s">
        <v>189</v>
      </c>
      <c r="L521" s="188" t="s">
        <v>189</v>
      </c>
      <c r="M521" s="189">
        <v>2.0995200000000002E-2</v>
      </c>
      <c r="N521" s="190" t="s">
        <v>189</v>
      </c>
      <c r="O521" s="199"/>
      <c r="P521" s="141">
        <f>C521+M521+I521</f>
        <v>4.5708191999999999</v>
      </c>
    </row>
    <row r="522" spans="2:16" ht="15.75" customHeight="1" x14ac:dyDescent="0.25">
      <c r="B522" s="30">
        <v>45758</v>
      </c>
      <c r="C522" s="125">
        <v>8.5380479999999999</v>
      </c>
      <c r="D522" s="116" t="s">
        <v>189</v>
      </c>
      <c r="E522" s="50" t="s">
        <v>189</v>
      </c>
      <c r="F522" s="117"/>
      <c r="G522" s="114" t="s">
        <v>189</v>
      </c>
      <c r="H522" s="115" t="s">
        <v>189</v>
      </c>
      <c r="I522" s="115" t="s">
        <v>189</v>
      </c>
      <c r="J522" s="187" t="s">
        <v>189</v>
      </c>
      <c r="K522" s="237" t="s">
        <v>189</v>
      </c>
      <c r="L522" s="188" t="s">
        <v>189</v>
      </c>
      <c r="M522" s="189">
        <v>1.6848000000000002E-2</v>
      </c>
      <c r="N522" s="190" t="s">
        <v>189</v>
      </c>
      <c r="O522" s="199"/>
      <c r="P522" s="141">
        <f>C522+M522</f>
        <v>8.5548959999999994</v>
      </c>
    </row>
    <row r="523" spans="2:16" ht="15.75" customHeight="1" x14ac:dyDescent="0.25">
      <c r="B523" s="30">
        <v>45761</v>
      </c>
      <c r="C523" s="125">
        <v>13.042944000000002</v>
      </c>
      <c r="D523" s="116" t="s">
        <v>189</v>
      </c>
      <c r="E523" s="50" t="s">
        <v>189</v>
      </c>
      <c r="F523" s="117"/>
      <c r="G523" s="114" t="s">
        <v>189</v>
      </c>
      <c r="H523" s="115" t="s">
        <v>189</v>
      </c>
      <c r="I523" s="115">
        <v>3.9916800000000002E-2</v>
      </c>
      <c r="J523" s="187" t="s">
        <v>189</v>
      </c>
      <c r="K523" s="237" t="s">
        <v>189</v>
      </c>
      <c r="L523" s="188" t="s">
        <v>189</v>
      </c>
      <c r="M523" s="189">
        <v>3.8188800000000002E-2</v>
      </c>
      <c r="N523" s="190" t="s">
        <v>189</v>
      </c>
      <c r="O523" s="199"/>
      <c r="P523" s="141">
        <f>C523+M523+I523</f>
        <v>13.121049600000003</v>
      </c>
    </row>
    <row r="524" spans="2:16" ht="15.75" customHeight="1" x14ac:dyDescent="0.25">
      <c r="B524" s="30">
        <v>45763</v>
      </c>
      <c r="C524" s="125">
        <v>8.8542719999999999</v>
      </c>
      <c r="D524" s="116" t="s">
        <v>189</v>
      </c>
      <c r="E524" s="50" t="s">
        <v>189</v>
      </c>
      <c r="F524" s="117"/>
      <c r="G524" s="114" t="s">
        <v>189</v>
      </c>
      <c r="H524" s="115" t="s">
        <v>189</v>
      </c>
      <c r="I524" s="115">
        <v>3.7151999999999998E-2</v>
      </c>
      <c r="J524" s="187" t="s">
        <v>189</v>
      </c>
      <c r="K524" s="237" t="s">
        <v>189</v>
      </c>
      <c r="L524" s="188" t="s">
        <v>189</v>
      </c>
      <c r="M524" s="189">
        <v>3.0671999999999998E-2</v>
      </c>
      <c r="N524" s="190" t="s">
        <v>189</v>
      </c>
      <c r="O524" s="199"/>
      <c r="P524" s="141">
        <f>C524+M524+I524</f>
        <v>8.9220959999999998</v>
      </c>
    </row>
    <row r="525" spans="2:16" ht="15.75" customHeight="1" x14ac:dyDescent="0.25">
      <c r="B525" s="30">
        <v>45768</v>
      </c>
      <c r="C525" s="125">
        <v>9.6595200000000006</v>
      </c>
      <c r="D525" s="116" t="s">
        <v>189</v>
      </c>
      <c r="E525" s="50" t="s">
        <v>189</v>
      </c>
      <c r="F525" s="117"/>
      <c r="G525" s="114" t="s">
        <v>189</v>
      </c>
      <c r="H525" s="115" t="s">
        <v>189</v>
      </c>
      <c r="I525" s="115">
        <v>3.4473600000000007E-2</v>
      </c>
      <c r="J525" s="187" t="s">
        <v>189</v>
      </c>
      <c r="K525" s="237" t="s">
        <v>189</v>
      </c>
      <c r="L525" s="188" t="s">
        <v>189</v>
      </c>
      <c r="M525" s="189">
        <v>2.5660800000000001E-2</v>
      </c>
      <c r="N525" s="190" t="s">
        <v>189</v>
      </c>
      <c r="O525" s="199"/>
      <c r="P525" s="141">
        <f>C525+M525+I525</f>
        <v>9.7196544000000014</v>
      </c>
    </row>
    <row r="526" spans="2:16" ht="15.75" customHeight="1" x14ac:dyDescent="0.25">
      <c r="B526" s="30">
        <v>45770</v>
      </c>
      <c r="C526" s="125">
        <v>12.994560000000002</v>
      </c>
      <c r="D526" s="116" t="s">
        <v>189</v>
      </c>
      <c r="E526" s="50" t="s">
        <v>189</v>
      </c>
      <c r="F526" s="117"/>
      <c r="G526" s="114" t="s">
        <v>189</v>
      </c>
      <c r="H526" s="115" t="s">
        <v>189</v>
      </c>
      <c r="I526" s="115">
        <v>1.80576E-2</v>
      </c>
      <c r="J526" s="187" t="s">
        <v>189</v>
      </c>
      <c r="K526" s="237" t="s">
        <v>189</v>
      </c>
      <c r="L526" s="188" t="s">
        <v>189</v>
      </c>
      <c r="M526" s="189">
        <v>2.1859200000000002E-2</v>
      </c>
      <c r="N526" s="190" t="s">
        <v>189</v>
      </c>
      <c r="O526" s="199"/>
      <c r="P526" s="141">
        <f>C526+M526+I526</f>
        <v>13.034476800000002</v>
      </c>
    </row>
    <row r="527" spans="2:16" ht="15.75" customHeight="1" x14ac:dyDescent="0.25">
      <c r="B527" s="30">
        <v>45772</v>
      </c>
      <c r="C527" s="125">
        <v>4.6068480000000003</v>
      </c>
      <c r="D527" s="116" t="s">
        <v>189</v>
      </c>
      <c r="E527" s="50" t="s">
        <v>189</v>
      </c>
      <c r="F527" s="117"/>
      <c r="G527" s="114" t="s">
        <v>189</v>
      </c>
      <c r="H527" s="115" t="s">
        <v>189</v>
      </c>
      <c r="I527" s="115" t="s">
        <v>189</v>
      </c>
      <c r="J527" s="187" t="s">
        <v>189</v>
      </c>
      <c r="K527" s="237" t="s">
        <v>189</v>
      </c>
      <c r="L527" s="188" t="s">
        <v>189</v>
      </c>
      <c r="M527" s="189">
        <v>3.4041599999999998E-2</v>
      </c>
      <c r="N527" s="190" t="s">
        <v>189</v>
      </c>
      <c r="O527" s="199"/>
      <c r="P527" s="141">
        <f t="shared" ref="P527:P532" si="59">C527+M527</f>
        <v>4.6408896000000004</v>
      </c>
    </row>
    <row r="528" spans="2:16" ht="15.75" customHeight="1" x14ac:dyDescent="0.25">
      <c r="B528" s="30">
        <v>45775</v>
      </c>
      <c r="C528" s="125">
        <v>11.056608000000002</v>
      </c>
      <c r="D528" s="116" t="s">
        <v>189</v>
      </c>
      <c r="E528" s="50" t="s">
        <v>189</v>
      </c>
      <c r="F528" s="117"/>
      <c r="G528" s="114" t="s">
        <v>189</v>
      </c>
      <c r="H528" s="115" t="s">
        <v>189</v>
      </c>
      <c r="I528" s="115" t="s">
        <v>189</v>
      </c>
      <c r="J528" s="187" t="s">
        <v>189</v>
      </c>
      <c r="K528" s="237" t="s">
        <v>189</v>
      </c>
      <c r="L528" s="188" t="s">
        <v>189</v>
      </c>
      <c r="M528" s="189">
        <v>3.3264000000000009E-2</v>
      </c>
      <c r="N528" s="190" t="s">
        <v>189</v>
      </c>
      <c r="O528" s="199"/>
      <c r="P528" s="141">
        <f t="shared" si="59"/>
        <v>11.089872000000003</v>
      </c>
    </row>
    <row r="529" spans="2:16" ht="15.75" customHeight="1" x14ac:dyDescent="0.25">
      <c r="B529" s="30">
        <v>45777</v>
      </c>
      <c r="C529" s="125">
        <v>13.487904</v>
      </c>
      <c r="D529" s="116" t="s">
        <v>189</v>
      </c>
      <c r="E529" s="50" t="s">
        <v>189</v>
      </c>
      <c r="F529" s="117"/>
      <c r="G529" s="114" t="s">
        <v>189</v>
      </c>
      <c r="H529" s="115" t="s">
        <v>189</v>
      </c>
      <c r="I529" s="115" t="s">
        <v>189</v>
      </c>
      <c r="J529" s="187" t="s">
        <v>189</v>
      </c>
      <c r="K529" s="237" t="s">
        <v>189</v>
      </c>
      <c r="L529" s="188" t="s">
        <v>189</v>
      </c>
      <c r="M529" s="189">
        <v>3.1276800000000007E-2</v>
      </c>
      <c r="N529" s="190" t="s">
        <v>189</v>
      </c>
      <c r="O529" s="199"/>
      <c r="P529" s="141">
        <f t="shared" si="59"/>
        <v>13.519180800000001</v>
      </c>
    </row>
    <row r="530" spans="2:16" ht="15.75" customHeight="1" x14ac:dyDescent="0.25">
      <c r="B530" s="30">
        <v>45779</v>
      </c>
      <c r="C530" s="125">
        <v>15.434496000000003</v>
      </c>
      <c r="D530" s="116" t="s">
        <v>189</v>
      </c>
      <c r="E530" s="50" t="s">
        <v>189</v>
      </c>
      <c r="F530" s="117"/>
      <c r="G530" s="114" t="s">
        <v>189</v>
      </c>
      <c r="H530" s="115" t="s">
        <v>189</v>
      </c>
      <c r="I530" s="115" t="s">
        <v>189</v>
      </c>
      <c r="J530" s="187" t="s">
        <v>189</v>
      </c>
      <c r="K530" s="237" t="s">
        <v>189</v>
      </c>
      <c r="L530" s="188" t="s">
        <v>189</v>
      </c>
      <c r="M530" s="189">
        <v>2.4278400000000006E-2</v>
      </c>
      <c r="N530" s="190" t="s">
        <v>189</v>
      </c>
      <c r="O530" s="199"/>
      <c r="P530" s="141">
        <f t="shared" si="59"/>
        <v>15.458774400000003</v>
      </c>
    </row>
    <row r="531" spans="2:16" ht="15.75" customHeight="1" x14ac:dyDescent="0.25">
      <c r="B531" s="30">
        <v>45782</v>
      </c>
      <c r="C531" s="125">
        <v>17.647199999999998</v>
      </c>
      <c r="D531" s="116" t="s">
        <v>189</v>
      </c>
      <c r="E531" s="50" t="s">
        <v>189</v>
      </c>
      <c r="F531" s="117"/>
      <c r="G531" s="114" t="s">
        <v>189</v>
      </c>
      <c r="H531" s="115" t="s">
        <v>189</v>
      </c>
      <c r="I531" s="115" t="s">
        <v>189</v>
      </c>
      <c r="J531" s="187" t="s">
        <v>189</v>
      </c>
      <c r="K531" s="237" t="s">
        <v>189</v>
      </c>
      <c r="L531" s="188" t="s">
        <v>189</v>
      </c>
      <c r="M531" s="189">
        <v>2.3155200000000001E-2</v>
      </c>
      <c r="N531" s="190" t="s">
        <v>189</v>
      </c>
      <c r="O531" s="199"/>
      <c r="P531" s="141">
        <f t="shared" si="59"/>
        <v>17.670355199999999</v>
      </c>
    </row>
    <row r="532" spans="2:16" ht="15.75" customHeight="1" x14ac:dyDescent="0.25">
      <c r="B532" s="30">
        <v>45784</v>
      </c>
      <c r="C532" s="125">
        <v>12.735360000000002</v>
      </c>
      <c r="D532" s="116" t="s">
        <v>189</v>
      </c>
      <c r="E532" s="50" t="s">
        <v>189</v>
      </c>
      <c r="F532" s="117"/>
      <c r="G532" s="114" t="s">
        <v>189</v>
      </c>
      <c r="H532" s="115" t="s">
        <v>189</v>
      </c>
      <c r="I532" s="115" t="s">
        <v>189</v>
      </c>
      <c r="J532" s="187" t="s">
        <v>189</v>
      </c>
      <c r="K532" s="237" t="s">
        <v>189</v>
      </c>
      <c r="L532" s="188" t="s">
        <v>189</v>
      </c>
      <c r="M532" s="189">
        <v>1.8748799999999999E-2</v>
      </c>
      <c r="N532" s="190" t="s">
        <v>189</v>
      </c>
      <c r="O532" s="199"/>
      <c r="P532" s="141">
        <f t="shared" si="59"/>
        <v>12.754108800000001</v>
      </c>
    </row>
    <row r="533" spans="2:16" ht="15.75" customHeight="1" x14ac:dyDescent="0.25">
      <c r="B533" s="30">
        <v>45786</v>
      </c>
      <c r="C533" s="125">
        <v>5.4172800000000008</v>
      </c>
      <c r="D533" s="116" t="s">
        <v>189</v>
      </c>
      <c r="E533" s="50" t="s">
        <v>189</v>
      </c>
      <c r="F533" s="117"/>
      <c r="G533" s="114" t="s">
        <v>189</v>
      </c>
      <c r="H533" s="115" t="s">
        <v>189</v>
      </c>
      <c r="I533" s="115" t="s">
        <v>189</v>
      </c>
      <c r="J533" s="187" t="s">
        <v>189</v>
      </c>
      <c r="K533" s="237" t="s">
        <v>189</v>
      </c>
      <c r="L533" s="188" t="s">
        <v>189</v>
      </c>
      <c r="M533" s="189">
        <v>4.1817599999999996E-2</v>
      </c>
      <c r="N533" s="190" t="s">
        <v>189</v>
      </c>
      <c r="O533" s="199"/>
      <c r="P533" s="141">
        <f t="shared" ref="P533" si="60">C533+M533</f>
        <v>5.4590976000000007</v>
      </c>
    </row>
    <row r="534" spans="2:16" ht="15.75" customHeight="1" x14ac:dyDescent="0.25">
      <c r="B534" s="30">
        <v>45789</v>
      </c>
      <c r="C534" s="125">
        <v>7.1184959999999995</v>
      </c>
      <c r="D534" s="116" t="s">
        <v>189</v>
      </c>
      <c r="E534" s="50" t="s">
        <v>189</v>
      </c>
      <c r="F534" s="117"/>
      <c r="G534" s="114" t="s">
        <v>189</v>
      </c>
      <c r="H534" s="115" t="s">
        <v>189</v>
      </c>
      <c r="I534" s="115" t="s">
        <v>189</v>
      </c>
      <c r="J534" s="187" t="s">
        <v>189</v>
      </c>
      <c r="K534" s="237" t="s">
        <v>189</v>
      </c>
      <c r="L534" s="188" t="s">
        <v>189</v>
      </c>
      <c r="M534" s="189">
        <v>3.7929600000000001E-2</v>
      </c>
      <c r="N534" s="190" t="s">
        <v>189</v>
      </c>
      <c r="O534" s="199"/>
      <c r="P534" s="141">
        <f t="shared" ref="P534" si="61">C534+M534</f>
        <v>7.1564255999999995</v>
      </c>
    </row>
    <row r="535" spans="2:16" ht="15.75" customHeight="1" x14ac:dyDescent="0.25">
      <c r="B535" s="30">
        <v>45791</v>
      </c>
      <c r="C535" s="125">
        <v>10.402559999999999</v>
      </c>
      <c r="D535" s="116" t="s">
        <v>189</v>
      </c>
      <c r="E535" s="50" t="s">
        <v>189</v>
      </c>
      <c r="F535" s="117"/>
      <c r="G535" s="114" t="s">
        <v>189</v>
      </c>
      <c r="H535" s="115" t="s">
        <v>189</v>
      </c>
      <c r="I535" s="115" t="s">
        <v>189</v>
      </c>
      <c r="J535" s="187" t="s">
        <v>189</v>
      </c>
      <c r="K535" s="237" t="s">
        <v>189</v>
      </c>
      <c r="L535" s="188" t="s">
        <v>189</v>
      </c>
      <c r="M535" s="189">
        <v>3.5424000000000004E-2</v>
      </c>
      <c r="N535" s="190" t="s">
        <v>189</v>
      </c>
      <c r="O535" s="199"/>
      <c r="P535" s="141">
        <f t="shared" ref="P535" si="62">C535+M535</f>
        <v>10.437984</v>
      </c>
    </row>
    <row r="536" spans="2:16" ht="15.75" customHeight="1" x14ac:dyDescent="0.25">
      <c r="B536" s="30">
        <v>45793</v>
      </c>
      <c r="C536" s="125">
        <v>13.533696000000001</v>
      </c>
      <c r="D536" s="116" t="s">
        <v>189</v>
      </c>
      <c r="E536" s="50" t="s">
        <v>189</v>
      </c>
      <c r="F536" s="117"/>
      <c r="G536" s="114" t="s">
        <v>189</v>
      </c>
      <c r="H536" s="115" t="s">
        <v>189</v>
      </c>
      <c r="I536" s="115" t="s">
        <v>189</v>
      </c>
      <c r="J536" s="187" t="s">
        <v>189</v>
      </c>
      <c r="K536" s="237" t="s">
        <v>189</v>
      </c>
      <c r="L536" s="188" t="s">
        <v>189</v>
      </c>
      <c r="M536" s="189">
        <v>4.1731200000000003E-2</v>
      </c>
      <c r="N536" s="190" t="s">
        <v>189</v>
      </c>
      <c r="O536" s="199"/>
      <c r="P536" s="141">
        <f t="shared" ref="P536" si="63">C536+M536</f>
        <v>13.5754272</v>
      </c>
    </row>
    <row r="537" spans="2:16" ht="15.75" customHeight="1" x14ac:dyDescent="0.25">
      <c r="B537" s="30">
        <v>45796</v>
      </c>
      <c r="C537" s="125">
        <v>7.6032000000000011</v>
      </c>
      <c r="D537" s="116" t="s">
        <v>189</v>
      </c>
      <c r="E537" s="50" t="s">
        <v>189</v>
      </c>
      <c r="F537" s="117"/>
      <c r="G537" s="114" t="s">
        <v>189</v>
      </c>
      <c r="H537" s="115" t="s">
        <v>189</v>
      </c>
      <c r="I537" s="115" t="s">
        <v>189</v>
      </c>
      <c r="J537" s="187" t="s">
        <v>189</v>
      </c>
      <c r="K537" s="237" t="s">
        <v>189</v>
      </c>
      <c r="L537" s="188" t="s">
        <v>189</v>
      </c>
      <c r="M537" s="189">
        <v>5.0025600000000003E-2</v>
      </c>
      <c r="N537" s="190" t="s">
        <v>189</v>
      </c>
      <c r="O537" s="199"/>
      <c r="P537" s="141">
        <f t="shared" ref="P537" si="64">C537+M537</f>
        <v>7.6532256000000007</v>
      </c>
    </row>
    <row r="538" spans="2:16" ht="15.75" customHeight="1" x14ac:dyDescent="0.25">
      <c r="B538" s="30">
        <v>45798</v>
      </c>
      <c r="C538" s="125">
        <v>3.3625151999999998</v>
      </c>
      <c r="D538" s="116" t="s">
        <v>189</v>
      </c>
      <c r="E538" s="50" t="s">
        <v>189</v>
      </c>
      <c r="F538" s="117"/>
      <c r="G538" s="114" t="s">
        <v>189</v>
      </c>
      <c r="H538" s="115" t="s">
        <v>189</v>
      </c>
      <c r="I538" s="115" t="s">
        <v>189</v>
      </c>
      <c r="J538" s="187" t="s">
        <v>189</v>
      </c>
      <c r="K538" s="237" t="s">
        <v>189</v>
      </c>
      <c r="L538" s="188" t="s">
        <v>189</v>
      </c>
      <c r="M538" s="189">
        <v>2.8080000000000001E-2</v>
      </c>
      <c r="N538" s="190" t="s">
        <v>189</v>
      </c>
      <c r="O538" s="199"/>
      <c r="P538" s="141">
        <f t="shared" ref="P538" si="65">C538+M538</f>
        <v>3.3905951999999999</v>
      </c>
    </row>
    <row r="539" spans="2:16" ht="15.75" customHeight="1" x14ac:dyDescent="0.25">
      <c r="B539" s="30">
        <v>45800</v>
      </c>
      <c r="C539" s="125">
        <v>3.3663168000000003</v>
      </c>
      <c r="D539" s="116" t="s">
        <v>189</v>
      </c>
      <c r="E539" s="50" t="s">
        <v>189</v>
      </c>
      <c r="F539" s="117"/>
      <c r="G539" s="114" t="s">
        <v>189</v>
      </c>
      <c r="H539" s="115" t="s">
        <v>189</v>
      </c>
      <c r="I539" s="115" t="s">
        <v>189</v>
      </c>
      <c r="J539" s="187" t="s">
        <v>189</v>
      </c>
      <c r="K539" s="237" t="s">
        <v>189</v>
      </c>
      <c r="L539" s="188" t="s">
        <v>189</v>
      </c>
      <c r="M539" s="189">
        <v>3.836160000000001E-2</v>
      </c>
      <c r="N539" s="190" t="s">
        <v>189</v>
      </c>
      <c r="O539" s="199"/>
      <c r="P539" s="141">
        <f t="shared" ref="P539" si="66">C539+M539</f>
        <v>3.4046784000000003</v>
      </c>
    </row>
    <row r="540" spans="2:16" ht="15.75" customHeight="1" x14ac:dyDescent="0.25">
      <c r="B540" s="30">
        <v>45803</v>
      </c>
      <c r="C540" s="125">
        <v>8.0179200000000019</v>
      </c>
      <c r="D540" s="116" t="s">
        <v>189</v>
      </c>
      <c r="E540" s="50" t="s">
        <v>189</v>
      </c>
      <c r="F540" s="117"/>
      <c r="G540" s="114" t="s">
        <v>189</v>
      </c>
      <c r="H540" s="115" t="s">
        <v>189</v>
      </c>
      <c r="I540" s="115" t="s">
        <v>189</v>
      </c>
      <c r="J540" s="187" t="s">
        <v>189</v>
      </c>
      <c r="K540" s="237" t="s">
        <v>189</v>
      </c>
      <c r="L540" s="188" t="s">
        <v>189</v>
      </c>
      <c r="M540" s="189">
        <v>4.3804800000000005E-2</v>
      </c>
      <c r="N540" s="190" t="s">
        <v>189</v>
      </c>
      <c r="O540" s="199"/>
      <c r="P540" s="141">
        <f t="shared" ref="P540" si="67">C540+M540</f>
        <v>8.0617248000000021</v>
      </c>
    </row>
    <row r="541" spans="2:16" ht="15.75" customHeight="1" x14ac:dyDescent="0.25">
      <c r="B541" s="30">
        <v>45805</v>
      </c>
      <c r="C541" s="125">
        <v>9.2473920000000014</v>
      </c>
      <c r="D541" s="116" t="s">
        <v>189</v>
      </c>
      <c r="E541" s="50" t="s">
        <v>189</v>
      </c>
      <c r="F541" s="117"/>
      <c r="G541" s="114" t="s">
        <v>189</v>
      </c>
      <c r="H541" s="115" t="s">
        <v>189</v>
      </c>
      <c r="I541" s="115" t="s">
        <v>189</v>
      </c>
      <c r="J541" s="187" t="s">
        <v>189</v>
      </c>
      <c r="K541" s="237" t="s">
        <v>189</v>
      </c>
      <c r="L541" s="188" t="s">
        <v>189</v>
      </c>
      <c r="M541" s="189">
        <v>4.9075199999999999E-2</v>
      </c>
      <c r="N541" s="190" t="s">
        <v>189</v>
      </c>
      <c r="O541" s="199"/>
      <c r="P541" s="141">
        <f t="shared" ref="P541" si="68">C541+M541</f>
        <v>9.2964672000000022</v>
      </c>
    </row>
    <row r="542" spans="2:16" ht="15.75" customHeight="1" x14ac:dyDescent="0.25">
      <c r="B542" s="30">
        <v>45807</v>
      </c>
      <c r="C542" s="125">
        <v>8.914752</v>
      </c>
      <c r="D542" s="116" t="s">
        <v>189</v>
      </c>
      <c r="E542" s="50" t="s">
        <v>189</v>
      </c>
      <c r="F542" s="117"/>
      <c r="G542" s="114" t="s">
        <v>189</v>
      </c>
      <c r="H542" s="115" t="s">
        <v>189</v>
      </c>
      <c r="I542" s="115" t="s">
        <v>189</v>
      </c>
      <c r="J542" s="187" t="s">
        <v>189</v>
      </c>
      <c r="K542" s="237" t="s">
        <v>189</v>
      </c>
      <c r="L542" s="188" t="s">
        <v>189</v>
      </c>
      <c r="M542" s="189">
        <v>3.6892799999999996E-2</v>
      </c>
      <c r="N542" s="190" t="s">
        <v>189</v>
      </c>
      <c r="O542" s="199"/>
      <c r="P542" s="141">
        <f t="shared" ref="P542" si="69">C542+M542</f>
        <v>8.9516448000000004</v>
      </c>
    </row>
    <row r="543" spans="2:16" ht="15.75" customHeight="1" x14ac:dyDescent="0.25">
      <c r="B543" s="30">
        <v>45810</v>
      </c>
      <c r="C543" s="125">
        <v>5.8406400000000005</v>
      </c>
      <c r="D543" s="116" t="s">
        <v>189</v>
      </c>
      <c r="E543" s="50" t="s">
        <v>189</v>
      </c>
      <c r="F543" s="117"/>
      <c r="G543" s="114" t="s">
        <v>189</v>
      </c>
      <c r="H543" s="115" t="s">
        <v>189</v>
      </c>
      <c r="I543" s="115" t="s">
        <v>189</v>
      </c>
      <c r="J543" s="187" t="s">
        <v>189</v>
      </c>
      <c r="K543" s="237" t="s">
        <v>189</v>
      </c>
      <c r="L543" s="188" t="s">
        <v>189</v>
      </c>
      <c r="M543" s="189">
        <v>3.5769599999999999E-2</v>
      </c>
      <c r="N543" s="190" t="s">
        <v>189</v>
      </c>
      <c r="O543" s="199"/>
      <c r="P543" s="141">
        <f t="shared" ref="P543" si="70">C543+M543</f>
        <v>5.8764096000000006</v>
      </c>
    </row>
    <row r="544" spans="2:16" ht="15.75" customHeight="1" x14ac:dyDescent="0.25">
      <c r="B544" s="30">
        <v>45812</v>
      </c>
      <c r="C544" s="125">
        <v>10.541664000000001</v>
      </c>
      <c r="D544" s="116" t="s">
        <v>189</v>
      </c>
      <c r="E544" s="50" t="s">
        <v>189</v>
      </c>
      <c r="F544" s="117"/>
      <c r="G544" s="114" t="s">
        <v>189</v>
      </c>
      <c r="H544" s="115" t="s">
        <v>189</v>
      </c>
      <c r="I544" s="115" t="s">
        <v>189</v>
      </c>
      <c r="J544" s="187" t="s">
        <v>189</v>
      </c>
      <c r="K544" s="237" t="s">
        <v>189</v>
      </c>
      <c r="L544" s="188" t="s">
        <v>189</v>
      </c>
      <c r="M544" s="189">
        <v>3.1104000000000007E-2</v>
      </c>
      <c r="N544" s="190" t="s">
        <v>189</v>
      </c>
      <c r="O544" s="199"/>
      <c r="P544" s="141">
        <f t="shared" ref="P544" si="71">C544+M544</f>
        <v>10.572768</v>
      </c>
    </row>
    <row r="545" spans="2:16" ht="15.75" customHeight="1" x14ac:dyDescent="0.25">
      <c r="B545" s="30">
        <v>45814</v>
      </c>
      <c r="C545" s="125">
        <v>8.8421760000000003</v>
      </c>
      <c r="D545" s="116" t="s">
        <v>189</v>
      </c>
      <c r="E545" s="50" t="s">
        <v>189</v>
      </c>
      <c r="F545" s="117"/>
      <c r="G545" s="114" t="s">
        <v>189</v>
      </c>
      <c r="H545" s="115" t="s">
        <v>189</v>
      </c>
      <c r="I545" s="115" t="s">
        <v>189</v>
      </c>
      <c r="J545" s="187" t="s">
        <v>189</v>
      </c>
      <c r="K545" s="237" t="s">
        <v>189</v>
      </c>
      <c r="L545" s="188" t="s">
        <v>189</v>
      </c>
      <c r="M545" s="189">
        <v>2.9808000000000001E-2</v>
      </c>
      <c r="N545" s="190" t="s">
        <v>189</v>
      </c>
      <c r="O545" s="199"/>
      <c r="P545" s="141">
        <f t="shared" ref="P545" si="72">C545+M545</f>
        <v>8.8719839999999994</v>
      </c>
    </row>
    <row r="546" spans="2:16" ht="15.75" customHeight="1" x14ac:dyDescent="0.25">
      <c r="B546" s="30">
        <v>45819</v>
      </c>
      <c r="C546" s="125">
        <v>2.2715424000000004</v>
      </c>
      <c r="D546" s="116" t="s">
        <v>189</v>
      </c>
      <c r="E546" s="50" t="s">
        <v>189</v>
      </c>
      <c r="F546" s="117"/>
      <c r="G546" s="114" t="s">
        <v>189</v>
      </c>
      <c r="H546" s="115" t="s">
        <v>189</v>
      </c>
      <c r="I546" s="115" t="s">
        <v>189</v>
      </c>
      <c r="J546" s="187" t="s">
        <v>189</v>
      </c>
      <c r="K546" s="237" t="s">
        <v>189</v>
      </c>
      <c r="L546" s="188" t="s">
        <v>189</v>
      </c>
      <c r="M546" s="189">
        <v>4.4063999999999999E-2</v>
      </c>
      <c r="N546" s="190" t="s">
        <v>189</v>
      </c>
      <c r="O546" s="199"/>
      <c r="P546" s="141">
        <f t="shared" ref="P546" si="73">C546+M546</f>
        <v>2.3156064000000005</v>
      </c>
    </row>
    <row r="547" spans="2:16" ht="15.75" customHeight="1" x14ac:dyDescent="0.25">
      <c r="B547" s="30">
        <v>45821</v>
      </c>
      <c r="C547" s="125">
        <v>3.977424000000001</v>
      </c>
      <c r="D547" s="116" t="s">
        <v>189</v>
      </c>
      <c r="E547" s="50" t="s">
        <v>189</v>
      </c>
      <c r="F547" s="117"/>
      <c r="G547" s="114" t="s">
        <v>189</v>
      </c>
      <c r="H547" s="115" t="s">
        <v>189</v>
      </c>
      <c r="I547" s="115" t="s">
        <v>189</v>
      </c>
      <c r="J547" s="187" t="s">
        <v>189</v>
      </c>
      <c r="K547" s="237" t="s">
        <v>189</v>
      </c>
      <c r="L547" s="188" t="s">
        <v>189</v>
      </c>
      <c r="M547" s="189">
        <v>3.836160000000001E-2</v>
      </c>
      <c r="N547" s="190" t="s">
        <v>189</v>
      </c>
      <c r="O547" s="199"/>
      <c r="P547" s="141">
        <f t="shared" ref="P547" si="74">C547+M547</f>
        <v>4.015785600000001</v>
      </c>
    </row>
    <row r="548" spans="2:16" ht="15.75" customHeight="1" x14ac:dyDescent="0.25">
      <c r="B548" s="30">
        <v>45824</v>
      </c>
      <c r="C548" s="125">
        <v>5.9774976000000013</v>
      </c>
      <c r="D548" s="116" t="s">
        <v>189</v>
      </c>
      <c r="E548" s="50" t="s">
        <v>189</v>
      </c>
      <c r="F548" s="117"/>
      <c r="G548" s="114" t="s">
        <v>189</v>
      </c>
      <c r="H548" s="115" t="s">
        <v>189</v>
      </c>
      <c r="I548" s="115" t="s">
        <v>189</v>
      </c>
      <c r="J548" s="187" t="s">
        <v>189</v>
      </c>
      <c r="K548" s="237" t="s">
        <v>189</v>
      </c>
      <c r="L548" s="188" t="s">
        <v>189</v>
      </c>
      <c r="M548" s="189">
        <v>3.2745600000000007E-2</v>
      </c>
      <c r="N548" s="190" t="s">
        <v>189</v>
      </c>
      <c r="O548" s="199"/>
      <c r="P548" s="141">
        <f t="shared" ref="P548" si="75">C548+M548</f>
        <v>6.0102432000000015</v>
      </c>
    </row>
    <row r="549" spans="2:16" ht="15.75" customHeight="1" x14ac:dyDescent="0.25">
      <c r="B549" s="30">
        <v>45826</v>
      </c>
      <c r="C549" s="125">
        <v>5.9624640000000007</v>
      </c>
      <c r="D549" s="116" t="s">
        <v>189</v>
      </c>
      <c r="E549" s="50" t="s">
        <v>189</v>
      </c>
      <c r="F549" s="117"/>
      <c r="G549" s="114" t="s">
        <v>189</v>
      </c>
      <c r="H549" s="115" t="s">
        <v>189</v>
      </c>
      <c r="I549" s="115" t="s">
        <v>189</v>
      </c>
      <c r="J549" s="187" t="s">
        <v>189</v>
      </c>
      <c r="K549" s="237" t="s">
        <v>189</v>
      </c>
      <c r="L549" s="188" t="s">
        <v>189</v>
      </c>
      <c r="M549" s="189">
        <v>4.6051200000000007E-2</v>
      </c>
      <c r="N549" s="190" t="s">
        <v>189</v>
      </c>
      <c r="O549" s="199"/>
      <c r="P549" s="141">
        <f t="shared" ref="P549" si="76">C549+M549</f>
        <v>6.0085152000000006</v>
      </c>
    </row>
    <row r="550" spans="2:16" ht="15.75" customHeight="1" x14ac:dyDescent="0.25">
      <c r="B550" s="30">
        <v>45828</v>
      </c>
      <c r="C550" s="125">
        <v>4.3355519999999999</v>
      </c>
      <c r="D550" s="116" t="s">
        <v>189</v>
      </c>
      <c r="E550" s="50" t="s">
        <v>189</v>
      </c>
      <c r="F550" s="117"/>
      <c r="G550" s="114" t="s">
        <v>189</v>
      </c>
      <c r="H550" s="115" t="s">
        <v>189</v>
      </c>
      <c r="I550" s="115" t="s">
        <v>189</v>
      </c>
      <c r="J550" s="187" t="s">
        <v>189</v>
      </c>
      <c r="K550" s="237" t="s">
        <v>189</v>
      </c>
      <c r="L550" s="188" t="s">
        <v>189</v>
      </c>
      <c r="M550" s="189">
        <v>5.0716799999999999E-2</v>
      </c>
      <c r="N550" s="190" t="s">
        <v>189</v>
      </c>
      <c r="O550" s="199"/>
      <c r="P550" s="141">
        <f t="shared" ref="P550" si="77">C550+M550</f>
        <v>4.3862687999999999</v>
      </c>
    </row>
    <row r="551" spans="2:16" ht="15.75" customHeight="1" x14ac:dyDescent="0.25">
      <c r="B551" s="30">
        <v>45831</v>
      </c>
      <c r="C551" s="125">
        <v>4.5010944000000004</v>
      </c>
      <c r="D551" s="116" t="s">
        <v>189</v>
      </c>
      <c r="E551" s="50" t="s">
        <v>189</v>
      </c>
      <c r="F551" s="117"/>
      <c r="G551" s="114" t="s">
        <v>189</v>
      </c>
      <c r="H551" s="115" t="s">
        <v>189</v>
      </c>
      <c r="I551" s="115" t="s">
        <v>189</v>
      </c>
      <c r="J551" s="187" t="s">
        <v>189</v>
      </c>
      <c r="K551" s="237" t="s">
        <v>189</v>
      </c>
      <c r="L551" s="188" t="s">
        <v>189</v>
      </c>
      <c r="M551" s="189">
        <v>2.0476800000000003E-2</v>
      </c>
      <c r="N551" s="190" t="s">
        <v>189</v>
      </c>
      <c r="O551" s="199"/>
      <c r="P551" s="141">
        <f t="shared" ref="P551" si="78">C551+M551</f>
        <v>4.5215712000000003</v>
      </c>
    </row>
    <row r="552" spans="2:16" ht="15.75" customHeight="1" x14ac:dyDescent="0.25">
      <c r="B552" s="30">
        <v>45833</v>
      </c>
      <c r="C552" s="125">
        <v>4.5334080000000005</v>
      </c>
      <c r="D552" s="116" t="s">
        <v>189</v>
      </c>
      <c r="E552" s="50" t="s">
        <v>189</v>
      </c>
      <c r="F552" s="117"/>
      <c r="G552" s="114" t="s">
        <v>189</v>
      </c>
      <c r="H552" s="115" t="s">
        <v>189</v>
      </c>
      <c r="I552" s="115" t="s">
        <v>189</v>
      </c>
      <c r="J552" s="187" t="s">
        <v>189</v>
      </c>
      <c r="K552" s="237" t="s">
        <v>189</v>
      </c>
      <c r="L552" s="188" t="s">
        <v>189</v>
      </c>
      <c r="M552" s="189">
        <v>4.8643199999999998E-2</v>
      </c>
      <c r="N552" s="190" t="s">
        <v>189</v>
      </c>
      <c r="O552" s="199"/>
      <c r="P552" s="141">
        <f t="shared" ref="P552" si="79">C552+M552</f>
        <v>4.5820512000000004</v>
      </c>
    </row>
    <row r="553" spans="2:16" ht="15.75" customHeight="1" x14ac:dyDescent="0.25">
      <c r="B553" s="30">
        <v>45835</v>
      </c>
      <c r="C553" s="125">
        <v>4.7855232000000001</v>
      </c>
      <c r="D553" s="116" t="s">
        <v>189</v>
      </c>
      <c r="E553" s="50" t="s">
        <v>189</v>
      </c>
      <c r="F553" s="117"/>
      <c r="G553" s="114" t="s">
        <v>189</v>
      </c>
      <c r="H553" s="115" t="s">
        <v>189</v>
      </c>
      <c r="I553" s="115" t="s">
        <v>189</v>
      </c>
      <c r="J553" s="187" t="s">
        <v>189</v>
      </c>
      <c r="K553" s="237" t="s">
        <v>189</v>
      </c>
      <c r="L553" s="188" t="s">
        <v>189</v>
      </c>
      <c r="M553" s="189">
        <v>4.7174399999999998E-2</v>
      </c>
      <c r="N553" s="190" t="s">
        <v>189</v>
      </c>
      <c r="O553" s="199"/>
      <c r="P553" s="141">
        <f t="shared" ref="P553" si="80">C553+M553</f>
        <v>4.8326976000000004</v>
      </c>
    </row>
    <row r="554" spans="2:16" ht="15.75" customHeight="1" x14ac:dyDescent="0.25">
      <c r="B554" s="30">
        <v>45838</v>
      </c>
      <c r="C554" s="125">
        <v>5.4172800000000008</v>
      </c>
      <c r="D554" s="116" t="s">
        <v>189</v>
      </c>
      <c r="E554" s="50" t="s">
        <v>189</v>
      </c>
      <c r="F554" s="117"/>
      <c r="G554" s="114" t="s">
        <v>189</v>
      </c>
      <c r="H554" s="115" t="s">
        <v>189</v>
      </c>
      <c r="I554" s="115" t="s">
        <v>189</v>
      </c>
      <c r="J554" s="187" t="s">
        <v>189</v>
      </c>
      <c r="K554" s="237" t="s">
        <v>189</v>
      </c>
      <c r="L554" s="188" t="s">
        <v>189</v>
      </c>
      <c r="M554" s="189">
        <v>4.674240000000001E-2</v>
      </c>
      <c r="N554" s="190" t="s">
        <v>189</v>
      </c>
      <c r="O554" s="199"/>
      <c r="P554" s="141">
        <f t="shared" ref="P554" si="81">C554+M554</f>
        <v>5.4640224000000011</v>
      </c>
    </row>
    <row r="555" spans="2:16" ht="15.75" customHeight="1" x14ac:dyDescent="0.25">
      <c r="B555" s="30">
        <v>45840</v>
      </c>
      <c r="C555" s="125">
        <v>3.6305280000000004</v>
      </c>
      <c r="D555" s="116" t="s">
        <v>189</v>
      </c>
      <c r="E555" s="50" t="s">
        <v>189</v>
      </c>
      <c r="F555" s="117"/>
      <c r="G555" s="114" t="s">
        <v>189</v>
      </c>
      <c r="H555" s="115" t="s">
        <v>189</v>
      </c>
      <c r="I555" s="115" t="s">
        <v>189</v>
      </c>
      <c r="J555" s="187" t="s">
        <v>189</v>
      </c>
      <c r="K555" s="237" t="s">
        <v>189</v>
      </c>
      <c r="L555" s="188" t="s">
        <v>189</v>
      </c>
      <c r="M555" s="189">
        <v>4.3631999999999997E-2</v>
      </c>
      <c r="N555" s="190" t="s">
        <v>189</v>
      </c>
      <c r="O555" s="199"/>
      <c r="P555" s="141">
        <f t="shared" ref="P555" si="82">C555+M555</f>
        <v>3.6741600000000005</v>
      </c>
    </row>
    <row r="556" spans="2:16" ht="15.75" customHeight="1" x14ac:dyDescent="0.25">
      <c r="B556" s="30">
        <v>45842</v>
      </c>
      <c r="C556" s="125">
        <v>3.3725375999999998</v>
      </c>
      <c r="D556" s="116" t="s">
        <v>189</v>
      </c>
      <c r="E556" s="50" t="s">
        <v>189</v>
      </c>
      <c r="F556" s="117"/>
      <c r="G556" s="114" t="s">
        <v>189</v>
      </c>
      <c r="H556" s="115" t="s">
        <v>189</v>
      </c>
      <c r="I556" s="115" t="s">
        <v>189</v>
      </c>
      <c r="J556" s="187" t="s">
        <v>189</v>
      </c>
      <c r="K556" s="237" t="s">
        <v>189</v>
      </c>
      <c r="L556" s="188" t="s">
        <v>189</v>
      </c>
      <c r="M556" s="189">
        <v>4.5359999999999998E-2</v>
      </c>
      <c r="N556" s="190" t="s">
        <v>189</v>
      </c>
      <c r="O556" s="199"/>
      <c r="P556" s="141">
        <f t="shared" ref="P556" si="83">C556+M556</f>
        <v>3.4178975999999999</v>
      </c>
    </row>
    <row r="557" spans="2:16" ht="15.75" customHeight="1" x14ac:dyDescent="0.25">
      <c r="B557" s="30">
        <v>45845</v>
      </c>
      <c r="C557" s="125">
        <v>5.0362560000000007</v>
      </c>
      <c r="D557" s="116" t="s">
        <v>189</v>
      </c>
      <c r="E557" s="50" t="s">
        <v>189</v>
      </c>
      <c r="F557" s="117"/>
      <c r="G557" s="114" t="s">
        <v>189</v>
      </c>
      <c r="H557" s="115" t="s">
        <v>189</v>
      </c>
      <c r="I557" s="115" t="s">
        <v>189</v>
      </c>
      <c r="J557" s="187" t="s">
        <v>189</v>
      </c>
      <c r="K557" s="237" t="s">
        <v>189</v>
      </c>
      <c r="L557" s="188" t="s">
        <v>189</v>
      </c>
      <c r="M557" s="189">
        <v>1.6243199999999999E-2</v>
      </c>
      <c r="N557" s="190" t="s">
        <v>189</v>
      </c>
      <c r="O557" s="199"/>
      <c r="P557" s="141">
        <f t="shared" ref="P557" si="84">C557+M557</f>
        <v>5.0524992000000006</v>
      </c>
    </row>
    <row r="558" spans="2:16" ht="15.75" customHeight="1" x14ac:dyDescent="0.25">
      <c r="B558" s="30">
        <v>45847</v>
      </c>
      <c r="C558" s="125">
        <v>4.3028928000000004</v>
      </c>
      <c r="D558" s="116" t="s">
        <v>189</v>
      </c>
      <c r="E558" s="50" t="s">
        <v>189</v>
      </c>
      <c r="F558" s="117"/>
      <c r="G558" s="114" t="s">
        <v>189</v>
      </c>
      <c r="H558" s="115" t="s">
        <v>189</v>
      </c>
      <c r="I558" s="115" t="s">
        <v>189</v>
      </c>
      <c r="J558" s="187" t="s">
        <v>189</v>
      </c>
      <c r="K558" s="237" t="s">
        <v>189</v>
      </c>
      <c r="L558" s="188" t="s">
        <v>189</v>
      </c>
      <c r="M558" s="189">
        <v>1.512E-2</v>
      </c>
      <c r="N558" s="190" t="s">
        <v>189</v>
      </c>
      <c r="O558" s="199"/>
      <c r="P558" s="141">
        <f t="shared" ref="P558" si="85">C558+M558</f>
        <v>4.3180128</v>
      </c>
    </row>
    <row r="559" spans="2:16" ht="15.75" customHeight="1" x14ac:dyDescent="0.25">
      <c r="B559" s="30">
        <v>45849</v>
      </c>
      <c r="C559" s="125">
        <v>2.2819104000000001</v>
      </c>
      <c r="D559" s="116" t="s">
        <v>189</v>
      </c>
      <c r="E559" s="50" t="s">
        <v>189</v>
      </c>
      <c r="F559" s="117"/>
      <c r="G559" s="114" t="s">
        <v>189</v>
      </c>
      <c r="H559" s="115" t="s">
        <v>189</v>
      </c>
      <c r="I559" s="115" t="s">
        <v>189</v>
      </c>
      <c r="J559" s="187" t="s">
        <v>189</v>
      </c>
      <c r="K559" s="237" t="s">
        <v>189</v>
      </c>
      <c r="L559" s="188" t="s">
        <v>189</v>
      </c>
      <c r="M559" s="189">
        <v>1.4860800000000002E-2</v>
      </c>
      <c r="N559" s="190" t="s">
        <v>189</v>
      </c>
      <c r="O559" s="199"/>
      <c r="P559" s="141">
        <f t="shared" ref="P559" si="86">C559+M559</f>
        <v>2.2967712000000002</v>
      </c>
    </row>
    <row r="560" spans="2:16" ht="15.75" customHeight="1" x14ac:dyDescent="0.25">
      <c r="B560" s="30">
        <v>45852</v>
      </c>
      <c r="C560" s="125">
        <v>8.6935680000000009</v>
      </c>
      <c r="D560" s="116" t="s">
        <v>189</v>
      </c>
      <c r="E560" s="50" t="s">
        <v>189</v>
      </c>
      <c r="F560" s="117"/>
      <c r="G560" s="114" t="s">
        <v>189</v>
      </c>
      <c r="H560" s="115" t="s">
        <v>189</v>
      </c>
      <c r="I560" s="115" t="s">
        <v>189</v>
      </c>
      <c r="J560" s="187" t="s">
        <v>189</v>
      </c>
      <c r="K560" s="237" t="s">
        <v>189</v>
      </c>
      <c r="L560" s="188" t="s">
        <v>189</v>
      </c>
      <c r="M560" s="189">
        <v>1.5206400000000002E-2</v>
      </c>
      <c r="N560" s="190" t="s">
        <v>189</v>
      </c>
      <c r="O560" s="199"/>
      <c r="P560" s="141">
        <f t="shared" ref="P560" si="87">C560+M560</f>
        <v>8.7087744000000011</v>
      </c>
    </row>
    <row r="561" spans="2:16" ht="15.75" customHeight="1" x14ac:dyDescent="0.25">
      <c r="B561" s="30">
        <v>45854</v>
      </c>
      <c r="C561" s="125">
        <v>4.2204671999999999</v>
      </c>
      <c r="D561" s="116" t="s">
        <v>189</v>
      </c>
      <c r="E561" s="50" t="s">
        <v>189</v>
      </c>
      <c r="F561" s="117"/>
      <c r="G561" s="114" t="s">
        <v>189</v>
      </c>
      <c r="H561" s="115" t="s">
        <v>189</v>
      </c>
      <c r="I561" s="115" t="s">
        <v>189</v>
      </c>
      <c r="J561" s="187" t="s">
        <v>189</v>
      </c>
      <c r="K561" s="237" t="s">
        <v>189</v>
      </c>
      <c r="L561" s="188" t="s">
        <v>189</v>
      </c>
      <c r="M561" s="189">
        <v>1.6070400000000002E-2</v>
      </c>
      <c r="N561" s="190" t="s">
        <v>189</v>
      </c>
      <c r="O561" s="199"/>
      <c r="P561" s="141">
        <f t="shared" ref="P561" si="88">C561+M561</f>
        <v>4.2365376000000001</v>
      </c>
    </row>
    <row r="562" spans="2:16" ht="15.75" customHeight="1" x14ac:dyDescent="0.25">
      <c r="B562" s="30">
        <v>45856</v>
      </c>
      <c r="C562" s="125">
        <v>5.1827904000000009</v>
      </c>
      <c r="D562" s="116" t="s">
        <v>189</v>
      </c>
      <c r="E562" s="50" t="s">
        <v>189</v>
      </c>
      <c r="F562" s="117"/>
      <c r="G562" s="114" t="s">
        <v>189</v>
      </c>
      <c r="H562" s="115" t="s">
        <v>189</v>
      </c>
      <c r="I562" s="115" t="s">
        <v>189</v>
      </c>
      <c r="J562" s="187" t="s">
        <v>189</v>
      </c>
      <c r="K562" s="237" t="s">
        <v>189</v>
      </c>
      <c r="L562" s="188" t="s">
        <v>189</v>
      </c>
      <c r="M562" s="189">
        <v>4.3027200000000002E-2</v>
      </c>
      <c r="N562" s="190" t="s">
        <v>189</v>
      </c>
      <c r="O562" s="199"/>
      <c r="P562" s="141">
        <f t="shared" ref="P562" si="89">C562+M562</f>
        <v>5.225817600000001</v>
      </c>
    </row>
    <row r="563" spans="2:16" ht="15.75" customHeight="1" x14ac:dyDescent="0.25">
      <c r="B563" s="30">
        <v>45859</v>
      </c>
      <c r="C563" s="125">
        <v>4.7909663999999994</v>
      </c>
      <c r="D563" s="116" t="s">
        <v>189</v>
      </c>
      <c r="E563" s="50" t="s">
        <v>189</v>
      </c>
      <c r="F563" s="117"/>
      <c r="G563" s="114" t="s">
        <v>189</v>
      </c>
      <c r="H563" s="115" t="s">
        <v>189</v>
      </c>
      <c r="I563" s="115" t="s">
        <v>189</v>
      </c>
      <c r="J563" s="187" t="s">
        <v>189</v>
      </c>
      <c r="K563" s="237" t="s">
        <v>189</v>
      </c>
      <c r="L563" s="188" t="s">
        <v>189</v>
      </c>
      <c r="M563" s="189">
        <v>4.09536E-2</v>
      </c>
      <c r="N563" s="190" t="s">
        <v>189</v>
      </c>
      <c r="O563" s="199"/>
      <c r="P563" s="141">
        <f t="shared" ref="P563" si="90">C563+M563</f>
        <v>4.8319199999999993</v>
      </c>
    </row>
    <row r="564" spans="2:16" ht="15.75" customHeight="1" x14ac:dyDescent="0.25">
      <c r="B564" s="30">
        <v>45861</v>
      </c>
      <c r="C564" s="125">
        <v>0.724464</v>
      </c>
      <c r="D564" s="116" t="s">
        <v>189</v>
      </c>
      <c r="E564" s="50" t="s">
        <v>189</v>
      </c>
      <c r="F564" s="117"/>
      <c r="G564" s="114" t="s">
        <v>189</v>
      </c>
      <c r="H564" s="115" t="s">
        <v>189</v>
      </c>
      <c r="I564" s="115" t="s">
        <v>189</v>
      </c>
      <c r="J564" s="187" t="s">
        <v>189</v>
      </c>
      <c r="K564" s="237" t="s">
        <v>189</v>
      </c>
      <c r="L564" s="188" t="s">
        <v>189</v>
      </c>
      <c r="M564" s="189">
        <v>3.7065600000000004E-2</v>
      </c>
      <c r="N564" s="190" t="s">
        <v>189</v>
      </c>
      <c r="O564" s="199"/>
      <c r="P564" s="141">
        <f t="shared" ref="P564" si="91">C564+M564</f>
        <v>0.76152960000000003</v>
      </c>
    </row>
    <row r="565" spans="2:16" ht="15.75" customHeight="1" x14ac:dyDescent="0.25">
      <c r="B565" s="30">
        <v>45863</v>
      </c>
      <c r="C565" s="125">
        <v>6.7184640000000009</v>
      </c>
      <c r="D565" s="116" t="s">
        <v>189</v>
      </c>
      <c r="E565" s="50" t="s">
        <v>189</v>
      </c>
      <c r="F565" s="117"/>
      <c r="G565" s="114" t="s">
        <v>189</v>
      </c>
      <c r="H565" s="115" t="s">
        <v>189</v>
      </c>
      <c r="I565" s="115" t="s">
        <v>189</v>
      </c>
      <c r="J565" s="187" t="s">
        <v>189</v>
      </c>
      <c r="K565" s="237" t="s">
        <v>189</v>
      </c>
      <c r="L565" s="188" t="s">
        <v>189</v>
      </c>
      <c r="M565" s="189">
        <v>0.17055360000000003</v>
      </c>
      <c r="N565" s="190" t="s">
        <v>189</v>
      </c>
      <c r="O565" s="199"/>
      <c r="P565" s="141">
        <f t="shared" ref="P565" si="92">C565+M565</f>
        <v>6.8890176000000007</v>
      </c>
    </row>
    <row r="566" spans="2:16" ht="15.75" customHeight="1" x14ac:dyDescent="0.25">
      <c r="B566" s="30">
        <v>45866</v>
      </c>
      <c r="C566" s="125">
        <v>2.4359616000000002</v>
      </c>
      <c r="D566" s="116" t="s">
        <v>189</v>
      </c>
      <c r="E566" s="50" t="s">
        <v>189</v>
      </c>
      <c r="F566" s="117"/>
      <c r="G566" s="114" t="s">
        <v>189</v>
      </c>
      <c r="H566" s="115" t="s">
        <v>189</v>
      </c>
      <c r="I566" s="115" t="s">
        <v>189</v>
      </c>
      <c r="J566" s="187" t="s">
        <v>189</v>
      </c>
      <c r="K566" s="237" t="s">
        <v>189</v>
      </c>
      <c r="L566" s="188" t="s">
        <v>189</v>
      </c>
      <c r="M566" s="189">
        <v>4.8902399999999999E-2</v>
      </c>
      <c r="N566" s="190" t="s">
        <v>189</v>
      </c>
      <c r="O566" s="199"/>
      <c r="P566" s="141">
        <f t="shared" ref="P566" si="93">C566+M566</f>
        <v>2.484864</v>
      </c>
    </row>
    <row r="567" spans="2:16" ht="15.75" customHeight="1" x14ac:dyDescent="0.25">
      <c r="B567" s="30">
        <v>45868</v>
      </c>
      <c r="C567" s="125">
        <v>5.7447359999999996</v>
      </c>
      <c r="D567" s="116" t="s">
        <v>189</v>
      </c>
      <c r="E567" s="50" t="s">
        <v>189</v>
      </c>
      <c r="F567" s="117"/>
      <c r="G567" s="114" t="s">
        <v>189</v>
      </c>
      <c r="H567" s="115" t="s">
        <v>189</v>
      </c>
      <c r="I567" s="115" t="s">
        <v>189</v>
      </c>
      <c r="J567" s="187" t="s">
        <v>189</v>
      </c>
      <c r="K567" s="237" t="s">
        <v>189</v>
      </c>
      <c r="L567" s="188" t="s">
        <v>189</v>
      </c>
      <c r="M567" s="189">
        <v>4.7260799999999999E-2</v>
      </c>
      <c r="N567" s="190" t="s">
        <v>189</v>
      </c>
      <c r="O567" s="199"/>
      <c r="P567" s="141">
        <f t="shared" ref="P567" si="94">C567+M567</f>
        <v>5.7919967999999997</v>
      </c>
    </row>
    <row r="568" spans="2:16" ht="15.75" customHeight="1" x14ac:dyDescent="0.25">
      <c r="B568" s="30">
        <v>45870</v>
      </c>
      <c r="C568" s="125">
        <v>2.1882527999999999</v>
      </c>
      <c r="D568" s="116" t="s">
        <v>189</v>
      </c>
      <c r="E568" s="50" t="s">
        <v>189</v>
      </c>
      <c r="F568" s="117"/>
      <c r="G568" s="114" t="s">
        <v>189</v>
      </c>
      <c r="H568" s="115" t="s">
        <v>189</v>
      </c>
      <c r="I568" s="115" t="s">
        <v>189</v>
      </c>
      <c r="J568" s="187" t="s">
        <v>189</v>
      </c>
      <c r="K568" s="237" t="s">
        <v>189</v>
      </c>
      <c r="L568" s="188" t="s">
        <v>189</v>
      </c>
      <c r="M568" s="189">
        <v>4.76064E-2</v>
      </c>
      <c r="N568" s="190" t="s">
        <v>189</v>
      </c>
      <c r="O568" s="199"/>
      <c r="P568" s="141">
        <f t="shared" ref="P568" si="95">C568+M568</f>
        <v>2.2358591999999997</v>
      </c>
    </row>
    <row r="569" spans="2:16" ht="15.75" customHeight="1" x14ac:dyDescent="0.25">
      <c r="B569" s="30">
        <v>45873</v>
      </c>
      <c r="C569" s="125">
        <v>4.9443263999999996</v>
      </c>
      <c r="D569" s="116" t="s">
        <v>189</v>
      </c>
      <c r="E569" s="50" t="s">
        <v>189</v>
      </c>
      <c r="F569" s="117"/>
      <c r="G569" s="114" t="s">
        <v>189</v>
      </c>
      <c r="H569" s="115" t="s">
        <v>189</v>
      </c>
      <c r="I569" s="115" t="s">
        <v>189</v>
      </c>
      <c r="J569" s="187" t="s">
        <v>189</v>
      </c>
      <c r="K569" s="237" t="s">
        <v>189</v>
      </c>
      <c r="L569" s="188" t="s">
        <v>189</v>
      </c>
      <c r="M569" s="189">
        <v>4.1644800000000003E-2</v>
      </c>
      <c r="N569" s="190" t="s">
        <v>189</v>
      </c>
      <c r="O569" s="199"/>
      <c r="P569" s="141">
        <f t="shared" ref="P569" si="96">C569+M569</f>
        <v>4.9859711999999998</v>
      </c>
    </row>
    <row r="570" spans="2:16" ht="15.75" customHeight="1" x14ac:dyDescent="0.25">
      <c r="B570" s="30">
        <v>45875</v>
      </c>
      <c r="C570" s="125">
        <v>0.34630848000000003</v>
      </c>
      <c r="D570" s="116" t="s">
        <v>189</v>
      </c>
      <c r="E570" s="50" t="s">
        <v>189</v>
      </c>
      <c r="F570" s="117"/>
      <c r="G570" s="114" t="s">
        <v>189</v>
      </c>
      <c r="H570" s="115" t="s">
        <v>189</v>
      </c>
      <c r="I570" s="115" t="s">
        <v>189</v>
      </c>
      <c r="J570" s="187" t="s">
        <v>189</v>
      </c>
      <c r="K570" s="237" t="s">
        <v>189</v>
      </c>
      <c r="L570" s="188" t="s">
        <v>189</v>
      </c>
      <c r="M570" s="189">
        <v>3.7929600000000001E-2</v>
      </c>
      <c r="N570" s="190" t="s">
        <v>189</v>
      </c>
      <c r="O570" s="199"/>
      <c r="P570" s="141">
        <f t="shared" ref="P570" si="97">C570+M570</f>
        <v>0.38423808000000004</v>
      </c>
    </row>
    <row r="571" spans="2:16" ht="15.75" customHeight="1" x14ac:dyDescent="0.25">
      <c r="B571" s="30">
        <v>45877</v>
      </c>
      <c r="C571" s="125">
        <v>3.2272128000000002</v>
      </c>
      <c r="D571" s="116" t="s">
        <v>189</v>
      </c>
      <c r="E571" s="50" t="s">
        <v>189</v>
      </c>
      <c r="F571" s="117"/>
      <c r="G571" s="114" t="s">
        <v>189</v>
      </c>
      <c r="H571" s="115" t="s">
        <v>189</v>
      </c>
      <c r="I571" s="115" t="s">
        <v>189</v>
      </c>
      <c r="J571" s="187" t="s">
        <v>189</v>
      </c>
      <c r="K571" s="237" t="s">
        <v>189</v>
      </c>
      <c r="L571" s="188" t="s">
        <v>189</v>
      </c>
      <c r="M571" s="189">
        <v>4.6137600000000001E-2</v>
      </c>
      <c r="N571" s="190" t="s">
        <v>189</v>
      </c>
      <c r="O571" s="199"/>
      <c r="P571" s="141">
        <f t="shared" ref="P571" si="98">C571+M571</f>
        <v>3.2733504</v>
      </c>
    </row>
    <row r="572" spans="2:16" ht="15.75" customHeight="1" x14ac:dyDescent="0.25">
      <c r="B572" s="30">
        <v>45880</v>
      </c>
      <c r="C572" s="125">
        <v>2.4554880000000003</v>
      </c>
      <c r="D572" s="116" t="s">
        <v>189</v>
      </c>
      <c r="E572" s="50" t="s">
        <v>189</v>
      </c>
      <c r="F572" s="117"/>
      <c r="G572" s="114" t="s">
        <v>189</v>
      </c>
      <c r="H572" s="115" t="s">
        <v>189</v>
      </c>
      <c r="I572" s="115" t="s">
        <v>189</v>
      </c>
      <c r="J572" s="187" t="s">
        <v>189</v>
      </c>
      <c r="K572" s="237" t="s">
        <v>189</v>
      </c>
      <c r="L572" s="188" t="s">
        <v>189</v>
      </c>
      <c r="M572" s="189">
        <v>4.9420800000000001E-2</v>
      </c>
      <c r="N572" s="190" t="s">
        <v>189</v>
      </c>
      <c r="O572" s="199"/>
      <c r="P572" s="141">
        <f t="shared" ref="P572" si="99">C572+M572</f>
        <v>2.5049088000000004</v>
      </c>
    </row>
    <row r="573" spans="2:16" ht="15.75" customHeight="1" x14ac:dyDescent="0.25">
      <c r="B573" s="30">
        <v>45882</v>
      </c>
      <c r="C573" s="125">
        <v>2.0284992000000002</v>
      </c>
      <c r="D573" s="116" t="s">
        <v>189</v>
      </c>
      <c r="E573" s="50" t="s">
        <v>189</v>
      </c>
      <c r="F573" s="117"/>
      <c r="G573" s="114" t="s">
        <v>189</v>
      </c>
      <c r="H573" s="115" t="s">
        <v>189</v>
      </c>
      <c r="I573" s="115" t="s">
        <v>189</v>
      </c>
      <c r="J573" s="187" t="s">
        <v>189</v>
      </c>
      <c r="K573" s="237" t="s">
        <v>189</v>
      </c>
      <c r="L573" s="188" t="s">
        <v>189</v>
      </c>
      <c r="M573" s="189">
        <v>4.76928E-2</v>
      </c>
      <c r="N573" s="190" t="s">
        <v>189</v>
      </c>
      <c r="O573" s="199"/>
      <c r="P573" s="141">
        <f t="shared" ref="P573" si="100">C573+M573</f>
        <v>2.0761920000000003</v>
      </c>
    </row>
    <row r="574" spans="2:16" ht="15.75" customHeight="1" x14ac:dyDescent="0.25">
      <c r="B574" s="30">
        <v>45887</v>
      </c>
      <c r="C574" s="125">
        <v>1.8957024</v>
      </c>
      <c r="D574" s="116" t="s">
        <v>189</v>
      </c>
      <c r="E574" s="50" t="s">
        <v>189</v>
      </c>
      <c r="F574" s="117"/>
      <c r="G574" s="114" t="s">
        <v>189</v>
      </c>
      <c r="H574" s="115" t="s">
        <v>189</v>
      </c>
      <c r="I574" s="115" t="s">
        <v>189</v>
      </c>
      <c r="J574" s="187" t="s">
        <v>189</v>
      </c>
      <c r="K574" s="237" t="s">
        <v>189</v>
      </c>
      <c r="L574" s="188" t="s">
        <v>189</v>
      </c>
      <c r="M574" s="189">
        <v>4.9161600000000007E-2</v>
      </c>
      <c r="N574" s="190" t="s">
        <v>189</v>
      </c>
      <c r="O574" s="199"/>
      <c r="P574" s="141">
        <f t="shared" ref="P574" si="101">C574+M574</f>
        <v>1.9448639999999999</v>
      </c>
    </row>
    <row r="575" spans="2:16" ht="15.75" customHeight="1" x14ac:dyDescent="0.25">
      <c r="B575" s="30">
        <v>45889</v>
      </c>
      <c r="C575" s="125">
        <v>2.0243519999999999</v>
      </c>
      <c r="D575" s="116" t="s">
        <v>189</v>
      </c>
      <c r="E575" s="50" t="s">
        <v>189</v>
      </c>
      <c r="F575" s="117"/>
      <c r="G575" s="114" t="s">
        <v>189</v>
      </c>
      <c r="H575" s="115" t="s">
        <v>189</v>
      </c>
      <c r="I575" s="115" t="s">
        <v>189</v>
      </c>
      <c r="J575" s="187" t="s">
        <v>189</v>
      </c>
      <c r="K575" s="237" t="s">
        <v>189</v>
      </c>
      <c r="L575" s="188" t="s">
        <v>189</v>
      </c>
      <c r="M575" s="189">
        <v>4.4755199999999995E-2</v>
      </c>
      <c r="N575" s="190" t="s">
        <v>189</v>
      </c>
      <c r="O575" s="199"/>
      <c r="P575" s="141">
        <f t="shared" ref="P575" si="102">C575+M575</f>
        <v>2.0691071999999999</v>
      </c>
    </row>
    <row r="576" spans="2:16" ht="15.75" customHeight="1" x14ac:dyDescent="0.25">
      <c r="B576" s="30">
        <v>45891</v>
      </c>
      <c r="C576" s="125">
        <v>2.5510464000000002</v>
      </c>
      <c r="D576" s="116" t="s">
        <v>189</v>
      </c>
      <c r="E576" s="50" t="s">
        <v>189</v>
      </c>
      <c r="F576" s="117"/>
      <c r="G576" s="114" t="s">
        <v>189</v>
      </c>
      <c r="H576" s="115" t="s">
        <v>189</v>
      </c>
      <c r="I576" s="115" t="s">
        <v>189</v>
      </c>
      <c r="J576" s="187" t="s">
        <v>189</v>
      </c>
      <c r="K576" s="237" t="s">
        <v>189</v>
      </c>
      <c r="L576" s="188" t="s">
        <v>189</v>
      </c>
      <c r="M576" s="189">
        <v>4.7260800000000006E-2</v>
      </c>
      <c r="N576" s="190" t="s">
        <v>189</v>
      </c>
      <c r="O576" s="199"/>
      <c r="P576" s="141">
        <f t="shared" ref="P576" si="103">C576+M576</f>
        <v>2.5983072000000003</v>
      </c>
    </row>
    <row r="577" spans="2:16" ht="15.75" customHeight="1" x14ac:dyDescent="0.25">
      <c r="B577" s="30">
        <v>45894</v>
      </c>
      <c r="C577" s="125">
        <v>3.6656928000000004</v>
      </c>
      <c r="D577" s="116" t="s">
        <v>189</v>
      </c>
      <c r="E577" s="50" t="s">
        <v>189</v>
      </c>
      <c r="F577" s="117"/>
      <c r="G577" s="114" t="s">
        <v>189</v>
      </c>
      <c r="H577" s="115" t="s">
        <v>189</v>
      </c>
      <c r="I577" s="115" t="s">
        <v>189</v>
      </c>
      <c r="J577" s="187" t="s">
        <v>189</v>
      </c>
      <c r="K577" s="237" t="s">
        <v>189</v>
      </c>
      <c r="L577" s="188" t="s">
        <v>189</v>
      </c>
      <c r="M577" s="189">
        <f>0.0864*0.1*Caudal!Y682</f>
        <v>4.2768E-2</v>
      </c>
      <c r="N577" s="190" t="s">
        <v>189</v>
      </c>
      <c r="O577" s="199"/>
      <c r="P577" s="141">
        <f t="shared" ref="P577" si="104">C577+M577</f>
        <v>3.7084608000000006</v>
      </c>
    </row>
    <row r="578" spans="2:16" ht="15.75" customHeight="1" x14ac:dyDescent="0.25">
      <c r="B578" s="30">
        <v>45896</v>
      </c>
      <c r="C578" s="125">
        <v>1.2303360000000003</v>
      </c>
      <c r="D578" s="116" t="s">
        <v>189</v>
      </c>
      <c r="E578" s="50" t="s">
        <v>189</v>
      </c>
      <c r="F578" s="117"/>
      <c r="G578" s="114" t="s">
        <v>189</v>
      </c>
      <c r="H578" s="115" t="s">
        <v>189</v>
      </c>
      <c r="I578" s="115" t="s">
        <v>189</v>
      </c>
      <c r="J578" s="187" t="s">
        <v>189</v>
      </c>
      <c r="K578" s="237" t="s">
        <v>189</v>
      </c>
      <c r="L578" s="188" t="s">
        <v>189</v>
      </c>
      <c r="M578" s="189">
        <v>3.7238399999999998E-2</v>
      </c>
      <c r="N578" s="190" t="s">
        <v>189</v>
      </c>
      <c r="O578" s="199"/>
      <c r="P578" s="141">
        <f t="shared" ref="P578" si="105">C578+M578</f>
        <v>1.2675744000000002</v>
      </c>
    </row>
    <row r="579" spans="2:16" ht="15.75" customHeight="1" x14ac:dyDescent="0.25">
      <c r="B579" s="30">
        <v>45898</v>
      </c>
      <c r="C579" s="125">
        <v>3.1281984</v>
      </c>
      <c r="D579" s="116" t="s">
        <v>189</v>
      </c>
      <c r="E579" s="50" t="s">
        <v>189</v>
      </c>
      <c r="F579" s="117"/>
      <c r="G579" s="114" t="s">
        <v>189</v>
      </c>
      <c r="H579" s="115" t="s">
        <v>189</v>
      </c>
      <c r="I579" s="115" t="s">
        <v>189</v>
      </c>
      <c r="J579" s="187" t="s">
        <v>189</v>
      </c>
      <c r="K579" s="237" t="s">
        <v>189</v>
      </c>
      <c r="L579" s="188" t="s">
        <v>189</v>
      </c>
      <c r="M579" s="189">
        <v>4.2681600000000007E-2</v>
      </c>
      <c r="N579" s="190" t="s">
        <v>189</v>
      </c>
      <c r="O579" s="199"/>
      <c r="P579" s="141">
        <f t="shared" ref="P579" si="106">C579+M579</f>
        <v>3.1708799999999999</v>
      </c>
    </row>
    <row r="580" spans="2:16" ht="15.75" customHeight="1" x14ac:dyDescent="0.25">
      <c r="B580" s="30">
        <v>45901</v>
      </c>
      <c r="C580" s="125">
        <v>1.1793600000000002</v>
      </c>
      <c r="D580" s="116" t="s">
        <v>189</v>
      </c>
      <c r="E580" s="50" t="s">
        <v>189</v>
      </c>
      <c r="F580" s="117"/>
      <c r="G580" s="114" t="s">
        <v>189</v>
      </c>
      <c r="H580" s="115" t="s">
        <v>189</v>
      </c>
      <c r="I580" s="115" t="s">
        <v>189</v>
      </c>
      <c r="J580" s="187" t="s">
        <v>189</v>
      </c>
      <c r="K580" s="237" t="s">
        <v>189</v>
      </c>
      <c r="L580" s="188" t="s">
        <v>189</v>
      </c>
      <c r="M580" s="189">
        <v>4.7088000000000005E-2</v>
      </c>
      <c r="N580" s="190" t="s">
        <v>189</v>
      </c>
      <c r="O580" s="199"/>
      <c r="P580" s="141">
        <f t="shared" ref="P580" si="107">C580+M580</f>
        <v>1.2264480000000002</v>
      </c>
    </row>
    <row r="581" spans="2:16" ht="15.75" customHeight="1" x14ac:dyDescent="0.25">
      <c r="B581" s="30">
        <v>45903</v>
      </c>
      <c r="C581" s="125">
        <v>4.6682783999999993</v>
      </c>
      <c r="D581" s="116" t="s">
        <v>189</v>
      </c>
      <c r="E581" s="50" t="s">
        <v>189</v>
      </c>
      <c r="F581" s="117"/>
      <c r="G581" s="114" t="s">
        <v>189</v>
      </c>
      <c r="H581" s="115" t="s">
        <v>189</v>
      </c>
      <c r="I581" s="115" t="s">
        <v>189</v>
      </c>
      <c r="J581" s="187" t="s">
        <v>189</v>
      </c>
      <c r="K581" s="237" t="s">
        <v>189</v>
      </c>
      <c r="L581" s="188" t="s">
        <v>189</v>
      </c>
      <c r="M581" s="189">
        <v>4.7433600000000006E-2</v>
      </c>
      <c r="N581" s="190" t="s">
        <v>189</v>
      </c>
      <c r="O581" s="199"/>
      <c r="P581" s="141">
        <f t="shared" ref="P581" si="108">C581+M581</f>
        <v>4.715711999999999</v>
      </c>
    </row>
    <row r="582" spans="2:16" ht="15.75" customHeight="1" x14ac:dyDescent="0.25">
      <c r="B582" s="30">
        <v>45905</v>
      </c>
      <c r="C582" s="125">
        <v>6.5102400000000005</v>
      </c>
      <c r="D582" s="116" t="s">
        <v>189</v>
      </c>
      <c r="E582" s="50" t="s">
        <v>189</v>
      </c>
      <c r="F582" s="117"/>
      <c r="G582" s="114" t="s">
        <v>189</v>
      </c>
      <c r="H582" s="115" t="s">
        <v>189</v>
      </c>
      <c r="I582" s="115" t="s">
        <v>189</v>
      </c>
      <c r="J582" s="187" t="s">
        <v>189</v>
      </c>
      <c r="K582" s="237" t="s">
        <v>189</v>
      </c>
      <c r="L582" s="188" t="s">
        <v>189</v>
      </c>
      <c r="M582" s="189">
        <v>4.5187200000000011E-2</v>
      </c>
      <c r="N582" s="190" t="s">
        <v>189</v>
      </c>
      <c r="O582" s="199"/>
      <c r="P582" s="141">
        <f t="shared" ref="P582" si="109">C582+M582</f>
        <v>6.5554272000000005</v>
      </c>
    </row>
    <row r="583" spans="2:16" ht="15.75" customHeight="1" x14ac:dyDescent="0.25">
      <c r="B583" s="30">
        <v>45910</v>
      </c>
      <c r="C583" s="125">
        <v>4.4482176000000004</v>
      </c>
      <c r="D583" s="116" t="s">
        <v>189</v>
      </c>
      <c r="E583" s="50" t="s">
        <v>189</v>
      </c>
      <c r="F583" s="117"/>
      <c r="G583" s="114" t="s">
        <v>189</v>
      </c>
      <c r="H583" s="115" t="s">
        <v>189</v>
      </c>
      <c r="I583" s="115" t="s">
        <v>189</v>
      </c>
      <c r="J583" s="187" t="s">
        <v>189</v>
      </c>
      <c r="K583" s="237" t="s">
        <v>189</v>
      </c>
      <c r="L583" s="188" t="s">
        <v>189</v>
      </c>
      <c r="M583" s="189">
        <v>4.4668800000000008E-2</v>
      </c>
      <c r="N583" s="190" t="s">
        <v>189</v>
      </c>
      <c r="O583" s="199"/>
      <c r="P583" s="141">
        <f t="shared" ref="P583" si="110">C583+M583</f>
        <v>4.4928864000000006</v>
      </c>
    </row>
    <row r="584" spans="2:16" ht="15.75" customHeight="1" x14ac:dyDescent="0.25">
      <c r="B584" s="30">
        <v>45912</v>
      </c>
      <c r="C584" s="125">
        <v>5.1619109179392009</v>
      </c>
      <c r="D584" s="116" t="s">
        <v>189</v>
      </c>
      <c r="E584" s="50" t="s">
        <v>189</v>
      </c>
      <c r="F584" s="117"/>
      <c r="G584" s="114" t="s">
        <v>189</v>
      </c>
      <c r="H584" s="115" t="s">
        <v>189</v>
      </c>
      <c r="I584" s="115" t="s">
        <v>189</v>
      </c>
      <c r="J584" s="187" t="s">
        <v>189</v>
      </c>
      <c r="K584" s="237" t="s">
        <v>189</v>
      </c>
      <c r="L584" s="188" t="s">
        <v>189</v>
      </c>
      <c r="M584" s="189">
        <v>7.1771572800000003E-2</v>
      </c>
      <c r="N584" s="190" t="s">
        <v>189</v>
      </c>
      <c r="O584" s="199"/>
      <c r="P584" s="141">
        <f t="shared" ref="P584" si="111">C584+M584</f>
        <v>5.2336824907392012</v>
      </c>
    </row>
    <row r="585" spans="2:16" ht="15.75" customHeight="1" x14ac:dyDescent="0.25">
      <c r="B585" s="30">
        <v>45917</v>
      </c>
      <c r="C585" s="125">
        <v>0.9229272192000002</v>
      </c>
      <c r="D585" s="116" t="s">
        <v>189</v>
      </c>
      <c r="E585" s="50" t="s">
        <v>189</v>
      </c>
      <c r="F585" s="117"/>
      <c r="G585" s="114" t="s">
        <v>189</v>
      </c>
      <c r="H585" s="115" t="s">
        <v>189</v>
      </c>
      <c r="I585" s="115" t="s">
        <v>189</v>
      </c>
      <c r="J585" s="187" t="s">
        <v>189</v>
      </c>
      <c r="K585" s="237" t="s">
        <v>189</v>
      </c>
      <c r="L585" s="188" t="s">
        <v>189</v>
      </c>
      <c r="M585" s="189">
        <v>7.9488000000000003E-2</v>
      </c>
      <c r="N585" s="190" t="s">
        <v>189</v>
      </c>
      <c r="O585" s="199"/>
      <c r="P585" s="141">
        <f t="shared" ref="P585" si="112">C585+M585</f>
        <v>1.0024152192000002</v>
      </c>
    </row>
    <row r="586" spans="2:16" ht="15.75" customHeight="1" x14ac:dyDescent="0.25">
      <c r="B586" s="30">
        <v>45919</v>
      </c>
      <c r="C586" s="125">
        <v>1.8741887999999998</v>
      </c>
      <c r="D586" s="116" t="s">
        <v>189</v>
      </c>
      <c r="E586" s="50" t="s">
        <v>189</v>
      </c>
      <c r="F586" s="117"/>
      <c r="G586" s="114" t="s">
        <v>189</v>
      </c>
      <c r="H586" s="115" t="s">
        <v>189</v>
      </c>
      <c r="I586" s="115" t="s">
        <v>189</v>
      </c>
      <c r="J586" s="187" t="s">
        <v>189</v>
      </c>
      <c r="K586" s="237" t="s">
        <v>189</v>
      </c>
      <c r="L586" s="188" t="s">
        <v>189</v>
      </c>
      <c r="M586" s="189">
        <v>8.8992000000000016E-2</v>
      </c>
      <c r="N586" s="190" t="s">
        <v>189</v>
      </c>
      <c r="O586" s="199"/>
      <c r="P586" s="141">
        <f t="shared" ref="P586" si="113">C586+M586</f>
        <v>1.9631807999999997</v>
      </c>
    </row>
    <row r="587" spans="2:16" ht="15.75" customHeight="1" x14ac:dyDescent="0.25">
      <c r="B587" s="30">
        <v>45922</v>
      </c>
      <c r="C587" s="125">
        <v>5.1596352000000003</v>
      </c>
      <c r="D587" s="116" t="s">
        <v>189</v>
      </c>
      <c r="E587" s="50" t="s">
        <v>189</v>
      </c>
      <c r="F587" s="117"/>
      <c r="G587" s="114" t="s">
        <v>189</v>
      </c>
      <c r="H587" s="115" t="s">
        <v>189</v>
      </c>
      <c r="I587" s="115" t="s">
        <v>189</v>
      </c>
      <c r="J587" s="187" t="s">
        <v>189</v>
      </c>
      <c r="K587" s="237" t="s">
        <v>189</v>
      </c>
      <c r="L587" s="188" t="s">
        <v>189</v>
      </c>
      <c r="M587" s="189">
        <v>9.417600000000001E-2</v>
      </c>
      <c r="N587" s="190" t="s">
        <v>189</v>
      </c>
      <c r="O587" s="199"/>
      <c r="P587" s="141">
        <f t="shared" ref="P587" si="114">C587+M587</f>
        <v>5.2538112000000003</v>
      </c>
    </row>
    <row r="588" spans="2:16" ht="15.75" customHeight="1" x14ac:dyDescent="0.25">
      <c r="B588" s="30">
        <v>45924</v>
      </c>
      <c r="C588" s="125">
        <v>0.6773760000000002</v>
      </c>
      <c r="D588" s="116" t="s">
        <v>189</v>
      </c>
      <c r="E588" s="50" t="s">
        <v>189</v>
      </c>
      <c r="F588" s="117"/>
      <c r="G588" s="114" t="s">
        <v>189</v>
      </c>
      <c r="H588" s="115" t="s">
        <v>189</v>
      </c>
      <c r="I588" s="115" t="s">
        <v>189</v>
      </c>
      <c r="J588" s="187" t="s">
        <v>189</v>
      </c>
      <c r="K588" s="237" t="s">
        <v>189</v>
      </c>
      <c r="L588" s="188" t="s">
        <v>189</v>
      </c>
      <c r="M588" s="189">
        <v>6.4540799999999995E-2</v>
      </c>
      <c r="N588" s="190" t="s">
        <v>189</v>
      </c>
      <c r="O588" s="199"/>
      <c r="P588" s="141">
        <f>C588+M588</f>
        <v>0.74191680000000015</v>
      </c>
    </row>
    <row r="589" spans="2:16" ht="15.75" customHeight="1" x14ac:dyDescent="0.25">
      <c r="B589" s="30">
        <v>45926</v>
      </c>
      <c r="C589" s="125">
        <v>1.9596383999999998</v>
      </c>
      <c r="D589" s="116" t="s">
        <v>189</v>
      </c>
      <c r="E589" s="50" t="s">
        <v>189</v>
      </c>
      <c r="F589" s="117"/>
      <c r="G589" s="114" t="s">
        <v>189</v>
      </c>
      <c r="H589" s="115" t="s">
        <v>189</v>
      </c>
      <c r="I589" s="115" t="s">
        <v>189</v>
      </c>
      <c r="J589" s="187" t="s">
        <v>189</v>
      </c>
      <c r="K589" s="237" t="s">
        <v>189</v>
      </c>
      <c r="L589" s="188" t="s">
        <v>189</v>
      </c>
      <c r="M589" s="189">
        <v>3.1104000000000007E-2</v>
      </c>
      <c r="N589" s="190" t="s">
        <v>189</v>
      </c>
      <c r="O589" s="199"/>
      <c r="P589" s="141">
        <f t="shared" ref="P589" si="115">C589+M589</f>
        <v>1.9907423999999998</v>
      </c>
    </row>
    <row r="590" spans="2:16" ht="15.75" customHeight="1" x14ac:dyDescent="0.25">
      <c r="B590" s="30">
        <v>45929</v>
      </c>
      <c r="C590" s="125">
        <v>12.28608</v>
      </c>
      <c r="D590" s="116" t="s">
        <v>189</v>
      </c>
      <c r="E590" s="50" t="s">
        <v>189</v>
      </c>
      <c r="F590" s="117"/>
      <c r="G590" s="114" t="s">
        <v>189</v>
      </c>
      <c r="H590" s="115" t="s">
        <v>189</v>
      </c>
      <c r="I590" s="115" t="s">
        <v>189</v>
      </c>
      <c r="J590" s="187" t="s">
        <v>189</v>
      </c>
      <c r="K590" s="237" t="s">
        <v>189</v>
      </c>
      <c r="L590" s="188" t="s">
        <v>189</v>
      </c>
      <c r="M590" s="189">
        <v>3.4905600000000002E-2</v>
      </c>
      <c r="N590" s="190" t="s">
        <v>189</v>
      </c>
      <c r="O590" s="199"/>
      <c r="P590" s="141">
        <f t="shared" ref="P590" si="116">C590+M590</f>
        <v>12.3209856</v>
      </c>
    </row>
    <row r="591" spans="2:16" ht="15.75" customHeight="1" x14ac:dyDescent="0.25">
      <c r="B591" s="30">
        <v>45931</v>
      </c>
      <c r="C591" s="125">
        <v>30.602880000000003</v>
      </c>
      <c r="D591" s="116" t="s">
        <v>189</v>
      </c>
      <c r="E591" s="50" t="s">
        <v>189</v>
      </c>
      <c r="F591" s="117"/>
      <c r="G591" s="114" t="s">
        <v>189</v>
      </c>
      <c r="H591" s="115" t="s">
        <v>189</v>
      </c>
      <c r="I591" s="115" t="s">
        <v>189</v>
      </c>
      <c r="J591" s="187" t="s">
        <v>189</v>
      </c>
      <c r="K591" s="237" t="s">
        <v>189</v>
      </c>
      <c r="L591" s="188" t="s">
        <v>189</v>
      </c>
      <c r="M591" s="189">
        <v>0.10820736000000002</v>
      </c>
      <c r="N591" s="190" t="s">
        <v>189</v>
      </c>
      <c r="O591" s="199"/>
      <c r="P591" s="141">
        <f t="shared" ref="P591" si="117">C591+M591</f>
        <v>30.711087360000004</v>
      </c>
    </row>
    <row r="592" spans="2:16" ht="15.75" customHeight="1" x14ac:dyDescent="0.25">
      <c r="B592" s="30">
        <v>45933</v>
      </c>
      <c r="C592" s="125">
        <v>3.2081482403999995</v>
      </c>
      <c r="D592" s="116" t="s">
        <v>189</v>
      </c>
      <c r="E592" s="50" t="s">
        <v>189</v>
      </c>
      <c r="F592" s="117"/>
      <c r="G592" s="114" t="s">
        <v>189</v>
      </c>
      <c r="H592" s="115" t="s">
        <v>189</v>
      </c>
      <c r="I592" s="115" t="s">
        <v>189</v>
      </c>
      <c r="J592" s="187" t="s">
        <v>189</v>
      </c>
      <c r="K592" s="237" t="s">
        <v>189</v>
      </c>
      <c r="L592" s="188" t="s">
        <v>189</v>
      </c>
      <c r="M592" s="189">
        <v>0.11153656800000002</v>
      </c>
      <c r="N592" s="190" t="s">
        <v>189</v>
      </c>
      <c r="O592" s="199"/>
      <c r="P592" s="141">
        <f t="shared" ref="P592" si="118">C592+M592</f>
        <v>3.3196848083999995</v>
      </c>
    </row>
    <row r="593" spans="2:16" ht="15.75" customHeight="1" x14ac:dyDescent="0.25">
      <c r="B593" s="30">
        <v>45936</v>
      </c>
      <c r="C593" s="125" t="s">
        <v>189</v>
      </c>
      <c r="D593" s="116" t="s">
        <v>189</v>
      </c>
      <c r="E593" s="50" t="s">
        <v>189</v>
      </c>
      <c r="F593" s="117"/>
      <c r="G593" s="114" t="s">
        <v>189</v>
      </c>
      <c r="H593" s="115" t="s">
        <v>189</v>
      </c>
      <c r="I593" s="115" t="s">
        <v>189</v>
      </c>
      <c r="J593" s="187" t="s">
        <v>189</v>
      </c>
      <c r="K593" s="237" t="s">
        <v>189</v>
      </c>
      <c r="L593" s="188" t="s">
        <v>189</v>
      </c>
      <c r="M593" s="189">
        <v>5.2496639999999997E-2</v>
      </c>
      <c r="N593" s="190" t="s">
        <v>189</v>
      </c>
      <c r="O593" s="199"/>
      <c r="P593" s="141">
        <f>M593</f>
        <v>5.2496639999999997E-2</v>
      </c>
    </row>
    <row r="594" spans="2:16" ht="15.75" customHeight="1" x14ac:dyDescent="0.25">
      <c r="B594" s="30">
        <v>45938</v>
      </c>
      <c r="C594" s="125">
        <v>6.1957439999999995</v>
      </c>
      <c r="D594" s="116" t="s">
        <v>189</v>
      </c>
      <c r="E594" s="50" t="s">
        <v>189</v>
      </c>
      <c r="F594" s="117"/>
      <c r="G594" s="114" t="s">
        <v>189</v>
      </c>
      <c r="H594" s="115" t="s">
        <v>189</v>
      </c>
      <c r="I594" s="115" t="s">
        <v>189</v>
      </c>
      <c r="J594" s="187" t="s">
        <v>189</v>
      </c>
      <c r="K594" s="237" t="s">
        <v>189</v>
      </c>
      <c r="L594" s="188" t="s">
        <v>189</v>
      </c>
      <c r="M594" s="189">
        <v>1.8077472000000003</v>
      </c>
      <c r="N594" s="190" t="s">
        <v>189</v>
      </c>
      <c r="O594" s="199"/>
      <c r="P594" s="141">
        <f>M594</f>
        <v>1.8077472000000003</v>
      </c>
    </row>
    <row r="595" spans="2:16" ht="15.75" customHeight="1" x14ac:dyDescent="0.25">
      <c r="B595" s="30">
        <v>45943</v>
      </c>
      <c r="C595" s="125">
        <v>148.05504000000002</v>
      </c>
      <c r="D595" s="116" t="s">
        <v>189</v>
      </c>
      <c r="E595" s="50" t="s">
        <v>189</v>
      </c>
      <c r="F595" s="117"/>
      <c r="G595" s="114" t="s">
        <v>189</v>
      </c>
      <c r="H595" s="115" t="s">
        <v>189</v>
      </c>
      <c r="I595" s="115" t="s">
        <v>189</v>
      </c>
      <c r="J595" s="187" t="s">
        <v>189</v>
      </c>
      <c r="K595" s="237" t="s">
        <v>189</v>
      </c>
      <c r="L595" s="188" t="s">
        <v>189</v>
      </c>
      <c r="M595" s="189" t="s">
        <v>189</v>
      </c>
      <c r="N595" s="190" t="s">
        <v>189</v>
      </c>
      <c r="O595" s="199"/>
      <c r="P595" s="141">
        <f>C595</f>
        <v>148.05504000000002</v>
      </c>
    </row>
    <row r="596" spans="2:16" ht="15.75" customHeight="1" x14ac:dyDescent="0.25">
      <c r="B596" s="30">
        <v>45945</v>
      </c>
      <c r="C596" s="125">
        <v>43.431552000000003</v>
      </c>
      <c r="D596" s="116" t="s">
        <v>189</v>
      </c>
      <c r="E596" s="50" t="s">
        <v>189</v>
      </c>
      <c r="F596" s="117"/>
      <c r="G596" s="114" t="s">
        <v>189</v>
      </c>
      <c r="H596" s="115" t="s">
        <v>189</v>
      </c>
      <c r="I596" s="115" t="s">
        <v>189</v>
      </c>
      <c r="J596" s="187" t="s">
        <v>189</v>
      </c>
      <c r="K596" s="237" t="s">
        <v>189</v>
      </c>
      <c r="L596" s="188" t="s">
        <v>189</v>
      </c>
      <c r="M596" s="189">
        <v>0.57093120000000019</v>
      </c>
      <c r="N596" s="190" t="s">
        <v>189</v>
      </c>
      <c r="O596" s="199"/>
      <c r="P596" s="141">
        <f>C596+M596</f>
        <v>44.0024832</v>
      </c>
    </row>
    <row r="597" spans="2:16" ht="15.75" customHeight="1" x14ac:dyDescent="0.25">
      <c r="B597" s="30">
        <v>45947</v>
      </c>
      <c r="C597" s="125">
        <v>35.612352000000001</v>
      </c>
      <c r="D597" s="116" t="s">
        <v>189</v>
      </c>
      <c r="E597" s="50" t="s">
        <v>189</v>
      </c>
      <c r="F597" s="117"/>
      <c r="G597" s="114" t="s">
        <v>189</v>
      </c>
      <c r="H597" s="115" t="s">
        <v>189</v>
      </c>
      <c r="I597" s="115" t="s">
        <v>189</v>
      </c>
      <c r="J597" s="187" t="s">
        <v>189</v>
      </c>
      <c r="K597" s="237" t="s">
        <v>189</v>
      </c>
      <c r="L597" s="188" t="s">
        <v>189</v>
      </c>
      <c r="M597" s="189">
        <v>0.43096319999999999</v>
      </c>
      <c r="N597" s="190" t="s">
        <v>189</v>
      </c>
      <c r="O597" s="199"/>
      <c r="P597" s="141">
        <f>C597+M597</f>
        <v>36.043315200000002</v>
      </c>
    </row>
  </sheetData>
  <mergeCells count="1">
    <mergeCell ref="C3:N3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G738"/>
  <sheetViews>
    <sheetView zoomScale="85" zoomScaleNormal="85" workbookViewId="0">
      <pane ySplit="6" topLeftCell="A715" activePane="bottomLeft" state="frozen"/>
      <selection pane="bottomLeft" activeCell="C739" sqref="C739"/>
    </sheetView>
  </sheetViews>
  <sheetFormatPr baseColWidth="10" defaultColWidth="11.42578125" defaultRowHeight="15" x14ac:dyDescent="0.25"/>
  <cols>
    <col min="1" max="1" width="3.28515625" customWidth="1"/>
    <col min="2" max="2" width="15.28515625" customWidth="1"/>
    <col min="3" max="3" width="13.5703125" customWidth="1"/>
    <col min="4" max="4" width="47" customWidth="1"/>
    <col min="6" max="6" width="98.5703125" customWidth="1"/>
  </cols>
  <sheetData>
    <row r="3" spans="2:6" ht="26.25" x14ac:dyDescent="0.4">
      <c r="D3" s="67" t="s">
        <v>62</v>
      </c>
    </row>
    <row r="5" spans="2:6" x14ac:dyDescent="0.25">
      <c r="C5" s="1" t="s">
        <v>7</v>
      </c>
      <c r="D5" s="24">
        <v>5</v>
      </c>
    </row>
    <row r="6" spans="2:6" ht="72" customHeight="1" x14ac:dyDescent="0.25">
      <c r="C6" s="3" t="s">
        <v>8</v>
      </c>
      <c r="D6" s="25" t="s">
        <v>13</v>
      </c>
      <c r="F6" s="3" t="s">
        <v>38</v>
      </c>
    </row>
    <row r="7" spans="2:6" ht="9.75" customHeight="1" x14ac:dyDescent="0.25">
      <c r="C7" s="3"/>
      <c r="D7" s="25"/>
    </row>
    <row r="8" spans="2:6" hidden="1" x14ac:dyDescent="0.25">
      <c r="B8" s="374" t="s">
        <v>63</v>
      </c>
      <c r="C8" s="30">
        <v>42746</v>
      </c>
      <c r="D8" s="26"/>
    </row>
    <row r="9" spans="2:6" hidden="1" x14ac:dyDescent="0.25">
      <c r="B9" s="375"/>
      <c r="C9" s="30">
        <v>42753</v>
      </c>
      <c r="D9" s="26"/>
    </row>
    <row r="10" spans="2:6" hidden="1" x14ac:dyDescent="0.25">
      <c r="B10" s="375"/>
      <c r="C10" s="30">
        <v>42760</v>
      </c>
      <c r="D10" s="26"/>
    </row>
    <row r="11" spans="2:6" hidden="1" x14ac:dyDescent="0.25">
      <c r="B11" s="375"/>
      <c r="C11" s="30">
        <v>42767</v>
      </c>
      <c r="D11" s="26"/>
    </row>
    <row r="12" spans="2:6" hidden="1" x14ac:dyDescent="0.25">
      <c r="B12" s="375"/>
      <c r="C12" s="30">
        <v>42774</v>
      </c>
      <c r="D12" s="26"/>
    </row>
    <row r="13" spans="2:6" hidden="1" x14ac:dyDescent="0.25">
      <c r="B13" s="375"/>
      <c r="C13" s="30">
        <v>42781</v>
      </c>
      <c r="D13" s="26"/>
    </row>
    <row r="14" spans="2:6" hidden="1" x14ac:dyDescent="0.25">
      <c r="B14" s="375"/>
      <c r="C14" s="30">
        <v>42788</v>
      </c>
      <c r="D14" s="26"/>
    </row>
    <row r="15" spans="2:6" hidden="1" x14ac:dyDescent="0.25">
      <c r="B15" s="375"/>
      <c r="C15" s="30">
        <v>42795</v>
      </c>
      <c r="D15" s="26"/>
    </row>
    <row r="16" spans="2:6" hidden="1" x14ac:dyDescent="0.25">
      <c r="B16" s="375"/>
      <c r="C16" s="30">
        <v>42802</v>
      </c>
      <c r="D16" s="26"/>
    </row>
    <row r="17" spans="2:4" hidden="1" x14ac:dyDescent="0.25">
      <c r="B17" s="375"/>
      <c r="C17" s="30">
        <v>42809</v>
      </c>
      <c r="D17" s="26"/>
    </row>
    <row r="18" spans="2:4" hidden="1" x14ac:dyDescent="0.25">
      <c r="B18" s="375"/>
      <c r="C18" s="30">
        <v>42816</v>
      </c>
      <c r="D18" s="26"/>
    </row>
    <row r="19" spans="2:4" hidden="1" x14ac:dyDescent="0.25">
      <c r="B19" s="375"/>
      <c r="C19" s="30">
        <v>42823</v>
      </c>
      <c r="D19" s="26"/>
    </row>
    <row r="20" spans="2:4" hidden="1" x14ac:dyDescent="0.25">
      <c r="B20" s="375"/>
      <c r="C20" s="30">
        <v>42830</v>
      </c>
      <c r="D20" s="26"/>
    </row>
    <row r="21" spans="2:4" hidden="1" x14ac:dyDescent="0.25">
      <c r="B21" s="375"/>
      <c r="C21" s="30">
        <v>42837</v>
      </c>
      <c r="D21" s="26"/>
    </row>
    <row r="22" spans="2:4" hidden="1" x14ac:dyDescent="0.25">
      <c r="B22" s="375"/>
      <c r="C22" s="30">
        <v>42844</v>
      </c>
      <c r="D22" s="26"/>
    </row>
    <row r="23" spans="2:4" hidden="1" x14ac:dyDescent="0.25">
      <c r="B23" s="375"/>
      <c r="C23" s="30">
        <v>42851</v>
      </c>
      <c r="D23" s="26"/>
    </row>
    <row r="24" spans="2:4" hidden="1" x14ac:dyDescent="0.25">
      <c r="B24" s="375"/>
      <c r="C24" s="30">
        <v>42858</v>
      </c>
      <c r="D24" s="26"/>
    </row>
    <row r="25" spans="2:4" hidden="1" x14ac:dyDescent="0.25">
      <c r="B25" s="375"/>
      <c r="C25" s="30">
        <v>42865</v>
      </c>
      <c r="D25" s="26"/>
    </row>
    <row r="26" spans="2:4" hidden="1" x14ac:dyDescent="0.25">
      <c r="B26" s="375"/>
      <c r="C26" s="30">
        <v>42872</v>
      </c>
      <c r="D26" s="26"/>
    </row>
    <row r="27" spans="2:4" hidden="1" x14ac:dyDescent="0.25">
      <c r="B27" s="375"/>
      <c r="C27" s="30">
        <v>42879</v>
      </c>
      <c r="D27" s="26"/>
    </row>
    <row r="28" spans="2:4" hidden="1" x14ac:dyDescent="0.25">
      <c r="B28" s="375"/>
      <c r="C28" s="30">
        <v>42886</v>
      </c>
      <c r="D28" s="26"/>
    </row>
    <row r="29" spans="2:4" hidden="1" x14ac:dyDescent="0.25">
      <c r="B29" s="375"/>
      <c r="C29" s="30">
        <v>42893</v>
      </c>
      <c r="D29" s="26"/>
    </row>
    <row r="30" spans="2:4" hidden="1" x14ac:dyDescent="0.25">
      <c r="B30" s="375"/>
      <c r="C30" s="30">
        <v>42900</v>
      </c>
      <c r="D30" s="26"/>
    </row>
    <row r="31" spans="2:4" hidden="1" x14ac:dyDescent="0.25">
      <c r="B31" s="375"/>
      <c r="C31" s="30">
        <v>42907</v>
      </c>
      <c r="D31" s="26"/>
    </row>
    <row r="32" spans="2:4" hidden="1" x14ac:dyDescent="0.25">
      <c r="B32" s="375"/>
      <c r="C32" s="30">
        <v>42914</v>
      </c>
      <c r="D32" s="26"/>
    </row>
    <row r="33" spans="2:4" hidden="1" x14ac:dyDescent="0.25">
      <c r="B33" s="375"/>
      <c r="C33" s="30">
        <v>42921</v>
      </c>
      <c r="D33" s="26"/>
    </row>
    <row r="34" spans="2:4" hidden="1" x14ac:dyDescent="0.25">
      <c r="B34" s="375"/>
      <c r="C34" s="30">
        <v>42928</v>
      </c>
      <c r="D34" s="26"/>
    </row>
    <row r="35" spans="2:4" hidden="1" x14ac:dyDescent="0.25">
      <c r="B35" s="375"/>
      <c r="C35" s="30">
        <v>42935</v>
      </c>
      <c r="D35" s="26"/>
    </row>
    <row r="36" spans="2:4" hidden="1" x14ac:dyDescent="0.25">
      <c r="B36" s="375"/>
      <c r="C36" s="30">
        <v>42942</v>
      </c>
      <c r="D36" s="26"/>
    </row>
    <row r="37" spans="2:4" hidden="1" x14ac:dyDescent="0.25">
      <c r="B37" s="375"/>
      <c r="C37" s="30">
        <v>42949</v>
      </c>
      <c r="D37" s="26"/>
    </row>
    <row r="38" spans="2:4" hidden="1" x14ac:dyDescent="0.25">
      <c r="B38" s="375"/>
      <c r="C38" s="30">
        <v>42956</v>
      </c>
      <c r="D38" s="26"/>
    </row>
    <row r="39" spans="2:4" hidden="1" x14ac:dyDescent="0.25">
      <c r="B39" s="375"/>
      <c r="C39" s="30">
        <v>42963</v>
      </c>
      <c r="D39" s="26"/>
    </row>
    <row r="40" spans="2:4" hidden="1" x14ac:dyDescent="0.25">
      <c r="B40" s="375"/>
      <c r="C40" s="30">
        <v>42970</v>
      </c>
      <c r="D40" s="26"/>
    </row>
    <row r="41" spans="2:4" hidden="1" x14ac:dyDescent="0.25">
      <c r="B41" s="375"/>
      <c r="C41" s="30">
        <v>43014</v>
      </c>
      <c r="D41" s="26"/>
    </row>
    <row r="42" spans="2:4" hidden="1" x14ac:dyDescent="0.25">
      <c r="B42" s="375"/>
      <c r="C42" s="30">
        <v>43019</v>
      </c>
      <c r="D42" s="26"/>
    </row>
    <row r="43" spans="2:4" hidden="1" x14ac:dyDescent="0.25">
      <c r="B43" s="375"/>
      <c r="C43" s="30">
        <v>43047</v>
      </c>
      <c r="D43" s="26"/>
    </row>
    <row r="44" spans="2:4" hidden="1" x14ac:dyDescent="0.25">
      <c r="B44" s="375"/>
      <c r="C44" s="30">
        <v>43054</v>
      </c>
      <c r="D44" s="26"/>
    </row>
    <row r="45" spans="2:4" hidden="1" x14ac:dyDescent="0.25">
      <c r="B45" s="375"/>
      <c r="C45" s="30">
        <v>43061</v>
      </c>
      <c r="D45" s="26"/>
    </row>
    <row r="46" spans="2:4" hidden="1" x14ac:dyDescent="0.25">
      <c r="B46" s="375"/>
      <c r="C46" s="30">
        <v>43068</v>
      </c>
      <c r="D46" s="26"/>
    </row>
    <row r="47" spans="2:4" hidden="1" x14ac:dyDescent="0.25">
      <c r="B47" s="375"/>
      <c r="C47" s="30">
        <v>43074</v>
      </c>
      <c r="D47" s="26"/>
    </row>
    <row r="48" spans="2:4" hidden="1" x14ac:dyDescent="0.25">
      <c r="B48" s="375"/>
      <c r="C48" s="30">
        <v>43082</v>
      </c>
      <c r="D48" s="26"/>
    </row>
    <row r="49" spans="2:7" hidden="1" x14ac:dyDescent="0.25">
      <c r="B49" s="375"/>
      <c r="C49" s="30">
        <v>43089</v>
      </c>
      <c r="D49" s="26"/>
    </row>
    <row r="50" spans="2:7" hidden="1" x14ac:dyDescent="0.25">
      <c r="B50" s="376"/>
      <c r="C50" s="30">
        <v>43096</v>
      </c>
      <c r="D50" s="26"/>
    </row>
    <row r="51" spans="2:7" hidden="1" x14ac:dyDescent="0.25">
      <c r="C51" s="377" t="s">
        <v>64</v>
      </c>
      <c r="D51" s="378"/>
    </row>
    <row r="52" spans="2:7" ht="15" customHeight="1" x14ac:dyDescent="0.25">
      <c r="B52" s="371" t="s">
        <v>67</v>
      </c>
      <c r="C52" s="30">
        <v>43707</v>
      </c>
      <c r="D52" s="69" t="s">
        <v>66</v>
      </c>
      <c r="G52" s="76">
        <v>1</v>
      </c>
    </row>
    <row r="53" spans="2:7" x14ac:dyDescent="0.25">
      <c r="B53" s="372"/>
      <c r="C53" s="30">
        <v>43714</v>
      </c>
      <c r="D53" s="69" t="s">
        <v>66</v>
      </c>
      <c r="G53" s="76">
        <v>1</v>
      </c>
    </row>
    <row r="54" spans="2:7" x14ac:dyDescent="0.25">
      <c r="B54" s="372"/>
      <c r="C54" s="30">
        <v>43728</v>
      </c>
      <c r="D54" s="68" t="s">
        <v>65</v>
      </c>
      <c r="F54" t="s">
        <v>48</v>
      </c>
      <c r="G54" s="76">
        <v>0</v>
      </c>
    </row>
    <row r="55" spans="2:7" x14ac:dyDescent="0.25">
      <c r="B55" s="372"/>
      <c r="C55" s="30">
        <v>43734</v>
      </c>
      <c r="D55" s="68" t="s">
        <v>65</v>
      </c>
      <c r="G55" s="76">
        <v>0</v>
      </c>
    </row>
    <row r="56" spans="2:7" x14ac:dyDescent="0.25">
      <c r="B56" s="372"/>
      <c r="C56" s="30">
        <v>43740</v>
      </c>
      <c r="D56" s="68" t="s">
        <v>65</v>
      </c>
      <c r="G56" s="76">
        <v>0</v>
      </c>
    </row>
    <row r="57" spans="2:7" x14ac:dyDescent="0.25">
      <c r="B57" s="372"/>
      <c r="C57" s="30">
        <v>43747</v>
      </c>
      <c r="D57" s="68" t="s">
        <v>65</v>
      </c>
      <c r="G57" s="76">
        <v>0</v>
      </c>
    </row>
    <row r="58" spans="2:7" x14ac:dyDescent="0.25">
      <c r="B58" s="372"/>
      <c r="C58" s="30">
        <v>43754</v>
      </c>
      <c r="D58" s="68" t="s">
        <v>65</v>
      </c>
      <c r="G58" s="76">
        <v>0</v>
      </c>
    </row>
    <row r="59" spans="2:7" x14ac:dyDescent="0.25">
      <c r="B59" s="372"/>
      <c r="C59" s="30">
        <v>43761</v>
      </c>
      <c r="D59" s="68" t="s">
        <v>65</v>
      </c>
      <c r="G59" s="76">
        <v>0</v>
      </c>
    </row>
    <row r="60" spans="2:7" x14ac:dyDescent="0.25">
      <c r="B60" s="372"/>
      <c r="C60" s="30">
        <v>43768</v>
      </c>
      <c r="D60" s="68" t="s">
        <v>65</v>
      </c>
      <c r="F60" t="s">
        <v>39</v>
      </c>
      <c r="G60" s="76">
        <v>0</v>
      </c>
    </row>
    <row r="61" spans="2:7" x14ac:dyDescent="0.25">
      <c r="B61" s="372"/>
      <c r="C61" s="30">
        <v>43769</v>
      </c>
      <c r="D61" s="47"/>
      <c r="F61" t="s">
        <v>40</v>
      </c>
      <c r="G61" s="76" t="s">
        <v>27</v>
      </c>
    </row>
    <row r="62" spans="2:7" x14ac:dyDescent="0.25">
      <c r="B62" s="372"/>
      <c r="C62" s="30">
        <v>43775</v>
      </c>
      <c r="D62" s="68" t="s">
        <v>65</v>
      </c>
      <c r="G62" s="76">
        <v>0</v>
      </c>
    </row>
    <row r="63" spans="2:7" x14ac:dyDescent="0.25">
      <c r="B63" s="372"/>
      <c r="C63" s="30">
        <v>43780</v>
      </c>
      <c r="D63" s="68" t="s">
        <v>65</v>
      </c>
      <c r="G63" s="76">
        <v>0</v>
      </c>
    </row>
    <row r="64" spans="2:7" x14ac:dyDescent="0.25">
      <c r="B64" s="372"/>
      <c r="C64" s="30">
        <v>43788</v>
      </c>
      <c r="D64" s="69" t="s">
        <v>66</v>
      </c>
      <c r="G64" s="76">
        <v>1</v>
      </c>
    </row>
    <row r="65" spans="2:7" x14ac:dyDescent="0.25">
      <c r="B65" s="372"/>
      <c r="C65" s="30">
        <v>43795</v>
      </c>
      <c r="D65" s="69" t="s">
        <v>66</v>
      </c>
      <c r="G65" s="76">
        <v>1</v>
      </c>
    </row>
    <row r="66" spans="2:7" x14ac:dyDescent="0.25">
      <c r="B66" s="372"/>
      <c r="C66" s="30">
        <v>43804</v>
      </c>
      <c r="D66" s="69" t="s">
        <v>66</v>
      </c>
      <c r="F66" t="s">
        <v>68</v>
      </c>
      <c r="G66" s="76">
        <v>1</v>
      </c>
    </row>
    <row r="67" spans="2:7" x14ac:dyDescent="0.25">
      <c r="B67" s="372"/>
      <c r="C67" s="30">
        <v>43809</v>
      </c>
      <c r="D67" s="69" t="s">
        <v>66</v>
      </c>
      <c r="G67" s="76">
        <v>1</v>
      </c>
    </row>
    <row r="68" spans="2:7" x14ac:dyDescent="0.25">
      <c r="B68" s="372"/>
      <c r="C68" s="30">
        <v>43816</v>
      </c>
      <c r="D68" s="69" t="s">
        <v>66</v>
      </c>
      <c r="G68" s="76">
        <v>1</v>
      </c>
    </row>
    <row r="69" spans="2:7" x14ac:dyDescent="0.25">
      <c r="B69" s="372"/>
      <c r="C69" s="30">
        <v>43822</v>
      </c>
      <c r="D69" s="69" t="s">
        <v>66</v>
      </c>
      <c r="G69" s="76">
        <v>1</v>
      </c>
    </row>
    <row r="70" spans="2:7" x14ac:dyDescent="0.25">
      <c r="B70" s="372"/>
      <c r="C70" s="30">
        <v>43829</v>
      </c>
      <c r="D70" s="69" t="s">
        <v>66</v>
      </c>
      <c r="G70" s="76">
        <v>1</v>
      </c>
    </row>
    <row r="71" spans="2:7" x14ac:dyDescent="0.25">
      <c r="B71" s="372"/>
      <c r="C71" s="30">
        <v>43837</v>
      </c>
      <c r="D71" s="68" t="s">
        <v>65</v>
      </c>
      <c r="G71" s="76">
        <v>0</v>
      </c>
    </row>
    <row r="72" spans="2:7" x14ac:dyDescent="0.25">
      <c r="B72" s="372"/>
      <c r="C72" s="30">
        <v>43844</v>
      </c>
      <c r="D72" s="69" t="s">
        <v>66</v>
      </c>
      <c r="G72" s="76">
        <v>1</v>
      </c>
    </row>
    <row r="73" spans="2:7" x14ac:dyDescent="0.25">
      <c r="B73" s="372"/>
      <c r="C73" s="30">
        <v>43852</v>
      </c>
      <c r="D73" s="69" t="s">
        <v>66</v>
      </c>
      <c r="F73" t="s">
        <v>45</v>
      </c>
      <c r="G73" s="76">
        <v>1</v>
      </c>
    </row>
    <row r="74" spans="2:7" x14ac:dyDescent="0.25">
      <c r="B74" s="372"/>
      <c r="C74" s="30">
        <v>43858</v>
      </c>
      <c r="D74" s="68" t="s">
        <v>65</v>
      </c>
      <c r="G74" s="76">
        <v>0</v>
      </c>
    </row>
    <row r="75" spans="2:7" x14ac:dyDescent="0.25">
      <c r="B75" s="372"/>
      <c r="C75" s="30">
        <v>43865</v>
      </c>
      <c r="D75" s="68" t="s">
        <v>65</v>
      </c>
      <c r="G75" s="76">
        <v>0</v>
      </c>
    </row>
    <row r="76" spans="2:7" x14ac:dyDescent="0.25">
      <c r="B76" s="372"/>
      <c r="C76" s="30">
        <v>43872</v>
      </c>
      <c r="D76" s="68" t="s">
        <v>65</v>
      </c>
      <c r="G76" s="76">
        <v>0</v>
      </c>
    </row>
    <row r="77" spans="2:7" x14ac:dyDescent="0.25">
      <c r="B77" s="372"/>
      <c r="C77" s="30">
        <v>43879</v>
      </c>
      <c r="D77" s="68" t="s">
        <v>65</v>
      </c>
      <c r="G77" s="76">
        <v>0</v>
      </c>
    </row>
    <row r="78" spans="2:7" x14ac:dyDescent="0.25">
      <c r="B78" s="372"/>
      <c r="C78" s="30">
        <v>43886</v>
      </c>
      <c r="D78" s="68" t="s">
        <v>65</v>
      </c>
      <c r="G78" s="76">
        <v>0</v>
      </c>
    </row>
    <row r="79" spans="2:7" x14ac:dyDescent="0.25">
      <c r="B79" s="372"/>
      <c r="C79" s="30">
        <v>43893</v>
      </c>
      <c r="D79" s="68" t="s">
        <v>65</v>
      </c>
      <c r="G79" s="76">
        <v>0</v>
      </c>
    </row>
    <row r="80" spans="2:7" x14ac:dyDescent="0.25">
      <c r="B80" s="372"/>
      <c r="C80" s="30">
        <v>43900</v>
      </c>
      <c r="D80" s="68" t="s">
        <v>65</v>
      </c>
      <c r="G80" s="76">
        <v>0</v>
      </c>
    </row>
    <row r="81" spans="2:7" x14ac:dyDescent="0.25">
      <c r="B81" s="372"/>
      <c r="C81" s="30">
        <v>43907</v>
      </c>
      <c r="D81" s="70" t="s">
        <v>69</v>
      </c>
      <c r="G81" s="76">
        <v>2</v>
      </c>
    </row>
    <row r="82" spans="2:7" x14ac:dyDescent="0.25">
      <c r="B82" s="372"/>
      <c r="C82" s="30">
        <v>43916</v>
      </c>
      <c r="D82" s="70" t="s">
        <v>69</v>
      </c>
      <c r="F82" t="s">
        <v>43</v>
      </c>
      <c r="G82" s="76">
        <v>2</v>
      </c>
    </row>
    <row r="83" spans="2:7" x14ac:dyDescent="0.25">
      <c r="B83" s="372"/>
      <c r="C83" s="30">
        <v>43921</v>
      </c>
      <c r="D83" s="70" t="s">
        <v>69</v>
      </c>
      <c r="G83" s="76">
        <v>2</v>
      </c>
    </row>
    <row r="84" spans="2:7" x14ac:dyDescent="0.25">
      <c r="B84" s="372"/>
      <c r="C84" s="30">
        <v>43928</v>
      </c>
      <c r="D84" s="70" t="s">
        <v>69</v>
      </c>
      <c r="G84" s="76">
        <v>2</v>
      </c>
    </row>
    <row r="85" spans="2:7" x14ac:dyDescent="0.25">
      <c r="B85" s="372"/>
      <c r="C85" s="30">
        <v>43935</v>
      </c>
      <c r="D85" s="70" t="s">
        <v>69</v>
      </c>
      <c r="G85" s="76">
        <v>2</v>
      </c>
    </row>
    <row r="86" spans="2:7" x14ac:dyDescent="0.25">
      <c r="B86" s="372"/>
      <c r="C86" s="30">
        <v>43942</v>
      </c>
      <c r="D86" s="68" t="s">
        <v>65</v>
      </c>
      <c r="G86" s="76">
        <v>0</v>
      </c>
    </row>
    <row r="87" spans="2:7" x14ac:dyDescent="0.25">
      <c r="B87" s="372"/>
      <c r="C87" s="30">
        <v>43949</v>
      </c>
      <c r="D87" s="68" t="s">
        <v>65</v>
      </c>
      <c r="G87" s="76">
        <v>0</v>
      </c>
    </row>
    <row r="88" spans="2:7" ht="15.75" thickBot="1" x14ac:dyDescent="0.3">
      <c r="B88" s="373"/>
      <c r="C88" s="71">
        <v>43956</v>
      </c>
      <c r="D88" s="72" t="s">
        <v>65</v>
      </c>
      <c r="G88" s="76">
        <v>0</v>
      </c>
    </row>
    <row r="89" spans="2:7" ht="15.75" thickTop="1" x14ac:dyDescent="0.25">
      <c r="B89" s="371" t="s">
        <v>70</v>
      </c>
      <c r="C89" s="73">
        <v>43963</v>
      </c>
      <c r="D89" s="74" t="s">
        <v>65</v>
      </c>
      <c r="G89" s="76">
        <v>0</v>
      </c>
    </row>
    <row r="90" spans="2:7" x14ac:dyDescent="0.25">
      <c r="B90" s="372"/>
      <c r="C90" s="54">
        <v>43970</v>
      </c>
      <c r="D90" s="68" t="s">
        <v>65</v>
      </c>
      <c r="G90" s="76">
        <v>0</v>
      </c>
    </row>
    <row r="91" spans="2:7" x14ac:dyDescent="0.25">
      <c r="B91" s="372"/>
      <c r="C91" s="30">
        <v>43977</v>
      </c>
      <c r="D91" s="68" t="s">
        <v>65</v>
      </c>
      <c r="G91" s="76">
        <v>0</v>
      </c>
    </row>
    <row r="92" spans="2:7" x14ac:dyDescent="0.25">
      <c r="B92" s="372"/>
      <c r="C92" s="30">
        <v>43983</v>
      </c>
      <c r="D92" s="68" t="s">
        <v>65</v>
      </c>
      <c r="G92" s="76">
        <v>0</v>
      </c>
    </row>
    <row r="93" spans="2:7" x14ac:dyDescent="0.25">
      <c r="B93" s="372"/>
      <c r="C93" s="30">
        <v>43991</v>
      </c>
      <c r="D93" s="70" t="s">
        <v>69</v>
      </c>
      <c r="F93" t="s">
        <v>59</v>
      </c>
      <c r="G93" s="76">
        <v>2</v>
      </c>
    </row>
    <row r="94" spans="2:7" x14ac:dyDescent="0.25">
      <c r="B94" s="372"/>
      <c r="C94" s="30">
        <v>43998</v>
      </c>
      <c r="D94" s="70" t="s">
        <v>69</v>
      </c>
      <c r="G94" s="76">
        <v>2</v>
      </c>
    </row>
    <row r="95" spans="2:7" x14ac:dyDescent="0.25">
      <c r="B95" s="372"/>
      <c r="C95" s="30">
        <v>44004</v>
      </c>
      <c r="D95" s="70" t="s">
        <v>69</v>
      </c>
      <c r="G95" s="76">
        <v>2</v>
      </c>
    </row>
    <row r="96" spans="2:7" x14ac:dyDescent="0.25">
      <c r="B96" s="372"/>
      <c r="C96" s="30">
        <v>44012</v>
      </c>
      <c r="D96" s="70" t="s">
        <v>69</v>
      </c>
      <c r="G96" s="76">
        <v>2</v>
      </c>
    </row>
    <row r="97" spans="2:7" x14ac:dyDescent="0.25">
      <c r="B97" s="372"/>
      <c r="C97" s="30">
        <v>44019</v>
      </c>
      <c r="D97" s="70" t="s">
        <v>69</v>
      </c>
      <c r="G97" s="76">
        <v>2</v>
      </c>
    </row>
    <row r="98" spans="2:7" x14ac:dyDescent="0.25">
      <c r="B98" s="372"/>
      <c r="C98" s="30">
        <v>44026</v>
      </c>
      <c r="D98" s="70" t="s">
        <v>69</v>
      </c>
      <c r="F98" t="s">
        <v>60</v>
      </c>
      <c r="G98" s="76">
        <v>2</v>
      </c>
    </row>
    <row r="99" spans="2:7" x14ac:dyDescent="0.25">
      <c r="B99" s="372"/>
      <c r="C99" s="30">
        <v>44033</v>
      </c>
      <c r="D99" s="68" t="s">
        <v>65</v>
      </c>
      <c r="G99" s="76">
        <v>0</v>
      </c>
    </row>
    <row r="100" spans="2:7" x14ac:dyDescent="0.25">
      <c r="B100" s="372"/>
      <c r="C100" s="30">
        <v>44040</v>
      </c>
      <c r="D100" s="70" t="s">
        <v>69</v>
      </c>
      <c r="G100" s="76">
        <v>2</v>
      </c>
    </row>
    <row r="101" spans="2:7" x14ac:dyDescent="0.25">
      <c r="B101" s="372"/>
      <c r="C101" s="30">
        <v>44047</v>
      </c>
      <c r="D101" s="70" t="s">
        <v>69</v>
      </c>
      <c r="G101" s="76">
        <v>2</v>
      </c>
    </row>
    <row r="102" spans="2:7" x14ac:dyDescent="0.25">
      <c r="B102" s="372"/>
      <c r="C102" s="30">
        <v>44054</v>
      </c>
      <c r="D102" s="70" t="s">
        <v>69</v>
      </c>
      <c r="G102" s="76">
        <v>2</v>
      </c>
    </row>
    <row r="103" spans="2:7" x14ac:dyDescent="0.25">
      <c r="B103" s="372"/>
      <c r="C103" s="30">
        <v>44061</v>
      </c>
      <c r="D103" s="75" t="s">
        <v>71</v>
      </c>
      <c r="G103" s="76">
        <v>3</v>
      </c>
    </row>
    <row r="104" spans="2:7" x14ac:dyDescent="0.25">
      <c r="B104" s="372"/>
      <c r="C104" s="30">
        <v>44068</v>
      </c>
      <c r="D104" s="75" t="s">
        <v>71</v>
      </c>
      <c r="G104" s="76">
        <v>3</v>
      </c>
    </row>
    <row r="105" spans="2:7" x14ac:dyDescent="0.25">
      <c r="B105" s="372"/>
      <c r="C105" s="30">
        <v>44075</v>
      </c>
      <c r="D105" s="75" t="s">
        <v>71</v>
      </c>
      <c r="G105" s="76">
        <v>3</v>
      </c>
    </row>
    <row r="106" spans="2:7" x14ac:dyDescent="0.25">
      <c r="B106" s="372"/>
      <c r="C106" s="30">
        <v>44082</v>
      </c>
      <c r="D106" s="75" t="s">
        <v>71</v>
      </c>
      <c r="G106" s="76">
        <v>3</v>
      </c>
    </row>
    <row r="107" spans="2:7" x14ac:dyDescent="0.25">
      <c r="B107" s="372"/>
      <c r="C107" s="30">
        <v>44089</v>
      </c>
      <c r="D107" s="75" t="s">
        <v>71</v>
      </c>
      <c r="G107" s="76">
        <v>3</v>
      </c>
    </row>
    <row r="108" spans="2:7" x14ac:dyDescent="0.25">
      <c r="B108" s="372"/>
      <c r="C108" s="30">
        <v>44096</v>
      </c>
      <c r="D108" s="68" t="s">
        <v>65</v>
      </c>
      <c r="G108" s="76">
        <v>0</v>
      </c>
    </row>
    <row r="109" spans="2:7" x14ac:dyDescent="0.25">
      <c r="B109" s="372"/>
      <c r="C109" s="30">
        <v>44103</v>
      </c>
      <c r="D109" s="75" t="s">
        <v>71</v>
      </c>
      <c r="G109" s="76">
        <v>3</v>
      </c>
    </row>
    <row r="110" spans="2:7" x14ac:dyDescent="0.25">
      <c r="B110" s="372"/>
      <c r="C110" s="30">
        <v>44110</v>
      </c>
      <c r="D110" s="68" t="s">
        <v>65</v>
      </c>
      <c r="G110" s="76">
        <v>0</v>
      </c>
    </row>
    <row r="111" spans="2:7" x14ac:dyDescent="0.25">
      <c r="B111" s="372"/>
      <c r="C111" s="30">
        <v>44117</v>
      </c>
      <c r="D111" s="75" t="s">
        <v>71</v>
      </c>
      <c r="G111" s="76">
        <v>3</v>
      </c>
    </row>
    <row r="112" spans="2:7" x14ac:dyDescent="0.25">
      <c r="B112" s="372"/>
      <c r="C112" s="30">
        <v>44124</v>
      </c>
      <c r="D112" s="75" t="s">
        <v>71</v>
      </c>
      <c r="G112" s="76">
        <v>3</v>
      </c>
    </row>
    <row r="113" spans="2:7" x14ac:dyDescent="0.25">
      <c r="B113" s="372"/>
      <c r="C113" s="30">
        <v>44131</v>
      </c>
      <c r="D113" s="75" t="s">
        <v>71</v>
      </c>
      <c r="G113" s="76">
        <v>3</v>
      </c>
    </row>
    <row r="114" spans="2:7" x14ac:dyDescent="0.25">
      <c r="B114" s="372"/>
      <c r="C114" s="30">
        <v>44138</v>
      </c>
      <c r="D114" s="75" t="s">
        <v>71</v>
      </c>
      <c r="G114" s="76">
        <v>3</v>
      </c>
    </row>
    <row r="115" spans="2:7" x14ac:dyDescent="0.25">
      <c r="B115" s="372"/>
      <c r="C115" s="30">
        <v>44145</v>
      </c>
      <c r="D115" s="68" t="s">
        <v>65</v>
      </c>
      <c r="G115" s="76">
        <v>0</v>
      </c>
    </row>
    <row r="116" spans="2:7" x14ac:dyDescent="0.25">
      <c r="B116" s="372"/>
      <c r="C116" s="30">
        <v>44152</v>
      </c>
      <c r="D116" s="68" t="s">
        <v>65</v>
      </c>
      <c r="G116" s="76">
        <v>0</v>
      </c>
    </row>
    <row r="117" spans="2:7" x14ac:dyDescent="0.25">
      <c r="B117" s="372"/>
      <c r="C117" s="30">
        <v>44159</v>
      </c>
      <c r="D117" s="68" t="s">
        <v>65</v>
      </c>
      <c r="G117" s="76">
        <v>0</v>
      </c>
    </row>
    <row r="118" spans="2:7" x14ac:dyDescent="0.25">
      <c r="B118" s="372"/>
      <c r="C118" s="30">
        <v>44166</v>
      </c>
      <c r="D118" s="75" t="s">
        <v>71</v>
      </c>
      <c r="G118" s="76">
        <v>3</v>
      </c>
    </row>
    <row r="119" spans="2:7" x14ac:dyDescent="0.25">
      <c r="B119" s="372"/>
      <c r="C119" s="30">
        <v>44173</v>
      </c>
      <c r="D119" s="75" t="s">
        <v>71</v>
      </c>
      <c r="G119" s="76">
        <v>3</v>
      </c>
    </row>
    <row r="120" spans="2:7" x14ac:dyDescent="0.25">
      <c r="B120" s="372"/>
      <c r="C120" s="30">
        <v>44180</v>
      </c>
      <c r="D120" s="68" t="s">
        <v>65</v>
      </c>
      <c r="G120" s="76">
        <v>0</v>
      </c>
    </row>
    <row r="121" spans="2:7" x14ac:dyDescent="0.25">
      <c r="B121" s="372"/>
      <c r="C121" s="30">
        <v>44187</v>
      </c>
      <c r="D121" s="68" t="s">
        <v>65</v>
      </c>
      <c r="G121" s="76">
        <v>0</v>
      </c>
    </row>
    <row r="122" spans="2:7" x14ac:dyDescent="0.25">
      <c r="B122" s="372"/>
      <c r="C122" s="30">
        <v>44194</v>
      </c>
      <c r="D122" s="68" t="s">
        <v>65</v>
      </c>
      <c r="G122" s="76">
        <v>0</v>
      </c>
    </row>
    <row r="123" spans="2:7" x14ac:dyDescent="0.25">
      <c r="B123" s="372"/>
      <c r="C123" s="30">
        <v>44201</v>
      </c>
      <c r="D123" s="68" t="s">
        <v>65</v>
      </c>
      <c r="G123" s="76">
        <v>0</v>
      </c>
    </row>
    <row r="124" spans="2:7" x14ac:dyDescent="0.25">
      <c r="B124" s="372"/>
      <c r="C124" s="30">
        <v>44208</v>
      </c>
      <c r="D124" s="68" t="s">
        <v>65</v>
      </c>
      <c r="G124" s="76">
        <v>0</v>
      </c>
    </row>
    <row r="125" spans="2:7" x14ac:dyDescent="0.25">
      <c r="B125" s="372"/>
      <c r="C125" s="30">
        <v>44215</v>
      </c>
      <c r="D125" s="68" t="s">
        <v>65</v>
      </c>
      <c r="G125" s="76">
        <v>0</v>
      </c>
    </row>
    <row r="126" spans="2:7" x14ac:dyDescent="0.25">
      <c r="B126" s="372"/>
      <c r="C126" s="30">
        <v>44222</v>
      </c>
      <c r="D126" s="69" t="s">
        <v>66</v>
      </c>
      <c r="G126" s="76">
        <v>1</v>
      </c>
    </row>
    <row r="127" spans="2:7" x14ac:dyDescent="0.25">
      <c r="B127" s="372"/>
      <c r="C127" s="30">
        <v>44229</v>
      </c>
      <c r="D127" s="69" t="s">
        <v>66</v>
      </c>
      <c r="G127" s="76">
        <v>1</v>
      </c>
    </row>
    <row r="128" spans="2:7" x14ac:dyDescent="0.25">
      <c r="B128" s="372"/>
      <c r="C128" s="30">
        <v>44236</v>
      </c>
      <c r="D128" s="69" t="s">
        <v>66</v>
      </c>
      <c r="G128" s="76">
        <v>1</v>
      </c>
    </row>
    <row r="129" spans="2:7" x14ac:dyDescent="0.25">
      <c r="B129" s="372"/>
      <c r="C129" s="30">
        <v>44243</v>
      </c>
      <c r="D129" s="69" t="s">
        <v>66</v>
      </c>
      <c r="G129" s="76">
        <v>1</v>
      </c>
    </row>
    <row r="130" spans="2:7" x14ac:dyDescent="0.25">
      <c r="B130" s="372"/>
      <c r="C130" s="30">
        <v>44250</v>
      </c>
      <c r="D130" s="69" t="s">
        <v>66</v>
      </c>
      <c r="G130" s="76">
        <v>1</v>
      </c>
    </row>
    <row r="131" spans="2:7" x14ac:dyDescent="0.25">
      <c r="B131" s="372"/>
      <c r="C131" s="30">
        <v>44257</v>
      </c>
      <c r="D131" s="69" t="s">
        <v>66</v>
      </c>
      <c r="G131" s="76">
        <v>1</v>
      </c>
    </row>
    <row r="132" spans="2:7" x14ac:dyDescent="0.25">
      <c r="B132" s="372"/>
      <c r="C132" s="30">
        <v>44264</v>
      </c>
      <c r="D132" s="69" t="s">
        <v>66</v>
      </c>
      <c r="G132" s="76">
        <v>1</v>
      </c>
    </row>
    <row r="133" spans="2:7" x14ac:dyDescent="0.25">
      <c r="B133" s="372"/>
      <c r="C133" s="30">
        <v>44271</v>
      </c>
      <c r="D133" s="69" t="s">
        <v>66</v>
      </c>
      <c r="G133" s="76">
        <v>1</v>
      </c>
    </row>
    <row r="134" spans="2:7" x14ac:dyDescent="0.25">
      <c r="B134" s="372"/>
      <c r="C134" s="30">
        <v>44278</v>
      </c>
      <c r="D134" s="68" t="s">
        <v>65</v>
      </c>
      <c r="G134" s="76">
        <v>0</v>
      </c>
    </row>
    <row r="135" spans="2:7" x14ac:dyDescent="0.25">
      <c r="B135" s="372"/>
      <c r="C135" s="30">
        <v>44285</v>
      </c>
      <c r="D135" s="68" t="s">
        <v>65</v>
      </c>
      <c r="G135" s="76">
        <v>0</v>
      </c>
    </row>
    <row r="136" spans="2:7" x14ac:dyDescent="0.25">
      <c r="B136" s="372"/>
      <c r="C136" s="30">
        <v>44293</v>
      </c>
      <c r="D136" s="68" t="s">
        <v>65</v>
      </c>
      <c r="G136" s="76">
        <v>0</v>
      </c>
    </row>
    <row r="137" spans="2:7" x14ac:dyDescent="0.25">
      <c r="B137" s="372"/>
      <c r="C137" s="30">
        <v>44299</v>
      </c>
      <c r="D137" s="68" t="s">
        <v>65</v>
      </c>
      <c r="G137" s="76">
        <v>0</v>
      </c>
    </row>
    <row r="138" spans="2:7" x14ac:dyDescent="0.25">
      <c r="B138" s="372"/>
      <c r="C138" s="30">
        <v>44306</v>
      </c>
      <c r="D138" s="68" t="s">
        <v>65</v>
      </c>
      <c r="G138" s="76">
        <v>0</v>
      </c>
    </row>
    <row r="139" spans="2:7" x14ac:dyDescent="0.25">
      <c r="B139" s="372"/>
      <c r="C139" s="30">
        <v>44313</v>
      </c>
      <c r="D139" s="68" t="s">
        <v>65</v>
      </c>
      <c r="G139" s="76">
        <v>0</v>
      </c>
    </row>
    <row r="140" spans="2:7" x14ac:dyDescent="0.25">
      <c r="B140" s="372"/>
      <c r="C140" s="30">
        <v>44320</v>
      </c>
      <c r="D140" s="69" t="s">
        <v>66</v>
      </c>
      <c r="G140" s="76">
        <v>1</v>
      </c>
    </row>
    <row r="141" spans="2:7" x14ac:dyDescent="0.25">
      <c r="B141" s="372"/>
      <c r="C141" s="30">
        <v>44327</v>
      </c>
      <c r="D141" s="68" t="s">
        <v>65</v>
      </c>
      <c r="G141" s="76">
        <v>0</v>
      </c>
    </row>
    <row r="142" spans="2:7" x14ac:dyDescent="0.25">
      <c r="B142" s="372"/>
      <c r="C142" s="30">
        <v>44334</v>
      </c>
      <c r="D142" s="68" t="s">
        <v>65</v>
      </c>
      <c r="G142" s="76">
        <v>0</v>
      </c>
    </row>
    <row r="143" spans="2:7" x14ac:dyDescent="0.25">
      <c r="B143" s="372"/>
      <c r="C143" s="30">
        <v>44341</v>
      </c>
      <c r="D143" s="68" t="s">
        <v>65</v>
      </c>
      <c r="G143" s="76">
        <v>0</v>
      </c>
    </row>
    <row r="144" spans="2:7" x14ac:dyDescent="0.25">
      <c r="B144" s="372"/>
      <c r="C144" s="30">
        <v>44348</v>
      </c>
      <c r="D144" s="68" t="s">
        <v>65</v>
      </c>
      <c r="G144" s="76">
        <v>0</v>
      </c>
    </row>
    <row r="145" spans="2:7" ht="15.75" customHeight="1" x14ac:dyDescent="0.25">
      <c r="B145" s="372"/>
      <c r="C145" s="30">
        <v>44354</v>
      </c>
      <c r="D145" s="68" t="s">
        <v>65</v>
      </c>
      <c r="G145" s="76">
        <v>0</v>
      </c>
    </row>
    <row r="146" spans="2:7" x14ac:dyDescent="0.25">
      <c r="B146" s="372"/>
      <c r="C146" s="30">
        <v>44361</v>
      </c>
      <c r="D146" s="68" t="s">
        <v>65</v>
      </c>
      <c r="G146" s="76">
        <v>0</v>
      </c>
    </row>
    <row r="147" spans="2:7" x14ac:dyDescent="0.25">
      <c r="B147" s="372"/>
      <c r="C147" s="30">
        <v>44368</v>
      </c>
      <c r="D147" s="68" t="s">
        <v>65</v>
      </c>
      <c r="G147" s="76">
        <v>0</v>
      </c>
    </row>
    <row r="148" spans="2:7" x14ac:dyDescent="0.25">
      <c r="B148" s="372"/>
      <c r="C148" s="30">
        <v>44375</v>
      </c>
      <c r="D148" s="68" t="s">
        <v>65</v>
      </c>
      <c r="G148" s="76">
        <v>0</v>
      </c>
    </row>
    <row r="149" spans="2:7" x14ac:dyDescent="0.25">
      <c r="B149" s="372"/>
      <c r="C149" s="30">
        <v>44382</v>
      </c>
      <c r="D149" s="68" t="s">
        <v>65</v>
      </c>
      <c r="G149" s="76">
        <v>0</v>
      </c>
    </row>
    <row r="150" spans="2:7" x14ac:dyDescent="0.25">
      <c r="B150" s="372"/>
      <c r="C150" s="30">
        <v>44389</v>
      </c>
      <c r="D150" s="68" t="s">
        <v>65</v>
      </c>
      <c r="G150" s="76">
        <v>0</v>
      </c>
    </row>
    <row r="151" spans="2:7" x14ac:dyDescent="0.25">
      <c r="B151" s="372"/>
      <c r="C151" s="30">
        <v>44396</v>
      </c>
      <c r="D151" s="68" t="s">
        <v>65</v>
      </c>
      <c r="G151" s="76">
        <v>0</v>
      </c>
    </row>
    <row r="152" spans="2:7" x14ac:dyDescent="0.25">
      <c r="B152" s="372"/>
      <c r="C152" s="30">
        <v>44403</v>
      </c>
      <c r="D152" s="68" t="s">
        <v>65</v>
      </c>
      <c r="G152" s="76">
        <v>0</v>
      </c>
    </row>
    <row r="153" spans="2:7" x14ac:dyDescent="0.25">
      <c r="B153" s="372"/>
      <c r="C153" s="30">
        <v>44410</v>
      </c>
      <c r="D153" s="68" t="s">
        <v>65</v>
      </c>
      <c r="G153" s="76">
        <v>0</v>
      </c>
    </row>
    <row r="154" spans="2:7" x14ac:dyDescent="0.25">
      <c r="B154" s="372"/>
      <c r="C154" s="30">
        <v>44417</v>
      </c>
      <c r="D154" s="68" t="s">
        <v>65</v>
      </c>
      <c r="G154" s="76">
        <v>0</v>
      </c>
    </row>
    <row r="155" spans="2:7" x14ac:dyDescent="0.25">
      <c r="B155" s="372"/>
      <c r="C155" s="30">
        <v>44424</v>
      </c>
      <c r="D155" s="68" t="s">
        <v>65</v>
      </c>
      <c r="G155" s="76">
        <v>0</v>
      </c>
    </row>
    <row r="156" spans="2:7" x14ac:dyDescent="0.25">
      <c r="B156" s="372"/>
      <c r="C156" s="30">
        <v>44431</v>
      </c>
      <c r="D156" s="68" t="s">
        <v>65</v>
      </c>
      <c r="G156" s="76">
        <v>0</v>
      </c>
    </row>
    <row r="157" spans="2:7" x14ac:dyDescent="0.25">
      <c r="B157" s="372"/>
      <c r="C157" s="30">
        <v>44432</v>
      </c>
      <c r="D157" s="68" t="s">
        <v>65</v>
      </c>
      <c r="G157" s="76">
        <v>0</v>
      </c>
    </row>
    <row r="158" spans="2:7" x14ac:dyDescent="0.25">
      <c r="B158" s="372"/>
      <c r="C158" s="30">
        <v>44433</v>
      </c>
      <c r="D158" s="68" t="s">
        <v>65</v>
      </c>
      <c r="G158" s="76">
        <v>0</v>
      </c>
    </row>
    <row r="159" spans="2:7" x14ac:dyDescent="0.25">
      <c r="B159" s="372"/>
      <c r="C159" s="30">
        <v>44434</v>
      </c>
      <c r="D159" s="68" t="s">
        <v>65</v>
      </c>
      <c r="G159" s="76">
        <v>0</v>
      </c>
    </row>
    <row r="160" spans="2:7" x14ac:dyDescent="0.25">
      <c r="B160" s="372"/>
      <c r="C160" s="30">
        <v>44435</v>
      </c>
      <c r="D160" s="68" t="s">
        <v>65</v>
      </c>
      <c r="G160" s="76">
        <v>0</v>
      </c>
    </row>
    <row r="161" spans="2:7" x14ac:dyDescent="0.25">
      <c r="B161" s="372"/>
      <c r="C161" s="30">
        <v>44436</v>
      </c>
      <c r="D161" s="68" t="s">
        <v>65</v>
      </c>
      <c r="G161" s="76">
        <v>0</v>
      </c>
    </row>
    <row r="162" spans="2:7" x14ac:dyDescent="0.25">
      <c r="B162" s="372"/>
      <c r="C162" s="30">
        <v>44437</v>
      </c>
      <c r="D162" s="68" t="s">
        <v>65</v>
      </c>
      <c r="G162" s="76">
        <v>0</v>
      </c>
    </row>
    <row r="163" spans="2:7" x14ac:dyDescent="0.25">
      <c r="B163" s="372"/>
      <c r="C163" s="30">
        <v>44438</v>
      </c>
      <c r="D163" s="68" t="s">
        <v>65</v>
      </c>
      <c r="G163" s="76">
        <v>0</v>
      </c>
    </row>
    <row r="164" spans="2:7" x14ac:dyDescent="0.25">
      <c r="B164" s="372"/>
      <c r="C164" s="30">
        <v>44439</v>
      </c>
      <c r="D164" s="68" t="s">
        <v>65</v>
      </c>
      <c r="G164" s="76">
        <v>0</v>
      </c>
    </row>
    <row r="165" spans="2:7" x14ac:dyDescent="0.25">
      <c r="B165" s="372"/>
      <c r="C165" s="30">
        <v>44440</v>
      </c>
      <c r="D165" s="68" t="s">
        <v>65</v>
      </c>
      <c r="G165" s="76">
        <v>0</v>
      </c>
    </row>
    <row r="166" spans="2:7" x14ac:dyDescent="0.25">
      <c r="B166" s="372"/>
      <c r="C166" s="30">
        <v>44441</v>
      </c>
      <c r="D166" s="68" t="s">
        <v>65</v>
      </c>
      <c r="G166" s="76">
        <v>0</v>
      </c>
    </row>
    <row r="167" spans="2:7" x14ac:dyDescent="0.25">
      <c r="B167" s="372"/>
      <c r="C167" s="30">
        <v>44442</v>
      </c>
      <c r="D167" s="68" t="s">
        <v>65</v>
      </c>
      <c r="G167" s="76">
        <v>0</v>
      </c>
    </row>
    <row r="168" spans="2:7" x14ac:dyDescent="0.25">
      <c r="B168" s="372"/>
      <c r="C168" s="30">
        <v>44443</v>
      </c>
      <c r="D168" s="68" t="s">
        <v>65</v>
      </c>
      <c r="G168" s="76">
        <v>0</v>
      </c>
    </row>
    <row r="169" spans="2:7" x14ac:dyDescent="0.25">
      <c r="B169" s="372"/>
      <c r="C169" s="30">
        <v>44444</v>
      </c>
      <c r="D169" s="68" t="s">
        <v>65</v>
      </c>
      <c r="G169" s="76">
        <v>0</v>
      </c>
    </row>
    <row r="170" spans="2:7" x14ac:dyDescent="0.25">
      <c r="B170" s="372"/>
      <c r="C170" s="30">
        <v>44445</v>
      </c>
      <c r="D170" s="68" t="s">
        <v>65</v>
      </c>
      <c r="G170" s="76">
        <v>0</v>
      </c>
    </row>
    <row r="171" spans="2:7" x14ac:dyDescent="0.25">
      <c r="B171" s="372"/>
      <c r="C171" s="30">
        <v>44446</v>
      </c>
      <c r="D171" s="68" t="s">
        <v>65</v>
      </c>
      <c r="G171" s="76">
        <v>0</v>
      </c>
    </row>
    <row r="172" spans="2:7" x14ac:dyDescent="0.25">
      <c r="B172" s="372"/>
      <c r="C172" s="30">
        <v>44447</v>
      </c>
      <c r="D172" s="68" t="s">
        <v>65</v>
      </c>
      <c r="G172" s="76">
        <v>0</v>
      </c>
    </row>
    <row r="173" spans="2:7" x14ac:dyDescent="0.25">
      <c r="B173" s="372"/>
      <c r="C173" s="30">
        <v>44448</v>
      </c>
      <c r="D173" s="68" t="s">
        <v>65</v>
      </c>
      <c r="G173" s="76">
        <v>0</v>
      </c>
    </row>
    <row r="174" spans="2:7" x14ac:dyDescent="0.25">
      <c r="B174" s="372"/>
      <c r="C174" s="30">
        <v>44449</v>
      </c>
      <c r="D174" s="68" t="s">
        <v>65</v>
      </c>
      <c r="G174" s="76">
        <v>0</v>
      </c>
    </row>
    <row r="175" spans="2:7" x14ac:dyDescent="0.25">
      <c r="B175" s="372"/>
      <c r="C175" s="30">
        <v>44450</v>
      </c>
      <c r="D175" s="68" t="s">
        <v>65</v>
      </c>
      <c r="G175" s="76">
        <v>0</v>
      </c>
    </row>
    <row r="176" spans="2:7" x14ac:dyDescent="0.25">
      <c r="B176" s="372"/>
      <c r="C176" s="30">
        <v>44451</v>
      </c>
      <c r="D176" s="68" t="s">
        <v>65</v>
      </c>
      <c r="G176" s="76">
        <v>0</v>
      </c>
    </row>
    <row r="177" spans="2:7" x14ac:dyDescent="0.25">
      <c r="B177" s="372"/>
      <c r="C177" s="30">
        <v>44452</v>
      </c>
      <c r="D177" s="68" t="s">
        <v>65</v>
      </c>
      <c r="G177" s="76">
        <v>0</v>
      </c>
    </row>
    <row r="178" spans="2:7" x14ac:dyDescent="0.25">
      <c r="B178" s="372"/>
      <c r="C178" s="30">
        <v>44453</v>
      </c>
      <c r="D178" s="68" t="s">
        <v>65</v>
      </c>
      <c r="G178" s="76">
        <v>0</v>
      </c>
    </row>
    <row r="179" spans="2:7" x14ac:dyDescent="0.25">
      <c r="B179" s="372"/>
      <c r="C179" s="30">
        <v>44454</v>
      </c>
      <c r="D179" s="68" t="s">
        <v>65</v>
      </c>
      <c r="G179" s="76">
        <v>0</v>
      </c>
    </row>
    <row r="180" spans="2:7" x14ac:dyDescent="0.25">
      <c r="B180" s="372"/>
      <c r="C180" s="30">
        <v>44455</v>
      </c>
      <c r="D180" s="68" t="s">
        <v>65</v>
      </c>
      <c r="G180" s="76">
        <v>0</v>
      </c>
    </row>
    <row r="181" spans="2:7" x14ac:dyDescent="0.25">
      <c r="B181" s="372"/>
      <c r="C181" s="30">
        <v>44456</v>
      </c>
      <c r="D181" s="68" t="s">
        <v>65</v>
      </c>
      <c r="G181" s="76">
        <v>0</v>
      </c>
    </row>
    <row r="182" spans="2:7" x14ac:dyDescent="0.25">
      <c r="B182" s="372"/>
      <c r="C182" s="30">
        <v>44457</v>
      </c>
      <c r="D182" s="68" t="s">
        <v>65</v>
      </c>
      <c r="G182" s="76">
        <v>0</v>
      </c>
    </row>
    <row r="183" spans="2:7" x14ac:dyDescent="0.25">
      <c r="B183" s="372"/>
      <c r="C183" s="30">
        <v>44458</v>
      </c>
      <c r="D183" s="68" t="s">
        <v>65</v>
      </c>
      <c r="G183" s="76">
        <v>0</v>
      </c>
    </row>
    <row r="184" spans="2:7" x14ac:dyDescent="0.25">
      <c r="B184" s="372"/>
      <c r="C184" s="30">
        <v>44459</v>
      </c>
      <c r="D184" s="68" t="s">
        <v>65</v>
      </c>
      <c r="G184" s="76">
        <v>0</v>
      </c>
    </row>
    <row r="185" spans="2:7" x14ac:dyDescent="0.25">
      <c r="B185" s="372"/>
      <c r="C185" s="30">
        <v>44462</v>
      </c>
      <c r="D185" s="68" t="s">
        <v>65</v>
      </c>
      <c r="G185" s="76">
        <v>0</v>
      </c>
    </row>
    <row r="186" spans="2:7" x14ac:dyDescent="0.25">
      <c r="B186" s="372"/>
      <c r="C186" s="30">
        <v>44468</v>
      </c>
      <c r="D186" s="68" t="s">
        <v>65</v>
      </c>
      <c r="G186" s="76">
        <v>0</v>
      </c>
    </row>
    <row r="187" spans="2:7" x14ac:dyDescent="0.25">
      <c r="B187" s="372"/>
      <c r="C187" s="30">
        <v>44476</v>
      </c>
      <c r="D187" s="68" t="s">
        <v>65</v>
      </c>
      <c r="G187" s="76">
        <v>0</v>
      </c>
    </row>
    <row r="188" spans="2:7" x14ac:dyDescent="0.25">
      <c r="B188" s="372"/>
      <c r="C188" s="30">
        <v>44484</v>
      </c>
      <c r="D188" s="68" t="s">
        <v>65</v>
      </c>
      <c r="G188" s="76">
        <v>0</v>
      </c>
    </row>
    <row r="189" spans="2:7" x14ac:dyDescent="0.25">
      <c r="B189" s="372"/>
      <c r="C189" s="30">
        <v>44491</v>
      </c>
      <c r="D189" s="68" t="s">
        <v>65</v>
      </c>
      <c r="G189" s="76">
        <v>0</v>
      </c>
    </row>
    <row r="190" spans="2:7" x14ac:dyDescent="0.25">
      <c r="B190" s="372"/>
      <c r="C190" s="30">
        <v>44497</v>
      </c>
      <c r="D190" s="68" t="s">
        <v>65</v>
      </c>
      <c r="G190" s="76">
        <v>0</v>
      </c>
    </row>
    <row r="191" spans="2:7" x14ac:dyDescent="0.25">
      <c r="B191" s="372"/>
      <c r="C191" s="30">
        <v>44505</v>
      </c>
      <c r="D191" s="68" t="s">
        <v>65</v>
      </c>
      <c r="G191" s="76">
        <v>0</v>
      </c>
    </row>
    <row r="192" spans="2:7" x14ac:dyDescent="0.25">
      <c r="B192" s="372"/>
      <c r="C192" s="30">
        <v>44511</v>
      </c>
      <c r="D192" s="68" t="s">
        <v>65</v>
      </c>
      <c r="G192" s="76">
        <v>0</v>
      </c>
    </row>
    <row r="193" spans="2:7" x14ac:dyDescent="0.25">
      <c r="B193" s="372"/>
      <c r="C193" s="30">
        <v>44517</v>
      </c>
      <c r="D193" s="68" t="s">
        <v>65</v>
      </c>
      <c r="G193" s="76">
        <v>0</v>
      </c>
    </row>
    <row r="194" spans="2:7" x14ac:dyDescent="0.25">
      <c r="B194" s="372"/>
      <c r="C194" s="30">
        <v>44524</v>
      </c>
      <c r="D194" s="68" t="s">
        <v>65</v>
      </c>
      <c r="F194" t="s">
        <v>144</v>
      </c>
      <c r="G194" s="76">
        <v>0</v>
      </c>
    </row>
    <row r="195" spans="2:7" x14ac:dyDescent="0.25">
      <c r="B195" s="372"/>
      <c r="C195" s="30">
        <v>44531</v>
      </c>
      <c r="D195" s="68" t="s">
        <v>65</v>
      </c>
      <c r="G195" s="76">
        <v>0</v>
      </c>
    </row>
    <row r="196" spans="2:7" x14ac:dyDescent="0.25">
      <c r="B196" s="372"/>
      <c r="C196" s="30">
        <v>44539</v>
      </c>
      <c r="D196" s="68" t="s">
        <v>65</v>
      </c>
      <c r="G196" s="76">
        <v>0</v>
      </c>
    </row>
    <row r="197" spans="2:7" x14ac:dyDescent="0.25">
      <c r="B197" s="372"/>
      <c r="C197" s="30">
        <v>44547</v>
      </c>
      <c r="D197" s="68" t="s">
        <v>65</v>
      </c>
      <c r="G197" s="76">
        <v>0</v>
      </c>
    </row>
    <row r="198" spans="2:7" x14ac:dyDescent="0.25">
      <c r="B198" s="372"/>
      <c r="C198" s="30">
        <v>44552</v>
      </c>
      <c r="D198" s="68" t="s">
        <v>65</v>
      </c>
      <c r="F198" t="s">
        <v>153</v>
      </c>
      <c r="G198" s="76">
        <v>0</v>
      </c>
    </row>
    <row r="199" spans="2:7" x14ac:dyDescent="0.25">
      <c r="B199" s="372"/>
      <c r="C199" s="30">
        <v>44559</v>
      </c>
      <c r="D199" s="68" t="s">
        <v>65</v>
      </c>
      <c r="G199" s="76">
        <v>0</v>
      </c>
    </row>
    <row r="200" spans="2:7" x14ac:dyDescent="0.25">
      <c r="B200" s="372"/>
      <c r="C200" s="30">
        <v>44564</v>
      </c>
      <c r="D200" s="68" t="s">
        <v>65</v>
      </c>
      <c r="G200" s="76">
        <v>0</v>
      </c>
    </row>
    <row r="201" spans="2:7" x14ac:dyDescent="0.25">
      <c r="B201" s="372"/>
      <c r="C201" s="30">
        <v>44573</v>
      </c>
      <c r="D201" s="68" t="s">
        <v>65</v>
      </c>
      <c r="F201" t="s">
        <v>157</v>
      </c>
      <c r="G201" s="76">
        <v>0</v>
      </c>
    </row>
    <row r="202" spans="2:7" x14ac:dyDescent="0.25">
      <c r="B202" s="372"/>
      <c r="C202" s="30">
        <v>44580</v>
      </c>
      <c r="D202" s="68" t="s">
        <v>65</v>
      </c>
      <c r="G202" s="76">
        <v>0</v>
      </c>
    </row>
    <row r="203" spans="2:7" x14ac:dyDescent="0.25">
      <c r="B203" s="372"/>
      <c r="C203" s="30">
        <v>44585</v>
      </c>
      <c r="D203" s="68" t="s">
        <v>65</v>
      </c>
      <c r="F203" t="s">
        <v>160</v>
      </c>
      <c r="G203" s="76">
        <v>0</v>
      </c>
    </row>
    <row r="204" spans="2:7" x14ac:dyDescent="0.25">
      <c r="B204" s="372"/>
      <c r="C204" s="30">
        <v>44593</v>
      </c>
      <c r="D204" s="68" t="s">
        <v>65</v>
      </c>
      <c r="G204" s="76">
        <v>0</v>
      </c>
    </row>
    <row r="205" spans="2:7" x14ac:dyDescent="0.25">
      <c r="B205" s="372"/>
      <c r="C205" s="30">
        <v>44601</v>
      </c>
      <c r="D205" s="68" t="s">
        <v>65</v>
      </c>
      <c r="G205" s="76">
        <v>0</v>
      </c>
    </row>
    <row r="206" spans="2:7" x14ac:dyDescent="0.25">
      <c r="B206" s="372"/>
      <c r="C206" s="30">
        <v>44607</v>
      </c>
      <c r="D206" s="68" t="s">
        <v>65</v>
      </c>
      <c r="G206" s="76">
        <v>0</v>
      </c>
    </row>
    <row r="207" spans="2:7" x14ac:dyDescent="0.25">
      <c r="B207" s="372"/>
      <c r="C207" s="30">
        <v>44615</v>
      </c>
      <c r="D207" s="68" t="s">
        <v>65</v>
      </c>
      <c r="G207" s="76">
        <v>0</v>
      </c>
    </row>
    <row r="208" spans="2:7" x14ac:dyDescent="0.25">
      <c r="B208" s="372"/>
      <c r="C208" s="30">
        <v>44621</v>
      </c>
      <c r="D208" s="68" t="s">
        <v>65</v>
      </c>
      <c r="G208" s="76">
        <v>0</v>
      </c>
    </row>
    <row r="209" spans="2:7" x14ac:dyDescent="0.25">
      <c r="B209" s="372"/>
      <c r="C209" s="30">
        <v>44629</v>
      </c>
      <c r="D209" s="68" t="s">
        <v>65</v>
      </c>
      <c r="F209" t="s">
        <v>167</v>
      </c>
      <c r="G209" s="76">
        <v>0</v>
      </c>
    </row>
    <row r="210" spans="2:7" x14ac:dyDescent="0.25">
      <c r="B210" s="372"/>
      <c r="C210" s="30">
        <v>44634</v>
      </c>
      <c r="D210" s="68" t="s">
        <v>65</v>
      </c>
      <c r="G210" s="76">
        <v>0</v>
      </c>
    </row>
    <row r="211" spans="2:7" x14ac:dyDescent="0.25">
      <c r="B211" s="372"/>
      <c r="C211" s="30">
        <v>44644</v>
      </c>
      <c r="D211" s="68" t="s">
        <v>65</v>
      </c>
      <c r="F211" t="s">
        <v>172</v>
      </c>
      <c r="G211" s="76">
        <v>0</v>
      </c>
    </row>
    <row r="212" spans="2:7" x14ac:dyDescent="0.25">
      <c r="B212" s="372"/>
      <c r="C212" s="30">
        <v>44650</v>
      </c>
      <c r="D212" s="68" t="s">
        <v>65</v>
      </c>
      <c r="F212" t="s">
        <v>171</v>
      </c>
      <c r="G212" s="76">
        <v>0</v>
      </c>
    </row>
    <row r="213" spans="2:7" x14ac:dyDescent="0.25">
      <c r="B213" s="372"/>
      <c r="C213" s="30">
        <v>44655</v>
      </c>
      <c r="D213" s="68" t="s">
        <v>65</v>
      </c>
      <c r="F213" t="s">
        <v>174</v>
      </c>
      <c r="G213" s="76">
        <v>0</v>
      </c>
    </row>
    <row r="214" spans="2:7" x14ac:dyDescent="0.25">
      <c r="B214" s="372"/>
      <c r="C214" s="30">
        <v>44662</v>
      </c>
      <c r="D214" s="68" t="s">
        <v>65</v>
      </c>
      <c r="G214" s="76">
        <v>0</v>
      </c>
    </row>
    <row r="215" spans="2:7" x14ac:dyDescent="0.25">
      <c r="B215" s="372"/>
      <c r="C215" s="30">
        <v>44672</v>
      </c>
      <c r="D215" s="68" t="s">
        <v>65</v>
      </c>
      <c r="F215" t="s">
        <v>175</v>
      </c>
      <c r="G215" s="76">
        <v>0</v>
      </c>
    </row>
    <row r="216" spans="2:7" x14ac:dyDescent="0.25">
      <c r="B216" s="372"/>
      <c r="C216" s="30">
        <v>44677</v>
      </c>
      <c r="D216" s="68" t="s">
        <v>65</v>
      </c>
      <c r="G216" s="76">
        <v>0</v>
      </c>
    </row>
    <row r="217" spans="2:7" x14ac:dyDescent="0.25">
      <c r="B217" s="372"/>
      <c r="C217" s="30">
        <v>44686</v>
      </c>
      <c r="D217" s="68" t="s">
        <v>65</v>
      </c>
      <c r="F217" t="s">
        <v>178</v>
      </c>
      <c r="G217" s="76">
        <v>0</v>
      </c>
    </row>
    <row r="218" spans="2:7" x14ac:dyDescent="0.25">
      <c r="B218" s="372"/>
      <c r="C218" s="30">
        <v>44692</v>
      </c>
      <c r="D218" s="68" t="s">
        <v>65</v>
      </c>
      <c r="G218" s="76">
        <v>0</v>
      </c>
    </row>
    <row r="219" spans="2:7" x14ac:dyDescent="0.25">
      <c r="B219" s="372"/>
      <c r="C219" s="30">
        <v>44699</v>
      </c>
      <c r="D219" s="68" t="s">
        <v>65</v>
      </c>
      <c r="G219" s="76">
        <v>0</v>
      </c>
    </row>
    <row r="220" spans="2:7" x14ac:dyDescent="0.25">
      <c r="B220" s="372"/>
      <c r="C220" s="30" t="s">
        <v>181</v>
      </c>
      <c r="D220" s="68" t="s">
        <v>65</v>
      </c>
      <c r="G220" s="76">
        <v>0</v>
      </c>
    </row>
    <row r="221" spans="2:7" x14ac:dyDescent="0.25">
      <c r="B221" s="372"/>
      <c r="C221" s="30">
        <v>44714</v>
      </c>
      <c r="D221" s="68" t="s">
        <v>65</v>
      </c>
      <c r="G221" s="76">
        <v>0</v>
      </c>
    </row>
    <row r="222" spans="2:7" x14ac:dyDescent="0.25">
      <c r="B222" s="372"/>
      <c r="C222" s="30">
        <v>44715</v>
      </c>
      <c r="D222" s="68" t="s">
        <v>65</v>
      </c>
      <c r="G222" s="76">
        <v>0</v>
      </c>
    </row>
    <row r="223" spans="2:7" x14ac:dyDescent="0.25">
      <c r="B223" s="372"/>
      <c r="C223" s="30">
        <v>44716</v>
      </c>
      <c r="D223" s="68" t="s">
        <v>65</v>
      </c>
      <c r="G223" s="76">
        <v>0</v>
      </c>
    </row>
    <row r="224" spans="2:7" x14ac:dyDescent="0.25">
      <c r="B224" s="372"/>
      <c r="C224" s="30">
        <v>44717</v>
      </c>
      <c r="D224" s="68" t="s">
        <v>65</v>
      </c>
      <c r="G224" s="76">
        <v>0</v>
      </c>
    </row>
    <row r="225" spans="2:7" x14ac:dyDescent="0.25">
      <c r="B225" s="372"/>
      <c r="C225" s="30">
        <v>44718</v>
      </c>
      <c r="D225" s="68" t="s">
        <v>65</v>
      </c>
      <c r="G225" s="76">
        <v>0</v>
      </c>
    </row>
    <row r="226" spans="2:7" x14ac:dyDescent="0.25">
      <c r="B226" s="372"/>
      <c r="C226" s="30">
        <v>44719</v>
      </c>
      <c r="D226" s="68" t="s">
        <v>65</v>
      </c>
      <c r="G226" s="76">
        <v>0</v>
      </c>
    </row>
    <row r="227" spans="2:7" x14ac:dyDescent="0.25">
      <c r="B227" s="372"/>
      <c r="C227" s="30">
        <v>44720</v>
      </c>
      <c r="D227" s="68" t="s">
        <v>65</v>
      </c>
      <c r="G227" s="76">
        <v>0</v>
      </c>
    </row>
    <row r="228" spans="2:7" x14ac:dyDescent="0.25">
      <c r="B228" s="372"/>
      <c r="C228" s="30">
        <v>44721</v>
      </c>
      <c r="D228" s="68" t="s">
        <v>65</v>
      </c>
      <c r="G228" s="76">
        <v>0</v>
      </c>
    </row>
    <row r="229" spans="2:7" x14ac:dyDescent="0.25">
      <c r="B229" s="372"/>
      <c r="C229" s="30">
        <v>44722</v>
      </c>
      <c r="D229" s="68" t="s">
        <v>65</v>
      </c>
      <c r="G229" s="76">
        <v>0</v>
      </c>
    </row>
    <row r="230" spans="2:7" x14ac:dyDescent="0.25">
      <c r="B230" s="372"/>
      <c r="C230" s="30">
        <v>44723</v>
      </c>
      <c r="D230" s="68" t="s">
        <v>65</v>
      </c>
      <c r="G230" s="76">
        <v>0</v>
      </c>
    </row>
    <row r="231" spans="2:7" x14ac:dyDescent="0.25">
      <c r="B231" s="372"/>
      <c r="C231" s="30">
        <v>44724</v>
      </c>
      <c r="D231" s="68" t="s">
        <v>65</v>
      </c>
      <c r="G231" s="76">
        <v>0</v>
      </c>
    </row>
    <row r="232" spans="2:7" x14ac:dyDescent="0.25">
      <c r="B232" s="372"/>
      <c r="C232" s="30">
        <v>44725</v>
      </c>
      <c r="D232" s="68" t="s">
        <v>65</v>
      </c>
      <c r="G232" s="76">
        <v>0</v>
      </c>
    </row>
    <row r="233" spans="2:7" x14ac:dyDescent="0.25">
      <c r="B233" s="372"/>
      <c r="C233" s="30">
        <v>44726</v>
      </c>
      <c r="D233" s="68" t="s">
        <v>65</v>
      </c>
      <c r="G233" s="76">
        <v>0</v>
      </c>
    </row>
    <row r="234" spans="2:7" x14ac:dyDescent="0.25">
      <c r="B234" s="372"/>
      <c r="C234" s="30">
        <v>44727</v>
      </c>
      <c r="D234" s="68" t="s">
        <v>65</v>
      </c>
      <c r="G234" s="76">
        <v>0</v>
      </c>
    </row>
    <row r="235" spans="2:7" x14ac:dyDescent="0.25">
      <c r="B235" s="372"/>
      <c r="C235" s="30">
        <v>44728</v>
      </c>
      <c r="D235" s="68" t="s">
        <v>65</v>
      </c>
      <c r="G235" s="76">
        <v>0</v>
      </c>
    </row>
    <row r="236" spans="2:7" x14ac:dyDescent="0.25">
      <c r="B236" s="372"/>
      <c r="C236" s="30">
        <v>44729</v>
      </c>
      <c r="D236" s="68" t="s">
        <v>65</v>
      </c>
      <c r="G236" s="76">
        <v>0</v>
      </c>
    </row>
    <row r="237" spans="2:7" x14ac:dyDescent="0.25">
      <c r="B237" s="372"/>
      <c r="C237" s="30">
        <v>44730</v>
      </c>
      <c r="D237" s="68" t="s">
        <v>65</v>
      </c>
      <c r="G237" s="76">
        <v>0</v>
      </c>
    </row>
    <row r="238" spans="2:7" x14ac:dyDescent="0.25">
      <c r="B238" s="372"/>
      <c r="C238" s="30">
        <v>44731</v>
      </c>
      <c r="D238" s="68" t="s">
        <v>65</v>
      </c>
      <c r="G238" s="76">
        <v>0</v>
      </c>
    </row>
    <row r="239" spans="2:7" x14ac:dyDescent="0.25">
      <c r="B239" s="372"/>
      <c r="C239" s="30">
        <v>44732</v>
      </c>
      <c r="D239" s="68" t="s">
        <v>65</v>
      </c>
      <c r="G239" s="76">
        <v>0</v>
      </c>
    </row>
    <row r="240" spans="2:7" x14ac:dyDescent="0.25">
      <c r="B240" s="372"/>
      <c r="C240" s="30">
        <v>44733</v>
      </c>
      <c r="D240" s="68" t="s">
        <v>65</v>
      </c>
      <c r="G240" s="76">
        <v>0</v>
      </c>
    </row>
    <row r="241" spans="2:7" x14ac:dyDescent="0.25">
      <c r="B241" s="372"/>
      <c r="C241" s="30">
        <v>44734</v>
      </c>
      <c r="D241" s="68" t="s">
        <v>65</v>
      </c>
      <c r="F241" t="s">
        <v>183</v>
      </c>
      <c r="G241" s="76">
        <v>0</v>
      </c>
    </row>
    <row r="242" spans="2:7" x14ac:dyDescent="0.25">
      <c r="B242" s="372"/>
      <c r="C242" s="30">
        <v>44735</v>
      </c>
      <c r="D242" s="68" t="s">
        <v>65</v>
      </c>
      <c r="G242" s="76">
        <v>0</v>
      </c>
    </row>
    <row r="243" spans="2:7" x14ac:dyDescent="0.25">
      <c r="B243" s="372"/>
      <c r="C243" s="30">
        <v>44736</v>
      </c>
      <c r="D243" s="68" t="s">
        <v>65</v>
      </c>
      <c r="G243" s="76">
        <v>0</v>
      </c>
    </row>
    <row r="244" spans="2:7" x14ac:dyDescent="0.25">
      <c r="B244" s="372"/>
      <c r="C244" s="30">
        <v>44737</v>
      </c>
      <c r="D244" s="68" t="s">
        <v>65</v>
      </c>
      <c r="G244" s="76">
        <v>0</v>
      </c>
    </row>
    <row r="245" spans="2:7" x14ac:dyDescent="0.25">
      <c r="B245" s="372"/>
      <c r="C245" s="30">
        <v>44738</v>
      </c>
      <c r="D245" s="68" t="s">
        <v>65</v>
      </c>
      <c r="G245" s="76">
        <v>0</v>
      </c>
    </row>
    <row r="246" spans="2:7" x14ac:dyDescent="0.25">
      <c r="B246" s="372"/>
      <c r="C246" s="30">
        <v>44739</v>
      </c>
      <c r="D246" s="68" t="s">
        <v>65</v>
      </c>
      <c r="G246" s="76">
        <v>0</v>
      </c>
    </row>
    <row r="247" spans="2:7" x14ac:dyDescent="0.25">
      <c r="B247" s="372"/>
      <c r="C247" s="30">
        <v>44740</v>
      </c>
      <c r="D247" s="68" t="s">
        <v>65</v>
      </c>
      <c r="G247" s="76">
        <v>0</v>
      </c>
    </row>
    <row r="248" spans="2:7" x14ac:dyDescent="0.25">
      <c r="B248" s="372"/>
      <c r="C248" s="30">
        <v>44741</v>
      </c>
      <c r="D248" s="68" t="s">
        <v>65</v>
      </c>
      <c r="G248" s="76">
        <v>0</v>
      </c>
    </row>
    <row r="249" spans="2:7" x14ac:dyDescent="0.25">
      <c r="B249" s="372"/>
      <c r="C249" s="30">
        <v>44742</v>
      </c>
      <c r="D249" s="68" t="s">
        <v>65</v>
      </c>
      <c r="G249" s="76">
        <v>0</v>
      </c>
    </row>
    <row r="250" spans="2:7" x14ac:dyDescent="0.25">
      <c r="B250" s="372"/>
      <c r="C250" s="30">
        <v>44743</v>
      </c>
      <c r="D250" s="68" t="s">
        <v>65</v>
      </c>
      <c r="G250" s="76">
        <v>0</v>
      </c>
    </row>
    <row r="251" spans="2:7" x14ac:dyDescent="0.25">
      <c r="B251" s="372"/>
      <c r="C251" s="30">
        <v>44744</v>
      </c>
      <c r="D251" s="68" t="s">
        <v>65</v>
      </c>
      <c r="G251" s="76">
        <v>0</v>
      </c>
    </row>
    <row r="252" spans="2:7" x14ac:dyDescent="0.25">
      <c r="B252" s="372"/>
      <c r="C252" s="30">
        <v>44745</v>
      </c>
      <c r="D252" s="68" t="s">
        <v>65</v>
      </c>
      <c r="G252" s="76">
        <v>0</v>
      </c>
    </row>
    <row r="253" spans="2:7" x14ac:dyDescent="0.25">
      <c r="B253" s="372"/>
      <c r="C253" s="30">
        <v>44746</v>
      </c>
      <c r="D253" s="68" t="s">
        <v>65</v>
      </c>
      <c r="G253" s="76">
        <v>0</v>
      </c>
    </row>
    <row r="254" spans="2:7" x14ac:dyDescent="0.25">
      <c r="B254" s="372"/>
      <c r="C254" s="30">
        <v>44747</v>
      </c>
      <c r="D254" s="68" t="s">
        <v>65</v>
      </c>
      <c r="G254" s="76">
        <v>0</v>
      </c>
    </row>
    <row r="255" spans="2:7" x14ac:dyDescent="0.25">
      <c r="B255" s="372"/>
      <c r="C255" s="30">
        <v>44748</v>
      </c>
      <c r="D255" s="68" t="s">
        <v>65</v>
      </c>
      <c r="G255" s="76">
        <v>0</v>
      </c>
    </row>
    <row r="256" spans="2:7" x14ac:dyDescent="0.25">
      <c r="B256" s="372"/>
      <c r="C256" s="30">
        <v>44749</v>
      </c>
      <c r="D256" s="68" t="s">
        <v>65</v>
      </c>
      <c r="G256" s="76">
        <v>0</v>
      </c>
    </row>
    <row r="257" spans="2:7" x14ac:dyDescent="0.25">
      <c r="B257" s="372"/>
      <c r="C257" s="30">
        <v>44750</v>
      </c>
      <c r="D257" s="68" t="s">
        <v>65</v>
      </c>
      <c r="G257" s="76">
        <v>0</v>
      </c>
    </row>
    <row r="258" spans="2:7" x14ac:dyDescent="0.25">
      <c r="B258" s="372"/>
      <c r="C258" s="30">
        <v>44751</v>
      </c>
      <c r="D258" s="68" t="s">
        <v>65</v>
      </c>
      <c r="G258" s="76">
        <v>0</v>
      </c>
    </row>
    <row r="259" spans="2:7" x14ac:dyDescent="0.25">
      <c r="B259" s="372"/>
      <c r="C259" s="30">
        <v>44752</v>
      </c>
      <c r="D259" s="68" t="s">
        <v>65</v>
      </c>
      <c r="G259" s="76">
        <v>0</v>
      </c>
    </row>
    <row r="260" spans="2:7" x14ac:dyDescent="0.25">
      <c r="B260" s="372"/>
      <c r="C260" s="30">
        <v>44753</v>
      </c>
      <c r="D260" s="68" t="s">
        <v>65</v>
      </c>
      <c r="G260" s="76">
        <v>0</v>
      </c>
    </row>
    <row r="261" spans="2:7" x14ac:dyDescent="0.25">
      <c r="B261" s="372"/>
      <c r="C261" s="30">
        <v>44754</v>
      </c>
      <c r="D261" s="68" t="s">
        <v>65</v>
      </c>
      <c r="G261" s="76">
        <v>0</v>
      </c>
    </row>
    <row r="262" spans="2:7" x14ac:dyDescent="0.25">
      <c r="B262" s="372"/>
      <c r="C262" s="30">
        <v>44755</v>
      </c>
      <c r="D262" s="68" t="s">
        <v>65</v>
      </c>
      <c r="G262" s="76">
        <v>0</v>
      </c>
    </row>
    <row r="263" spans="2:7" x14ac:dyDescent="0.25">
      <c r="B263" s="372"/>
      <c r="C263" s="30">
        <v>44756</v>
      </c>
      <c r="D263" s="68" t="s">
        <v>65</v>
      </c>
      <c r="G263" s="76">
        <v>0</v>
      </c>
    </row>
    <row r="264" spans="2:7" x14ac:dyDescent="0.25">
      <c r="B264" s="372"/>
      <c r="C264" s="30">
        <v>44757</v>
      </c>
      <c r="D264" s="68" t="s">
        <v>65</v>
      </c>
      <c r="G264" s="76">
        <v>0</v>
      </c>
    </row>
    <row r="265" spans="2:7" x14ac:dyDescent="0.25">
      <c r="B265" s="372"/>
      <c r="C265" s="30">
        <v>44758</v>
      </c>
      <c r="D265" s="68" t="s">
        <v>65</v>
      </c>
      <c r="G265" s="76">
        <v>0</v>
      </c>
    </row>
    <row r="266" spans="2:7" x14ac:dyDescent="0.25">
      <c r="B266" s="372"/>
      <c r="C266" s="30">
        <v>44759</v>
      </c>
      <c r="D266" s="68" t="s">
        <v>65</v>
      </c>
      <c r="G266" s="76">
        <v>0</v>
      </c>
    </row>
    <row r="267" spans="2:7" x14ac:dyDescent="0.25">
      <c r="B267" s="372"/>
      <c r="C267" s="30">
        <v>44760</v>
      </c>
      <c r="D267" s="68" t="s">
        <v>65</v>
      </c>
      <c r="G267" s="76">
        <v>0</v>
      </c>
    </row>
    <row r="268" spans="2:7" x14ac:dyDescent="0.25">
      <c r="B268" s="372"/>
      <c r="C268" s="30">
        <v>44761</v>
      </c>
      <c r="D268" s="68" t="s">
        <v>65</v>
      </c>
      <c r="G268" s="76">
        <v>0</v>
      </c>
    </row>
    <row r="269" spans="2:7" x14ac:dyDescent="0.25">
      <c r="B269" s="372"/>
      <c r="C269" s="30">
        <v>44762</v>
      </c>
      <c r="D269" s="68" t="s">
        <v>65</v>
      </c>
      <c r="G269" s="76">
        <v>0</v>
      </c>
    </row>
    <row r="270" spans="2:7" x14ac:dyDescent="0.25">
      <c r="B270" s="372"/>
      <c r="C270" s="30">
        <v>44763</v>
      </c>
      <c r="D270" s="68" t="s">
        <v>65</v>
      </c>
      <c r="G270" s="76">
        <v>0</v>
      </c>
    </row>
    <row r="271" spans="2:7" x14ac:dyDescent="0.25">
      <c r="B271" s="372"/>
      <c r="C271" s="30">
        <v>44764</v>
      </c>
      <c r="D271" s="68" t="s">
        <v>65</v>
      </c>
      <c r="G271" s="76">
        <v>0</v>
      </c>
    </row>
    <row r="272" spans="2:7" x14ac:dyDescent="0.25">
      <c r="B272" s="372"/>
      <c r="C272" s="30">
        <v>44765</v>
      </c>
      <c r="D272" s="68" t="s">
        <v>65</v>
      </c>
      <c r="G272" s="76">
        <v>0</v>
      </c>
    </row>
    <row r="273" spans="2:7" x14ac:dyDescent="0.25">
      <c r="B273" s="372"/>
      <c r="C273" s="30">
        <v>44766</v>
      </c>
      <c r="D273" s="68" t="s">
        <v>65</v>
      </c>
      <c r="G273" s="76">
        <v>0</v>
      </c>
    </row>
    <row r="274" spans="2:7" x14ac:dyDescent="0.25">
      <c r="B274" s="372"/>
      <c r="C274" s="30">
        <v>44767</v>
      </c>
      <c r="D274" s="68" t="s">
        <v>65</v>
      </c>
      <c r="G274" s="76">
        <v>0</v>
      </c>
    </row>
    <row r="275" spans="2:7" x14ac:dyDescent="0.25">
      <c r="B275" s="372"/>
      <c r="C275" s="30">
        <v>44768</v>
      </c>
      <c r="D275" s="68" t="s">
        <v>65</v>
      </c>
      <c r="G275" s="76">
        <v>0</v>
      </c>
    </row>
    <row r="276" spans="2:7" x14ac:dyDescent="0.25">
      <c r="B276" s="372"/>
      <c r="C276" s="30">
        <v>44769</v>
      </c>
      <c r="D276" s="68" t="s">
        <v>65</v>
      </c>
      <c r="G276" s="76">
        <v>0</v>
      </c>
    </row>
    <row r="277" spans="2:7" x14ac:dyDescent="0.25">
      <c r="B277" s="372"/>
      <c r="C277" s="30">
        <v>44770</v>
      </c>
      <c r="D277" s="68" t="s">
        <v>65</v>
      </c>
      <c r="G277" s="76">
        <v>0</v>
      </c>
    </row>
    <row r="278" spans="2:7" x14ac:dyDescent="0.25">
      <c r="B278" s="372"/>
      <c r="C278" s="30">
        <v>44771</v>
      </c>
      <c r="D278" s="68" t="s">
        <v>65</v>
      </c>
      <c r="G278" s="76">
        <v>0</v>
      </c>
    </row>
    <row r="279" spans="2:7" x14ac:dyDescent="0.25">
      <c r="B279" s="372"/>
      <c r="C279" s="30">
        <v>44772</v>
      </c>
      <c r="D279" s="68" t="s">
        <v>65</v>
      </c>
      <c r="G279" s="76">
        <v>0</v>
      </c>
    </row>
    <row r="280" spans="2:7" x14ac:dyDescent="0.25">
      <c r="B280" s="372"/>
      <c r="C280" s="30">
        <v>44773</v>
      </c>
      <c r="D280" s="68" t="s">
        <v>65</v>
      </c>
      <c r="G280" s="76">
        <v>0</v>
      </c>
    </row>
    <row r="281" spans="2:7" x14ac:dyDescent="0.25">
      <c r="B281" s="372"/>
      <c r="C281" s="30">
        <v>44774</v>
      </c>
      <c r="D281" s="68" t="s">
        <v>65</v>
      </c>
      <c r="G281" s="76">
        <v>0</v>
      </c>
    </row>
    <row r="282" spans="2:7" x14ac:dyDescent="0.25">
      <c r="B282" s="372"/>
      <c r="C282" s="30">
        <v>44775</v>
      </c>
      <c r="D282" s="68" t="s">
        <v>65</v>
      </c>
      <c r="G282" s="76">
        <v>0</v>
      </c>
    </row>
    <row r="283" spans="2:7" x14ac:dyDescent="0.25">
      <c r="B283" s="372"/>
      <c r="C283" s="30">
        <v>44776</v>
      </c>
      <c r="D283" s="68" t="s">
        <v>65</v>
      </c>
      <c r="G283" s="76">
        <v>0</v>
      </c>
    </row>
    <row r="284" spans="2:7" x14ac:dyDescent="0.25">
      <c r="B284" s="372"/>
      <c r="C284" s="30">
        <v>44777</v>
      </c>
      <c r="D284" s="68" t="s">
        <v>65</v>
      </c>
      <c r="G284" s="76">
        <v>0</v>
      </c>
    </row>
    <row r="285" spans="2:7" x14ac:dyDescent="0.25">
      <c r="B285" s="372"/>
      <c r="C285" s="30">
        <v>44778</v>
      </c>
      <c r="D285" s="68" t="s">
        <v>65</v>
      </c>
      <c r="G285" s="76">
        <v>0</v>
      </c>
    </row>
    <row r="286" spans="2:7" x14ac:dyDescent="0.25">
      <c r="B286" s="372"/>
      <c r="C286" s="30">
        <v>44779</v>
      </c>
      <c r="D286" s="68" t="s">
        <v>65</v>
      </c>
      <c r="G286" s="76">
        <v>0</v>
      </c>
    </row>
    <row r="287" spans="2:7" x14ac:dyDescent="0.25">
      <c r="B287" s="372"/>
      <c r="C287" s="30">
        <v>44780</v>
      </c>
      <c r="D287" s="68" t="s">
        <v>65</v>
      </c>
      <c r="G287" s="76">
        <v>0</v>
      </c>
    </row>
    <row r="288" spans="2:7" x14ac:dyDescent="0.25">
      <c r="B288" s="372"/>
      <c r="C288" s="30">
        <v>44781</v>
      </c>
      <c r="D288" s="68" t="s">
        <v>65</v>
      </c>
      <c r="G288" s="76">
        <v>0</v>
      </c>
    </row>
    <row r="289" spans="2:7" x14ac:dyDescent="0.25">
      <c r="B289" s="372"/>
      <c r="C289" s="30">
        <v>44782</v>
      </c>
      <c r="D289" s="68" t="s">
        <v>65</v>
      </c>
      <c r="G289" s="76">
        <v>0</v>
      </c>
    </row>
    <row r="290" spans="2:7" x14ac:dyDescent="0.25">
      <c r="B290" s="372"/>
      <c r="C290" s="30">
        <v>44783</v>
      </c>
      <c r="D290" s="68" t="s">
        <v>65</v>
      </c>
      <c r="G290" s="76">
        <v>0</v>
      </c>
    </row>
    <row r="291" spans="2:7" x14ac:dyDescent="0.25">
      <c r="B291" s="372"/>
      <c r="C291" s="30">
        <v>44784</v>
      </c>
      <c r="D291" s="68" t="s">
        <v>65</v>
      </c>
      <c r="G291" s="76">
        <v>0</v>
      </c>
    </row>
    <row r="292" spans="2:7" x14ac:dyDescent="0.25">
      <c r="B292" s="372"/>
      <c r="C292" s="30">
        <v>44785</v>
      </c>
      <c r="D292" s="68" t="s">
        <v>65</v>
      </c>
      <c r="G292" s="76">
        <v>0</v>
      </c>
    </row>
    <row r="293" spans="2:7" x14ac:dyDescent="0.25">
      <c r="B293" s="372"/>
      <c r="C293" s="30">
        <v>44786</v>
      </c>
      <c r="D293" s="68" t="s">
        <v>65</v>
      </c>
      <c r="G293" s="76">
        <v>0</v>
      </c>
    </row>
    <row r="294" spans="2:7" x14ac:dyDescent="0.25">
      <c r="B294" s="372"/>
      <c r="C294" s="30">
        <v>44787</v>
      </c>
      <c r="D294" s="68" t="s">
        <v>65</v>
      </c>
      <c r="G294" s="76">
        <v>0</v>
      </c>
    </row>
    <row r="295" spans="2:7" x14ac:dyDescent="0.25">
      <c r="B295" s="372"/>
      <c r="C295" s="30">
        <v>44788</v>
      </c>
      <c r="D295" s="68" t="s">
        <v>65</v>
      </c>
      <c r="G295" s="76">
        <v>0</v>
      </c>
    </row>
    <row r="296" spans="2:7" x14ac:dyDescent="0.25">
      <c r="B296" s="372"/>
      <c r="C296" s="30">
        <v>44789</v>
      </c>
      <c r="D296" s="68" t="s">
        <v>65</v>
      </c>
      <c r="G296" s="76">
        <v>0</v>
      </c>
    </row>
    <row r="297" spans="2:7" x14ac:dyDescent="0.25">
      <c r="B297" s="372"/>
      <c r="C297" s="30">
        <v>44790</v>
      </c>
      <c r="D297" s="68" t="s">
        <v>65</v>
      </c>
      <c r="G297" s="76">
        <v>0</v>
      </c>
    </row>
    <row r="298" spans="2:7" x14ac:dyDescent="0.25">
      <c r="B298" s="372"/>
      <c r="C298" s="30">
        <v>44791</v>
      </c>
      <c r="D298" s="68" t="s">
        <v>65</v>
      </c>
      <c r="G298" s="76">
        <v>0</v>
      </c>
    </row>
    <row r="299" spans="2:7" x14ac:dyDescent="0.25">
      <c r="B299" s="372"/>
      <c r="C299" s="30">
        <v>44792</v>
      </c>
      <c r="D299" s="68" t="s">
        <v>65</v>
      </c>
      <c r="G299" s="76">
        <v>0</v>
      </c>
    </row>
    <row r="300" spans="2:7" x14ac:dyDescent="0.25">
      <c r="B300" s="372"/>
      <c r="C300" s="30">
        <v>44793</v>
      </c>
      <c r="D300" s="68" t="s">
        <v>65</v>
      </c>
      <c r="G300" s="76">
        <v>0</v>
      </c>
    </row>
    <row r="301" spans="2:7" x14ac:dyDescent="0.25">
      <c r="B301" s="372"/>
      <c r="C301" s="30">
        <v>44794</v>
      </c>
      <c r="D301" s="68" t="s">
        <v>65</v>
      </c>
      <c r="G301" s="76">
        <v>0</v>
      </c>
    </row>
    <row r="302" spans="2:7" x14ac:dyDescent="0.25">
      <c r="B302" s="372"/>
      <c r="C302" s="30">
        <v>44795</v>
      </c>
      <c r="D302" s="68" t="s">
        <v>65</v>
      </c>
      <c r="G302" s="76">
        <v>0</v>
      </c>
    </row>
    <row r="303" spans="2:7" x14ac:dyDescent="0.25">
      <c r="B303" s="372"/>
      <c r="C303" s="30">
        <v>44796</v>
      </c>
      <c r="D303" s="68" t="s">
        <v>65</v>
      </c>
      <c r="G303" s="76">
        <v>0</v>
      </c>
    </row>
    <row r="304" spans="2:7" x14ac:dyDescent="0.25">
      <c r="B304" s="372"/>
      <c r="C304" s="30">
        <v>44797</v>
      </c>
      <c r="D304" s="68" t="s">
        <v>65</v>
      </c>
      <c r="G304" s="76">
        <v>0</v>
      </c>
    </row>
    <row r="305" spans="2:7" x14ac:dyDescent="0.25">
      <c r="B305" s="372"/>
      <c r="C305" s="30">
        <v>44798</v>
      </c>
      <c r="D305" s="68" t="s">
        <v>65</v>
      </c>
      <c r="G305" s="76">
        <v>0</v>
      </c>
    </row>
    <row r="306" spans="2:7" x14ac:dyDescent="0.25">
      <c r="B306" s="372"/>
      <c r="C306" s="30">
        <v>44799</v>
      </c>
      <c r="D306" s="68" t="s">
        <v>65</v>
      </c>
      <c r="G306" s="76">
        <v>0</v>
      </c>
    </row>
    <row r="307" spans="2:7" x14ac:dyDescent="0.25">
      <c r="B307" s="372"/>
      <c r="C307" s="30">
        <v>44800</v>
      </c>
      <c r="D307" s="68" t="s">
        <v>65</v>
      </c>
      <c r="G307" s="76">
        <v>0</v>
      </c>
    </row>
    <row r="308" spans="2:7" x14ac:dyDescent="0.25">
      <c r="B308" s="372"/>
      <c r="C308" s="30">
        <v>44801</v>
      </c>
      <c r="D308" s="68" t="s">
        <v>65</v>
      </c>
      <c r="G308" s="76">
        <v>0</v>
      </c>
    </row>
    <row r="309" spans="2:7" x14ac:dyDescent="0.25">
      <c r="B309" s="372"/>
      <c r="C309" s="30">
        <v>44802</v>
      </c>
      <c r="D309" s="68" t="s">
        <v>65</v>
      </c>
      <c r="G309" s="76">
        <v>0</v>
      </c>
    </row>
    <row r="310" spans="2:7" x14ac:dyDescent="0.25">
      <c r="B310" s="372"/>
      <c r="C310" s="30">
        <v>44803</v>
      </c>
      <c r="D310" s="68" t="s">
        <v>65</v>
      </c>
      <c r="G310" s="76">
        <v>0</v>
      </c>
    </row>
    <row r="311" spans="2:7" x14ac:dyDescent="0.25">
      <c r="B311" s="372"/>
      <c r="C311" s="30">
        <v>44804</v>
      </c>
      <c r="D311" s="68" t="s">
        <v>65</v>
      </c>
      <c r="G311" s="76">
        <v>0</v>
      </c>
    </row>
    <row r="312" spans="2:7" x14ac:dyDescent="0.25">
      <c r="B312" s="372"/>
      <c r="C312" s="30">
        <v>44805</v>
      </c>
      <c r="D312" s="68" t="s">
        <v>65</v>
      </c>
      <c r="G312" s="76">
        <v>0</v>
      </c>
    </row>
    <row r="313" spans="2:7" x14ac:dyDescent="0.25">
      <c r="B313" s="372"/>
      <c r="C313" s="30">
        <v>44806</v>
      </c>
      <c r="D313" s="68" t="s">
        <v>65</v>
      </c>
      <c r="G313" s="76">
        <v>0</v>
      </c>
    </row>
    <row r="314" spans="2:7" x14ac:dyDescent="0.25">
      <c r="B314" s="372"/>
      <c r="C314" s="30">
        <v>44807</v>
      </c>
      <c r="D314" s="68" t="s">
        <v>65</v>
      </c>
      <c r="G314" s="76">
        <v>0</v>
      </c>
    </row>
    <row r="315" spans="2:7" x14ac:dyDescent="0.25">
      <c r="B315" s="372"/>
      <c r="C315" s="30">
        <v>44808</v>
      </c>
      <c r="D315" s="68" t="s">
        <v>65</v>
      </c>
      <c r="G315" s="76">
        <v>0</v>
      </c>
    </row>
    <row r="316" spans="2:7" x14ac:dyDescent="0.25">
      <c r="B316" s="372"/>
      <c r="C316" s="30">
        <v>44811</v>
      </c>
      <c r="D316" s="68" t="s">
        <v>65</v>
      </c>
      <c r="G316" s="76">
        <v>0</v>
      </c>
    </row>
    <row r="317" spans="2:7" x14ac:dyDescent="0.25">
      <c r="B317" s="372"/>
      <c r="C317" s="30">
        <v>44812</v>
      </c>
      <c r="D317" s="68" t="s">
        <v>65</v>
      </c>
      <c r="G317" s="76">
        <v>0</v>
      </c>
    </row>
    <row r="318" spans="2:7" x14ac:dyDescent="0.25">
      <c r="B318" s="372"/>
      <c r="C318" s="30">
        <v>44813</v>
      </c>
      <c r="D318" s="68" t="s">
        <v>65</v>
      </c>
      <c r="G318" s="76">
        <v>0</v>
      </c>
    </row>
    <row r="319" spans="2:7" x14ac:dyDescent="0.25">
      <c r="B319" s="372"/>
      <c r="C319" s="30">
        <v>44818</v>
      </c>
      <c r="D319" s="68" t="s">
        <v>65</v>
      </c>
      <c r="G319" s="76">
        <v>0</v>
      </c>
    </row>
    <row r="320" spans="2:7" x14ac:dyDescent="0.25">
      <c r="B320" s="372"/>
      <c r="C320" s="30">
        <v>44819</v>
      </c>
      <c r="D320" s="68" t="s">
        <v>65</v>
      </c>
      <c r="G320" s="76">
        <v>0</v>
      </c>
    </row>
    <row r="321" spans="2:7" x14ac:dyDescent="0.25">
      <c r="B321" s="372"/>
      <c r="C321" s="30">
        <v>44820</v>
      </c>
      <c r="D321" s="68" t="s">
        <v>65</v>
      </c>
      <c r="G321" s="76">
        <v>0</v>
      </c>
    </row>
    <row r="322" spans="2:7" x14ac:dyDescent="0.25">
      <c r="B322" s="372"/>
      <c r="C322" s="30">
        <v>44825</v>
      </c>
      <c r="D322" s="68" t="s">
        <v>65</v>
      </c>
      <c r="G322" s="76">
        <v>0</v>
      </c>
    </row>
    <row r="323" spans="2:7" x14ac:dyDescent="0.25">
      <c r="B323" s="372"/>
      <c r="C323" s="30">
        <v>44826</v>
      </c>
      <c r="D323" s="68" t="s">
        <v>65</v>
      </c>
      <c r="G323" s="76">
        <v>0</v>
      </c>
    </row>
    <row r="324" spans="2:7" x14ac:dyDescent="0.25">
      <c r="B324" s="372"/>
      <c r="C324" s="30">
        <v>44827</v>
      </c>
      <c r="D324" s="68" t="s">
        <v>65</v>
      </c>
      <c r="G324" s="76">
        <v>0</v>
      </c>
    </row>
    <row r="325" spans="2:7" x14ac:dyDescent="0.25">
      <c r="B325" s="372"/>
      <c r="C325" s="30">
        <v>44830</v>
      </c>
      <c r="D325" s="68" t="s">
        <v>65</v>
      </c>
      <c r="G325" s="76">
        <v>0</v>
      </c>
    </row>
    <row r="326" spans="2:7" x14ac:dyDescent="0.25">
      <c r="B326" s="372"/>
      <c r="C326" s="30">
        <v>44832</v>
      </c>
      <c r="D326" s="68" t="s">
        <v>65</v>
      </c>
      <c r="G326" s="76">
        <v>0</v>
      </c>
    </row>
    <row r="327" spans="2:7" x14ac:dyDescent="0.25">
      <c r="B327" s="372"/>
      <c r="C327" s="30">
        <v>44834</v>
      </c>
      <c r="D327" s="68" t="s">
        <v>65</v>
      </c>
      <c r="G327" s="76">
        <v>0</v>
      </c>
    </row>
    <row r="328" spans="2:7" x14ac:dyDescent="0.25">
      <c r="B328" s="372"/>
      <c r="C328" s="30">
        <v>44837</v>
      </c>
      <c r="D328" s="68" t="s">
        <v>65</v>
      </c>
      <c r="G328" s="76">
        <v>0</v>
      </c>
    </row>
    <row r="329" spans="2:7" x14ac:dyDescent="0.25">
      <c r="B329" s="372"/>
      <c r="C329" s="30">
        <v>44840</v>
      </c>
      <c r="D329" s="68" t="s">
        <v>65</v>
      </c>
      <c r="G329" s="76">
        <v>0</v>
      </c>
    </row>
    <row r="330" spans="2:7" x14ac:dyDescent="0.25">
      <c r="B330" s="372"/>
      <c r="C330" s="30">
        <v>44844</v>
      </c>
      <c r="D330" s="68" t="s">
        <v>65</v>
      </c>
      <c r="G330" s="76">
        <v>0</v>
      </c>
    </row>
    <row r="331" spans="2:7" x14ac:dyDescent="0.25">
      <c r="B331" s="372"/>
      <c r="C331" s="30">
        <v>44847</v>
      </c>
      <c r="D331" s="68" t="s">
        <v>65</v>
      </c>
      <c r="G331" s="76">
        <v>0</v>
      </c>
    </row>
    <row r="332" spans="2:7" x14ac:dyDescent="0.25">
      <c r="B332" s="372"/>
      <c r="C332" s="30">
        <v>44851</v>
      </c>
      <c r="D332" s="68" t="s">
        <v>65</v>
      </c>
      <c r="G332" s="76">
        <v>0</v>
      </c>
    </row>
    <row r="333" spans="2:7" x14ac:dyDescent="0.25">
      <c r="B333" s="372"/>
      <c r="C333" s="30">
        <v>44855</v>
      </c>
      <c r="D333" s="68" t="s">
        <v>65</v>
      </c>
      <c r="G333" s="76">
        <v>0</v>
      </c>
    </row>
    <row r="334" spans="2:7" x14ac:dyDescent="0.25">
      <c r="B334" s="372"/>
      <c r="C334" s="30">
        <v>44858</v>
      </c>
      <c r="D334" s="68" t="s">
        <v>65</v>
      </c>
      <c r="G334" s="76">
        <v>0</v>
      </c>
    </row>
    <row r="335" spans="2:7" x14ac:dyDescent="0.25">
      <c r="B335" s="372"/>
      <c r="C335" s="30">
        <v>44861</v>
      </c>
      <c r="D335" s="68" t="s">
        <v>65</v>
      </c>
      <c r="G335" s="76">
        <v>0</v>
      </c>
    </row>
    <row r="336" spans="2:7" x14ac:dyDescent="0.25">
      <c r="B336" s="372"/>
      <c r="C336" s="30">
        <v>44867</v>
      </c>
      <c r="D336" s="68" t="s">
        <v>65</v>
      </c>
      <c r="G336" s="76">
        <v>0</v>
      </c>
    </row>
    <row r="337" spans="2:7" x14ac:dyDescent="0.25">
      <c r="B337" s="372"/>
      <c r="C337" s="30">
        <v>44869</v>
      </c>
      <c r="D337" s="68" t="s">
        <v>65</v>
      </c>
      <c r="G337" s="76">
        <v>0</v>
      </c>
    </row>
    <row r="338" spans="2:7" x14ac:dyDescent="0.25">
      <c r="B338" s="372"/>
      <c r="C338" s="30">
        <v>44872</v>
      </c>
      <c r="D338" s="68" t="s">
        <v>65</v>
      </c>
      <c r="G338" s="76">
        <v>0</v>
      </c>
    </row>
    <row r="339" spans="2:7" x14ac:dyDescent="0.25">
      <c r="B339" s="372"/>
      <c r="C339" s="30">
        <v>44875</v>
      </c>
      <c r="D339" s="68" t="s">
        <v>65</v>
      </c>
      <c r="G339" s="76">
        <v>0</v>
      </c>
    </row>
    <row r="340" spans="2:7" x14ac:dyDescent="0.25">
      <c r="B340" s="372"/>
      <c r="C340" s="30">
        <v>44879</v>
      </c>
      <c r="D340" s="68" t="s">
        <v>65</v>
      </c>
      <c r="G340" s="76">
        <v>0</v>
      </c>
    </row>
    <row r="341" spans="2:7" x14ac:dyDescent="0.25">
      <c r="B341" s="372"/>
      <c r="C341" s="30">
        <v>44882</v>
      </c>
      <c r="D341" s="68" t="s">
        <v>65</v>
      </c>
      <c r="G341" s="76">
        <v>0</v>
      </c>
    </row>
    <row r="342" spans="2:7" x14ac:dyDescent="0.25">
      <c r="B342" s="372"/>
      <c r="C342" s="30">
        <v>44886</v>
      </c>
      <c r="D342" s="68" t="s">
        <v>65</v>
      </c>
      <c r="G342" s="76">
        <v>0</v>
      </c>
    </row>
    <row r="343" spans="2:7" x14ac:dyDescent="0.25">
      <c r="B343" s="372"/>
      <c r="C343" s="30">
        <v>44889</v>
      </c>
      <c r="D343" s="68" t="s">
        <v>65</v>
      </c>
      <c r="G343" s="76">
        <v>0</v>
      </c>
    </row>
    <row r="344" spans="2:7" x14ac:dyDescent="0.25">
      <c r="B344" s="372"/>
      <c r="C344" s="30">
        <v>44893</v>
      </c>
      <c r="D344" s="68" t="s">
        <v>65</v>
      </c>
      <c r="G344" s="76">
        <v>0</v>
      </c>
    </row>
    <row r="345" spans="2:7" x14ac:dyDescent="0.25">
      <c r="B345" s="372"/>
      <c r="C345" s="30">
        <v>44896</v>
      </c>
      <c r="D345" s="68" t="s">
        <v>65</v>
      </c>
      <c r="G345" s="76">
        <v>0</v>
      </c>
    </row>
    <row r="346" spans="2:7" x14ac:dyDescent="0.25">
      <c r="B346" s="372"/>
      <c r="C346" s="30">
        <v>44900</v>
      </c>
      <c r="D346" s="68" t="s">
        <v>65</v>
      </c>
      <c r="G346" s="76">
        <v>0</v>
      </c>
    </row>
    <row r="347" spans="2:7" x14ac:dyDescent="0.25">
      <c r="B347" s="372"/>
      <c r="C347" s="30">
        <v>44902</v>
      </c>
      <c r="D347" s="68" t="s">
        <v>65</v>
      </c>
      <c r="G347" s="76">
        <v>0</v>
      </c>
    </row>
    <row r="348" spans="2:7" x14ac:dyDescent="0.25">
      <c r="B348" s="372"/>
      <c r="C348" s="30">
        <v>44907</v>
      </c>
      <c r="D348" s="68" t="s">
        <v>65</v>
      </c>
      <c r="G348" s="76">
        <v>0</v>
      </c>
    </row>
    <row r="349" spans="2:7" x14ac:dyDescent="0.25">
      <c r="B349" s="372"/>
      <c r="C349" s="30">
        <v>44910</v>
      </c>
      <c r="D349" s="68" t="s">
        <v>65</v>
      </c>
      <c r="G349" s="76">
        <v>0</v>
      </c>
    </row>
    <row r="350" spans="2:7" x14ac:dyDescent="0.25">
      <c r="B350" s="372"/>
      <c r="C350" s="30">
        <v>44914</v>
      </c>
      <c r="D350" s="68" t="s">
        <v>65</v>
      </c>
      <c r="G350" s="76">
        <v>0</v>
      </c>
    </row>
    <row r="351" spans="2:7" x14ac:dyDescent="0.25">
      <c r="B351" s="372"/>
      <c r="C351" s="30">
        <v>44917</v>
      </c>
      <c r="D351" s="69" t="s">
        <v>66</v>
      </c>
      <c r="G351" s="76">
        <v>1</v>
      </c>
    </row>
    <row r="352" spans="2:7" x14ac:dyDescent="0.25">
      <c r="B352" s="372"/>
      <c r="C352" s="30">
        <v>44922</v>
      </c>
      <c r="D352" s="68" t="s">
        <v>65</v>
      </c>
      <c r="G352" s="76">
        <v>0</v>
      </c>
    </row>
    <row r="353" spans="2:7" x14ac:dyDescent="0.25">
      <c r="B353" s="373"/>
      <c r="C353" s="30">
        <v>44924</v>
      </c>
      <c r="D353" s="68" t="s">
        <v>65</v>
      </c>
      <c r="G353" s="76">
        <v>0</v>
      </c>
    </row>
    <row r="354" spans="2:7" ht="15" customHeight="1" x14ac:dyDescent="0.25">
      <c r="C354" s="30">
        <v>44929</v>
      </c>
      <c r="D354" s="68" t="s">
        <v>65</v>
      </c>
      <c r="G354" s="76">
        <v>0</v>
      </c>
    </row>
    <row r="355" spans="2:7" x14ac:dyDescent="0.25">
      <c r="C355" s="30">
        <v>44930</v>
      </c>
      <c r="D355" s="68" t="s">
        <v>65</v>
      </c>
      <c r="G355" s="76">
        <v>0</v>
      </c>
    </row>
    <row r="356" spans="2:7" x14ac:dyDescent="0.25">
      <c r="C356" s="30">
        <v>44935</v>
      </c>
      <c r="D356" s="68" t="s">
        <v>65</v>
      </c>
      <c r="G356" s="76">
        <v>0</v>
      </c>
    </row>
    <row r="357" spans="2:7" x14ac:dyDescent="0.25">
      <c r="C357" s="30">
        <v>44938</v>
      </c>
      <c r="D357" s="68" t="s">
        <v>65</v>
      </c>
      <c r="G357" s="76">
        <v>0</v>
      </c>
    </row>
    <row r="358" spans="2:7" x14ac:dyDescent="0.25">
      <c r="C358" s="30">
        <v>44942</v>
      </c>
      <c r="D358" s="68" t="s">
        <v>65</v>
      </c>
      <c r="G358" s="76">
        <v>0</v>
      </c>
    </row>
    <row r="359" spans="2:7" x14ac:dyDescent="0.25">
      <c r="C359" s="30">
        <v>44945</v>
      </c>
      <c r="D359" s="68" t="s">
        <v>65</v>
      </c>
      <c r="G359" s="76">
        <v>0</v>
      </c>
    </row>
    <row r="360" spans="2:7" ht="15" customHeight="1" x14ac:dyDescent="0.25">
      <c r="C360" s="30">
        <v>44949</v>
      </c>
      <c r="D360" s="68" t="s">
        <v>65</v>
      </c>
      <c r="G360" s="76">
        <v>0</v>
      </c>
    </row>
    <row r="361" spans="2:7" ht="15" customHeight="1" x14ac:dyDescent="0.25">
      <c r="C361" s="30">
        <v>44952</v>
      </c>
      <c r="D361" s="68" t="s">
        <v>65</v>
      </c>
      <c r="G361" s="76">
        <v>0</v>
      </c>
    </row>
    <row r="362" spans="2:7" ht="15" customHeight="1" x14ac:dyDescent="0.25">
      <c r="C362" s="30">
        <v>44956</v>
      </c>
      <c r="D362" s="68" t="s">
        <v>65</v>
      </c>
      <c r="G362" s="76">
        <v>0</v>
      </c>
    </row>
    <row r="363" spans="2:7" ht="15" hidden="1" customHeight="1" x14ac:dyDescent="0.25">
      <c r="C363" s="30">
        <v>44959</v>
      </c>
      <c r="D363" s="68" t="s">
        <v>65</v>
      </c>
      <c r="G363" s="76">
        <v>0</v>
      </c>
    </row>
    <row r="364" spans="2:7" ht="15" customHeight="1" x14ac:dyDescent="0.25">
      <c r="C364" s="30">
        <v>44963</v>
      </c>
      <c r="D364" s="68" t="s">
        <v>65</v>
      </c>
      <c r="G364" s="76">
        <v>0</v>
      </c>
    </row>
    <row r="365" spans="2:7" ht="15" customHeight="1" x14ac:dyDescent="0.25">
      <c r="C365" s="30">
        <v>44966</v>
      </c>
      <c r="D365" s="68" t="s">
        <v>65</v>
      </c>
      <c r="G365" s="76">
        <v>0</v>
      </c>
    </row>
    <row r="366" spans="2:7" ht="15" customHeight="1" x14ac:dyDescent="0.25">
      <c r="C366" s="30">
        <v>44970</v>
      </c>
      <c r="D366" s="68" t="s">
        <v>65</v>
      </c>
      <c r="G366" s="76">
        <v>0</v>
      </c>
    </row>
    <row r="367" spans="2:7" ht="15" customHeight="1" x14ac:dyDescent="0.25">
      <c r="C367" s="30">
        <v>44972</v>
      </c>
      <c r="D367" s="68" t="s">
        <v>65</v>
      </c>
      <c r="G367" s="76">
        <v>0</v>
      </c>
    </row>
    <row r="368" spans="2:7" ht="15" customHeight="1" x14ac:dyDescent="0.25">
      <c r="C368" s="30">
        <v>44974</v>
      </c>
      <c r="D368" s="68" t="s">
        <v>65</v>
      </c>
      <c r="G368" s="76">
        <v>0</v>
      </c>
    </row>
    <row r="369" spans="3:7" ht="15" customHeight="1" x14ac:dyDescent="0.25">
      <c r="C369" s="30">
        <v>44977</v>
      </c>
      <c r="D369" s="68" t="s">
        <v>65</v>
      </c>
      <c r="G369" s="76">
        <v>0</v>
      </c>
    </row>
    <row r="370" spans="3:7" ht="15" customHeight="1" x14ac:dyDescent="0.25">
      <c r="C370" s="30">
        <v>44979</v>
      </c>
      <c r="D370" s="68" t="s">
        <v>65</v>
      </c>
      <c r="G370" s="76">
        <v>0</v>
      </c>
    </row>
    <row r="371" spans="3:7" ht="15" customHeight="1" x14ac:dyDescent="0.25">
      <c r="C371" s="30">
        <v>44981</v>
      </c>
      <c r="D371" s="68" t="s">
        <v>65</v>
      </c>
      <c r="G371" s="76">
        <v>0</v>
      </c>
    </row>
    <row r="372" spans="3:7" ht="15" customHeight="1" x14ac:dyDescent="0.25">
      <c r="C372" s="30">
        <v>44984</v>
      </c>
      <c r="D372" s="68" t="s">
        <v>65</v>
      </c>
      <c r="G372" s="76">
        <v>0</v>
      </c>
    </row>
    <row r="373" spans="3:7" ht="15" customHeight="1" x14ac:dyDescent="0.25">
      <c r="C373" s="30">
        <v>44986</v>
      </c>
      <c r="D373" s="68" t="s">
        <v>65</v>
      </c>
      <c r="G373" s="76">
        <v>0</v>
      </c>
    </row>
    <row r="374" spans="3:7" ht="15" customHeight="1" x14ac:dyDescent="0.25">
      <c r="C374" s="30">
        <v>44988</v>
      </c>
      <c r="D374" s="68" t="s">
        <v>65</v>
      </c>
      <c r="G374" s="76">
        <v>0</v>
      </c>
    </row>
    <row r="375" spans="3:7" ht="15" customHeight="1" x14ac:dyDescent="0.25">
      <c r="C375" s="30">
        <v>44991</v>
      </c>
      <c r="D375" s="68" t="s">
        <v>65</v>
      </c>
      <c r="G375" s="76">
        <v>0</v>
      </c>
    </row>
    <row r="376" spans="3:7" ht="15" customHeight="1" x14ac:dyDescent="0.25">
      <c r="C376" s="30">
        <v>44993</v>
      </c>
      <c r="D376" s="68" t="s">
        <v>65</v>
      </c>
      <c r="G376" s="76">
        <v>0</v>
      </c>
    </row>
    <row r="377" spans="3:7" ht="15" customHeight="1" x14ac:dyDescent="0.25">
      <c r="C377" s="30">
        <v>44995</v>
      </c>
      <c r="D377" s="68" t="s">
        <v>65</v>
      </c>
      <c r="G377" s="76">
        <v>0</v>
      </c>
    </row>
    <row r="378" spans="3:7" ht="15" customHeight="1" x14ac:dyDescent="0.25">
      <c r="C378" s="30">
        <v>44998</v>
      </c>
      <c r="D378" s="68" t="s">
        <v>65</v>
      </c>
      <c r="G378" s="76">
        <v>0</v>
      </c>
    </row>
    <row r="379" spans="3:7" ht="15" customHeight="1" x14ac:dyDescent="0.25">
      <c r="C379" s="30">
        <v>45000</v>
      </c>
      <c r="D379" s="68" t="s">
        <v>65</v>
      </c>
      <c r="G379" s="76">
        <v>0</v>
      </c>
    </row>
    <row r="380" spans="3:7" ht="15" customHeight="1" x14ac:dyDescent="0.25">
      <c r="C380" s="30">
        <v>45002</v>
      </c>
      <c r="D380" s="68" t="s">
        <v>65</v>
      </c>
      <c r="G380" s="76">
        <v>0</v>
      </c>
    </row>
    <row r="381" spans="3:7" ht="15" customHeight="1" x14ac:dyDescent="0.25">
      <c r="C381" s="30">
        <v>45005</v>
      </c>
      <c r="D381" s="68" t="s">
        <v>65</v>
      </c>
      <c r="G381" s="76">
        <v>0</v>
      </c>
    </row>
    <row r="382" spans="3:7" ht="15" customHeight="1" x14ac:dyDescent="0.25">
      <c r="C382" s="30">
        <v>45007</v>
      </c>
      <c r="D382" s="68" t="s">
        <v>65</v>
      </c>
      <c r="G382" s="76">
        <v>0</v>
      </c>
    </row>
    <row r="383" spans="3:7" ht="15" customHeight="1" x14ac:dyDescent="0.25">
      <c r="C383" s="30">
        <v>45009</v>
      </c>
      <c r="D383" s="68" t="s">
        <v>65</v>
      </c>
      <c r="G383" s="76">
        <v>0</v>
      </c>
    </row>
    <row r="384" spans="3:7" ht="15" customHeight="1" x14ac:dyDescent="0.25">
      <c r="C384" s="30">
        <v>45012</v>
      </c>
      <c r="D384" s="68" t="s">
        <v>65</v>
      </c>
      <c r="G384" s="76">
        <v>0</v>
      </c>
    </row>
    <row r="385" spans="3:7" ht="15" customHeight="1" x14ac:dyDescent="0.25">
      <c r="C385" s="30">
        <v>45014</v>
      </c>
      <c r="D385" s="68" t="s">
        <v>65</v>
      </c>
      <c r="G385" s="76">
        <v>0</v>
      </c>
    </row>
    <row r="386" spans="3:7" ht="15" customHeight="1" x14ac:dyDescent="0.25">
      <c r="C386" s="30">
        <v>45016</v>
      </c>
      <c r="D386" s="68" t="s">
        <v>65</v>
      </c>
      <c r="G386" s="76">
        <v>0</v>
      </c>
    </row>
    <row r="387" spans="3:7" ht="15" customHeight="1" x14ac:dyDescent="0.25">
      <c r="C387" s="30">
        <v>45019</v>
      </c>
      <c r="D387" s="68" t="s">
        <v>65</v>
      </c>
      <c r="G387" s="76">
        <v>0</v>
      </c>
    </row>
    <row r="388" spans="3:7" ht="15" customHeight="1" x14ac:dyDescent="0.25">
      <c r="C388" s="30">
        <v>45020</v>
      </c>
      <c r="D388" s="68" t="s">
        <v>65</v>
      </c>
      <c r="G388" s="76">
        <v>0</v>
      </c>
    </row>
    <row r="389" spans="3:7" ht="15" customHeight="1" x14ac:dyDescent="0.25">
      <c r="C389" s="30">
        <v>45028</v>
      </c>
      <c r="D389" s="68" t="s">
        <v>65</v>
      </c>
      <c r="G389" s="76">
        <v>0</v>
      </c>
    </row>
    <row r="390" spans="3:7" ht="15" customHeight="1" x14ac:dyDescent="0.25">
      <c r="C390" s="30">
        <v>45030</v>
      </c>
      <c r="D390" s="68" t="s">
        <v>65</v>
      </c>
      <c r="G390" s="76">
        <v>0</v>
      </c>
    </row>
    <row r="391" spans="3:7" ht="15" customHeight="1" x14ac:dyDescent="0.25">
      <c r="C391" s="30">
        <v>45033</v>
      </c>
      <c r="D391" s="68" t="s">
        <v>65</v>
      </c>
      <c r="G391" s="76">
        <v>0</v>
      </c>
    </row>
    <row r="392" spans="3:7" ht="15" customHeight="1" x14ac:dyDescent="0.25">
      <c r="C392" s="30">
        <v>45035</v>
      </c>
      <c r="D392" s="68" t="s">
        <v>65</v>
      </c>
      <c r="G392" s="76">
        <v>0</v>
      </c>
    </row>
    <row r="393" spans="3:7" ht="15" customHeight="1" x14ac:dyDescent="0.25">
      <c r="C393" s="30">
        <v>45037</v>
      </c>
      <c r="D393" s="68" t="s">
        <v>65</v>
      </c>
      <c r="G393" s="76">
        <v>0</v>
      </c>
    </row>
    <row r="394" spans="3:7" ht="15" customHeight="1" x14ac:dyDescent="0.25">
      <c r="C394" s="30">
        <v>45040</v>
      </c>
      <c r="D394" s="68" t="s">
        <v>65</v>
      </c>
      <c r="G394" s="76">
        <v>0</v>
      </c>
    </row>
    <row r="395" spans="3:7" ht="15" customHeight="1" x14ac:dyDescent="0.25">
      <c r="C395" s="30">
        <v>45042</v>
      </c>
      <c r="D395" s="68" t="s">
        <v>65</v>
      </c>
      <c r="G395" s="76">
        <v>0</v>
      </c>
    </row>
    <row r="396" spans="3:7" ht="15" customHeight="1" x14ac:dyDescent="0.25">
      <c r="C396" s="30">
        <v>45044</v>
      </c>
      <c r="D396" s="68" t="s">
        <v>65</v>
      </c>
      <c r="G396" s="76">
        <v>0</v>
      </c>
    </row>
    <row r="397" spans="3:7" ht="15" customHeight="1" x14ac:dyDescent="0.25">
      <c r="C397" s="30">
        <v>45048</v>
      </c>
      <c r="D397" s="68" t="s">
        <v>65</v>
      </c>
      <c r="G397" s="76">
        <v>0</v>
      </c>
    </row>
    <row r="398" spans="3:7" ht="15" customHeight="1" x14ac:dyDescent="0.25">
      <c r="C398" s="30">
        <v>45049</v>
      </c>
      <c r="D398" s="68" t="s">
        <v>65</v>
      </c>
      <c r="G398" s="76">
        <v>0</v>
      </c>
    </row>
    <row r="399" spans="3:7" ht="15" customHeight="1" x14ac:dyDescent="0.25">
      <c r="C399" s="30">
        <v>45051</v>
      </c>
      <c r="D399" s="68" t="s">
        <v>65</v>
      </c>
      <c r="G399" s="76">
        <v>0</v>
      </c>
    </row>
    <row r="400" spans="3:7" ht="15" customHeight="1" x14ac:dyDescent="0.25">
      <c r="C400" s="30">
        <v>45054</v>
      </c>
      <c r="D400" s="68" t="s">
        <v>65</v>
      </c>
      <c r="G400" s="76">
        <v>0</v>
      </c>
    </row>
    <row r="401" spans="3:7" ht="15" customHeight="1" x14ac:dyDescent="0.25">
      <c r="C401" s="30">
        <v>45056</v>
      </c>
      <c r="D401" s="68" t="s">
        <v>65</v>
      </c>
      <c r="G401" s="76">
        <v>0</v>
      </c>
    </row>
    <row r="402" spans="3:7" ht="15" customHeight="1" x14ac:dyDescent="0.25">
      <c r="C402" s="30">
        <v>45058</v>
      </c>
      <c r="D402" s="68" t="s">
        <v>65</v>
      </c>
      <c r="G402" s="76">
        <v>0</v>
      </c>
    </row>
    <row r="403" spans="3:7" ht="15" customHeight="1" x14ac:dyDescent="0.25">
      <c r="C403" s="30">
        <v>45061</v>
      </c>
      <c r="D403" s="68" t="s">
        <v>65</v>
      </c>
      <c r="G403" s="76">
        <v>0</v>
      </c>
    </row>
    <row r="404" spans="3:7" ht="15" customHeight="1" x14ac:dyDescent="0.25">
      <c r="C404" s="30">
        <v>45063</v>
      </c>
      <c r="D404" s="68" t="s">
        <v>65</v>
      </c>
      <c r="G404" s="76">
        <v>0</v>
      </c>
    </row>
    <row r="405" spans="3:7" ht="15" customHeight="1" x14ac:dyDescent="0.25">
      <c r="C405" s="30">
        <v>45065</v>
      </c>
      <c r="D405" s="68" t="s">
        <v>65</v>
      </c>
      <c r="G405" s="76">
        <v>0</v>
      </c>
    </row>
    <row r="406" spans="3:7" ht="15" customHeight="1" x14ac:dyDescent="0.25">
      <c r="C406" s="30">
        <v>45068</v>
      </c>
      <c r="D406" s="68" t="s">
        <v>65</v>
      </c>
      <c r="G406" s="76">
        <v>0</v>
      </c>
    </row>
    <row r="407" spans="3:7" ht="15" customHeight="1" x14ac:dyDescent="0.25">
      <c r="C407" s="30">
        <v>45070</v>
      </c>
      <c r="D407" s="68" t="s">
        <v>65</v>
      </c>
      <c r="G407" s="76">
        <v>0</v>
      </c>
    </row>
    <row r="408" spans="3:7" ht="15" customHeight="1" x14ac:dyDescent="0.25">
      <c r="C408" s="30">
        <v>45072</v>
      </c>
      <c r="D408" s="68" t="s">
        <v>65</v>
      </c>
      <c r="G408" s="76">
        <v>0</v>
      </c>
    </row>
    <row r="409" spans="3:7" ht="15" customHeight="1" x14ac:dyDescent="0.25">
      <c r="C409" s="30">
        <v>45075</v>
      </c>
      <c r="D409" s="68" t="s">
        <v>65</v>
      </c>
      <c r="G409" s="76">
        <v>0</v>
      </c>
    </row>
    <row r="410" spans="3:7" ht="15" customHeight="1" x14ac:dyDescent="0.25">
      <c r="C410" s="30">
        <v>45077</v>
      </c>
      <c r="D410" s="68" t="s">
        <v>65</v>
      </c>
      <c r="G410" s="76">
        <v>0</v>
      </c>
    </row>
    <row r="411" spans="3:7" ht="15" customHeight="1" x14ac:dyDescent="0.25">
      <c r="C411" s="30">
        <v>45079</v>
      </c>
      <c r="D411" s="68" t="s">
        <v>65</v>
      </c>
      <c r="G411" s="76">
        <v>0</v>
      </c>
    </row>
    <row r="412" spans="3:7" ht="15" customHeight="1" x14ac:dyDescent="0.25">
      <c r="C412" s="30">
        <v>45082</v>
      </c>
      <c r="D412" s="68" t="s">
        <v>65</v>
      </c>
      <c r="G412" s="76">
        <v>0</v>
      </c>
    </row>
    <row r="413" spans="3:7" ht="15" customHeight="1" x14ac:dyDescent="0.25">
      <c r="C413" s="30">
        <v>45084</v>
      </c>
      <c r="D413" s="68" t="s">
        <v>65</v>
      </c>
      <c r="G413" s="76">
        <v>0</v>
      </c>
    </row>
    <row r="414" spans="3:7" ht="15" customHeight="1" x14ac:dyDescent="0.25">
      <c r="C414" s="30">
        <v>45085</v>
      </c>
      <c r="D414" s="68" t="s">
        <v>65</v>
      </c>
      <c r="G414" s="76">
        <v>0</v>
      </c>
    </row>
    <row r="415" spans="3:7" ht="15" customHeight="1" x14ac:dyDescent="0.25">
      <c r="C415" s="30">
        <v>45089</v>
      </c>
      <c r="D415" s="68" t="s">
        <v>65</v>
      </c>
      <c r="G415" s="76">
        <v>0</v>
      </c>
    </row>
    <row r="416" spans="3:7" ht="15" customHeight="1" x14ac:dyDescent="0.25">
      <c r="C416" s="30">
        <v>45091</v>
      </c>
      <c r="D416" s="68" t="s">
        <v>65</v>
      </c>
      <c r="G416" s="76">
        <v>0</v>
      </c>
    </row>
    <row r="417" spans="3:7" ht="15" customHeight="1" x14ac:dyDescent="0.25">
      <c r="C417" s="30">
        <v>45093</v>
      </c>
      <c r="D417" s="68" t="s">
        <v>65</v>
      </c>
      <c r="G417" s="76">
        <v>0</v>
      </c>
    </row>
    <row r="418" spans="3:7" ht="15" customHeight="1" x14ac:dyDescent="0.25">
      <c r="C418" s="30">
        <v>45096</v>
      </c>
      <c r="D418" s="68" t="s">
        <v>65</v>
      </c>
      <c r="G418" s="76">
        <v>0</v>
      </c>
    </row>
    <row r="419" spans="3:7" ht="15" customHeight="1" x14ac:dyDescent="0.25">
      <c r="C419" s="30">
        <v>45098</v>
      </c>
      <c r="D419" s="68" t="s">
        <v>65</v>
      </c>
      <c r="G419" s="76">
        <v>0</v>
      </c>
    </row>
    <row r="420" spans="3:7" ht="15" customHeight="1" x14ac:dyDescent="0.25">
      <c r="C420" s="30">
        <v>45100</v>
      </c>
      <c r="D420" s="68" t="s">
        <v>65</v>
      </c>
      <c r="G420" s="76">
        <v>0</v>
      </c>
    </row>
    <row r="421" spans="3:7" ht="15" customHeight="1" x14ac:dyDescent="0.25">
      <c r="C421" s="30">
        <v>45103</v>
      </c>
      <c r="D421" s="68" t="s">
        <v>65</v>
      </c>
      <c r="G421" s="76">
        <v>0</v>
      </c>
    </row>
    <row r="422" spans="3:7" ht="15" customHeight="1" x14ac:dyDescent="0.25">
      <c r="C422" s="30">
        <v>45105</v>
      </c>
      <c r="D422" s="68" t="s">
        <v>65</v>
      </c>
      <c r="G422" s="76">
        <v>0</v>
      </c>
    </row>
    <row r="423" spans="3:7" ht="15" customHeight="1" x14ac:dyDescent="0.25">
      <c r="C423" s="30">
        <v>45107</v>
      </c>
      <c r="D423" s="68" t="s">
        <v>65</v>
      </c>
      <c r="G423" s="76">
        <v>0</v>
      </c>
    </row>
    <row r="424" spans="3:7" ht="15" customHeight="1" x14ac:dyDescent="0.25">
      <c r="C424" s="30">
        <v>45110</v>
      </c>
      <c r="D424" s="68" t="s">
        <v>65</v>
      </c>
      <c r="G424" s="76">
        <v>0</v>
      </c>
    </row>
    <row r="425" spans="3:7" ht="15" customHeight="1" x14ac:dyDescent="0.25">
      <c r="C425" s="30">
        <v>45112</v>
      </c>
      <c r="D425" s="68" t="s">
        <v>65</v>
      </c>
      <c r="G425" s="76">
        <v>0</v>
      </c>
    </row>
    <row r="426" spans="3:7" ht="15" customHeight="1" x14ac:dyDescent="0.25">
      <c r="C426" s="30">
        <v>45114</v>
      </c>
      <c r="D426" s="68" t="s">
        <v>65</v>
      </c>
      <c r="G426" s="76">
        <v>0</v>
      </c>
    </row>
    <row r="427" spans="3:7" ht="15" customHeight="1" x14ac:dyDescent="0.25">
      <c r="C427" s="30">
        <v>45117</v>
      </c>
      <c r="D427" s="68" t="s">
        <v>65</v>
      </c>
      <c r="G427" s="76">
        <v>0</v>
      </c>
    </row>
    <row r="428" spans="3:7" ht="15" customHeight="1" x14ac:dyDescent="0.25">
      <c r="C428" s="30">
        <v>45119</v>
      </c>
      <c r="D428" s="68" t="s">
        <v>65</v>
      </c>
      <c r="G428" s="76">
        <v>0</v>
      </c>
    </row>
    <row r="429" spans="3:7" ht="15" customHeight="1" x14ac:dyDescent="0.25">
      <c r="C429" s="30">
        <v>45121</v>
      </c>
      <c r="D429" s="68" t="s">
        <v>65</v>
      </c>
      <c r="G429" s="76">
        <v>0</v>
      </c>
    </row>
    <row r="430" spans="3:7" ht="15" customHeight="1" x14ac:dyDescent="0.25">
      <c r="C430" s="30">
        <v>45124</v>
      </c>
      <c r="D430" s="68" t="s">
        <v>65</v>
      </c>
      <c r="G430" s="76">
        <v>0</v>
      </c>
    </row>
    <row r="431" spans="3:7" ht="15" customHeight="1" x14ac:dyDescent="0.25">
      <c r="C431" s="30">
        <v>45126</v>
      </c>
      <c r="D431" s="68" t="s">
        <v>65</v>
      </c>
      <c r="G431" s="76">
        <v>0</v>
      </c>
    </row>
    <row r="432" spans="3:7" ht="15" customHeight="1" x14ac:dyDescent="0.25">
      <c r="C432" s="30">
        <v>45128</v>
      </c>
      <c r="D432" s="68" t="s">
        <v>65</v>
      </c>
      <c r="G432" s="76">
        <v>0</v>
      </c>
    </row>
    <row r="433" spans="3:7" ht="15" customHeight="1" x14ac:dyDescent="0.25">
      <c r="C433" s="30">
        <v>45131</v>
      </c>
      <c r="D433" s="68" t="s">
        <v>65</v>
      </c>
      <c r="G433" s="76">
        <v>0</v>
      </c>
    </row>
    <row r="434" spans="3:7" ht="15" customHeight="1" x14ac:dyDescent="0.25">
      <c r="C434" s="30">
        <v>45133</v>
      </c>
      <c r="D434" s="68" t="s">
        <v>65</v>
      </c>
      <c r="G434" s="76">
        <v>0</v>
      </c>
    </row>
    <row r="435" spans="3:7" ht="15" customHeight="1" x14ac:dyDescent="0.25">
      <c r="C435" s="30">
        <v>45135</v>
      </c>
      <c r="D435" s="68" t="s">
        <v>65</v>
      </c>
      <c r="G435" s="76">
        <v>0</v>
      </c>
    </row>
    <row r="436" spans="3:7" ht="15" customHeight="1" x14ac:dyDescent="0.25">
      <c r="C436" s="30">
        <v>45138</v>
      </c>
      <c r="D436" s="68" t="s">
        <v>65</v>
      </c>
      <c r="G436" s="76">
        <v>0</v>
      </c>
    </row>
    <row r="437" spans="3:7" ht="15" customHeight="1" x14ac:dyDescent="0.25">
      <c r="C437" s="30">
        <v>45140</v>
      </c>
      <c r="D437" s="68" t="s">
        <v>65</v>
      </c>
      <c r="G437" s="76">
        <v>0</v>
      </c>
    </row>
    <row r="438" spans="3:7" ht="15" customHeight="1" x14ac:dyDescent="0.25">
      <c r="C438" s="30">
        <v>45142</v>
      </c>
      <c r="D438" s="68" t="s">
        <v>65</v>
      </c>
      <c r="G438" s="76">
        <v>0</v>
      </c>
    </row>
    <row r="439" spans="3:7" ht="15" customHeight="1" x14ac:dyDescent="0.25">
      <c r="C439" s="30">
        <v>45145</v>
      </c>
      <c r="D439" s="68" t="s">
        <v>65</v>
      </c>
      <c r="G439" s="76">
        <v>0</v>
      </c>
    </row>
    <row r="440" spans="3:7" ht="15" customHeight="1" x14ac:dyDescent="0.25">
      <c r="C440" s="30">
        <v>45147</v>
      </c>
      <c r="D440" s="68" t="s">
        <v>65</v>
      </c>
      <c r="G440" s="76">
        <v>0</v>
      </c>
    </row>
    <row r="441" spans="3:7" ht="15" customHeight="1" x14ac:dyDescent="0.25">
      <c r="C441" s="30">
        <v>45149</v>
      </c>
      <c r="D441" s="68" t="s">
        <v>65</v>
      </c>
      <c r="G441" s="76">
        <v>0</v>
      </c>
    </row>
    <row r="442" spans="3:7" ht="15" customHeight="1" x14ac:dyDescent="0.25">
      <c r="C442" s="30">
        <v>45154</v>
      </c>
      <c r="D442" s="68" t="s">
        <v>65</v>
      </c>
      <c r="G442" s="76">
        <v>0</v>
      </c>
    </row>
    <row r="443" spans="3:7" ht="15" customHeight="1" x14ac:dyDescent="0.25">
      <c r="C443" s="30">
        <v>45156</v>
      </c>
      <c r="D443" s="68" t="s">
        <v>65</v>
      </c>
      <c r="G443" s="76">
        <v>0</v>
      </c>
    </row>
    <row r="444" spans="3:7" ht="15" customHeight="1" x14ac:dyDescent="0.25">
      <c r="C444" s="30">
        <v>45159</v>
      </c>
      <c r="D444" s="68" t="s">
        <v>65</v>
      </c>
      <c r="G444" s="76">
        <v>0</v>
      </c>
    </row>
    <row r="445" spans="3:7" ht="15" customHeight="1" x14ac:dyDescent="0.25">
      <c r="C445" s="30">
        <v>45161</v>
      </c>
      <c r="D445" s="68" t="s">
        <v>65</v>
      </c>
      <c r="G445" s="76">
        <v>0</v>
      </c>
    </row>
    <row r="446" spans="3:7" ht="15" customHeight="1" x14ac:dyDescent="0.25">
      <c r="C446" s="30">
        <v>45163</v>
      </c>
      <c r="D446" s="68" t="s">
        <v>65</v>
      </c>
      <c r="G446" s="76">
        <v>0</v>
      </c>
    </row>
    <row r="447" spans="3:7" ht="15" customHeight="1" x14ac:dyDescent="0.25">
      <c r="C447" s="30">
        <v>45166</v>
      </c>
      <c r="D447" s="68" t="s">
        <v>65</v>
      </c>
      <c r="G447" s="76">
        <v>0</v>
      </c>
    </row>
    <row r="448" spans="3:7" ht="15" customHeight="1" x14ac:dyDescent="0.25">
      <c r="C448" s="30">
        <v>45168</v>
      </c>
      <c r="D448" s="68" t="s">
        <v>65</v>
      </c>
      <c r="G448" s="76">
        <v>0</v>
      </c>
    </row>
    <row r="449" spans="3:7" ht="15" customHeight="1" x14ac:dyDescent="0.25">
      <c r="C449" s="30">
        <v>45170</v>
      </c>
      <c r="D449" s="68" t="s">
        <v>65</v>
      </c>
      <c r="G449" s="76">
        <v>0</v>
      </c>
    </row>
    <row r="450" spans="3:7" ht="15" customHeight="1" x14ac:dyDescent="0.25">
      <c r="C450" s="30">
        <v>45173</v>
      </c>
      <c r="D450" s="68" t="s">
        <v>65</v>
      </c>
      <c r="G450" s="76">
        <v>0</v>
      </c>
    </row>
    <row r="451" spans="3:7" ht="15" customHeight="1" x14ac:dyDescent="0.25">
      <c r="C451" s="30">
        <v>45175</v>
      </c>
      <c r="D451" s="68" t="s">
        <v>65</v>
      </c>
      <c r="G451" s="76">
        <v>0</v>
      </c>
    </row>
    <row r="452" spans="3:7" ht="15" customHeight="1" x14ac:dyDescent="0.25">
      <c r="C452" s="30">
        <v>45177</v>
      </c>
      <c r="D452" s="68" t="s">
        <v>65</v>
      </c>
      <c r="G452" s="76">
        <v>0</v>
      </c>
    </row>
    <row r="453" spans="3:7" ht="15" customHeight="1" x14ac:dyDescent="0.25">
      <c r="C453" s="30">
        <v>45182</v>
      </c>
      <c r="D453" s="68" t="s">
        <v>65</v>
      </c>
      <c r="G453" s="76">
        <v>0</v>
      </c>
    </row>
    <row r="454" spans="3:7" ht="15" customHeight="1" x14ac:dyDescent="0.25">
      <c r="C454" s="30">
        <v>45184</v>
      </c>
      <c r="D454" s="68" t="s">
        <v>65</v>
      </c>
      <c r="G454" s="76">
        <v>0</v>
      </c>
    </row>
    <row r="455" spans="3:7" ht="15" customHeight="1" x14ac:dyDescent="0.25">
      <c r="C455" s="30">
        <v>45187</v>
      </c>
      <c r="D455" s="68" t="s">
        <v>65</v>
      </c>
      <c r="G455" s="76">
        <v>0</v>
      </c>
    </row>
    <row r="456" spans="3:7" ht="15" customHeight="1" x14ac:dyDescent="0.25">
      <c r="C456" s="30">
        <v>45189</v>
      </c>
      <c r="D456" s="68" t="s">
        <v>65</v>
      </c>
      <c r="G456" s="76">
        <v>0</v>
      </c>
    </row>
    <row r="457" spans="3:7" ht="15" customHeight="1" x14ac:dyDescent="0.25">
      <c r="C457" s="30">
        <v>45191</v>
      </c>
      <c r="D457" s="68" t="s">
        <v>65</v>
      </c>
      <c r="G457" s="76">
        <v>0</v>
      </c>
    </row>
    <row r="458" spans="3:7" ht="15" customHeight="1" x14ac:dyDescent="0.25">
      <c r="C458" s="30">
        <v>45194</v>
      </c>
      <c r="D458" s="68" t="s">
        <v>65</v>
      </c>
      <c r="G458" s="76">
        <v>0</v>
      </c>
    </row>
    <row r="459" spans="3:7" ht="15" customHeight="1" x14ac:dyDescent="0.25">
      <c r="C459" s="30">
        <v>45196</v>
      </c>
      <c r="D459" s="68" t="s">
        <v>65</v>
      </c>
      <c r="G459" s="76">
        <v>0</v>
      </c>
    </row>
    <row r="460" spans="3:7" ht="15" customHeight="1" x14ac:dyDescent="0.25">
      <c r="C460" s="30">
        <v>45198</v>
      </c>
      <c r="D460" s="68" t="s">
        <v>65</v>
      </c>
      <c r="G460" s="76">
        <v>0</v>
      </c>
    </row>
    <row r="461" spans="3:7" ht="15" customHeight="1" x14ac:dyDescent="0.25">
      <c r="C461" s="30">
        <v>45201</v>
      </c>
      <c r="D461" s="68" t="s">
        <v>65</v>
      </c>
      <c r="G461" s="76">
        <v>0</v>
      </c>
    </row>
    <row r="462" spans="3:7" ht="15" customHeight="1" x14ac:dyDescent="0.25">
      <c r="C462" s="30">
        <v>45203</v>
      </c>
      <c r="D462" s="68" t="s">
        <v>65</v>
      </c>
      <c r="G462" s="76">
        <v>0</v>
      </c>
    </row>
    <row r="463" spans="3:7" ht="15" customHeight="1" x14ac:dyDescent="0.25">
      <c r="C463" s="30">
        <v>45205</v>
      </c>
      <c r="D463" s="68" t="s">
        <v>65</v>
      </c>
      <c r="G463" s="76">
        <v>0</v>
      </c>
    </row>
    <row r="464" spans="3:7" ht="15" customHeight="1" x14ac:dyDescent="0.25">
      <c r="C464" s="30">
        <v>45208</v>
      </c>
      <c r="D464" s="68" t="s">
        <v>65</v>
      </c>
      <c r="G464" s="76">
        <v>0</v>
      </c>
    </row>
    <row r="465" spans="3:7" ht="15" customHeight="1" x14ac:dyDescent="0.25">
      <c r="C465" s="30">
        <v>45180</v>
      </c>
      <c r="D465" s="68" t="s">
        <v>65</v>
      </c>
      <c r="G465" s="76">
        <v>0</v>
      </c>
    </row>
    <row r="466" spans="3:7" ht="15" customHeight="1" x14ac:dyDescent="0.25">
      <c r="C466" s="30">
        <v>45215</v>
      </c>
      <c r="D466" s="68" t="s">
        <v>65</v>
      </c>
      <c r="G466" s="76">
        <v>0</v>
      </c>
    </row>
    <row r="467" spans="3:7" ht="15" customHeight="1" x14ac:dyDescent="0.25">
      <c r="C467" s="30">
        <v>45217</v>
      </c>
      <c r="D467" s="68" t="s">
        <v>65</v>
      </c>
      <c r="G467" s="76">
        <v>0</v>
      </c>
    </row>
    <row r="468" spans="3:7" ht="15" customHeight="1" x14ac:dyDescent="0.25">
      <c r="C468" s="30">
        <v>45219</v>
      </c>
      <c r="D468" s="68" t="s">
        <v>65</v>
      </c>
      <c r="G468" s="76">
        <v>0</v>
      </c>
    </row>
    <row r="469" spans="3:7" ht="15" customHeight="1" x14ac:dyDescent="0.25">
      <c r="C469" s="30">
        <v>45232</v>
      </c>
      <c r="D469" s="68" t="s">
        <v>65</v>
      </c>
      <c r="G469" s="76">
        <v>0</v>
      </c>
    </row>
    <row r="470" spans="3:7" ht="15" customHeight="1" x14ac:dyDescent="0.25">
      <c r="C470" s="30">
        <v>45233</v>
      </c>
      <c r="D470" s="68" t="s">
        <v>65</v>
      </c>
      <c r="G470" s="76">
        <v>0</v>
      </c>
    </row>
    <row r="471" spans="3:7" ht="15" customHeight="1" x14ac:dyDescent="0.25">
      <c r="C471" s="30">
        <v>45236</v>
      </c>
      <c r="D471" s="68" t="s">
        <v>65</v>
      </c>
      <c r="G471" s="76">
        <v>0</v>
      </c>
    </row>
    <row r="472" spans="3:7" ht="15" customHeight="1" x14ac:dyDescent="0.25">
      <c r="C472" s="30">
        <v>45238</v>
      </c>
      <c r="D472" s="68" t="s">
        <v>65</v>
      </c>
      <c r="G472" s="76">
        <v>0</v>
      </c>
    </row>
    <row r="473" spans="3:7" ht="15" customHeight="1" x14ac:dyDescent="0.25">
      <c r="C473" s="30">
        <v>45240</v>
      </c>
      <c r="D473" s="68" t="s">
        <v>65</v>
      </c>
      <c r="G473" s="76">
        <v>0</v>
      </c>
    </row>
    <row r="474" spans="3:7" ht="15" customHeight="1" x14ac:dyDescent="0.25">
      <c r="C474" s="30">
        <v>45243</v>
      </c>
      <c r="D474" s="68" t="s">
        <v>65</v>
      </c>
      <c r="G474" s="76">
        <v>0</v>
      </c>
    </row>
    <row r="475" spans="3:7" ht="15" customHeight="1" x14ac:dyDescent="0.25">
      <c r="C475" s="30">
        <v>45245</v>
      </c>
      <c r="D475" s="68" t="s">
        <v>65</v>
      </c>
      <c r="G475" s="76">
        <v>0</v>
      </c>
    </row>
    <row r="476" spans="3:7" ht="15" customHeight="1" x14ac:dyDescent="0.25">
      <c r="C476" s="30">
        <v>45247</v>
      </c>
      <c r="D476" s="68" t="s">
        <v>65</v>
      </c>
      <c r="G476" s="76">
        <v>0</v>
      </c>
    </row>
    <row r="477" spans="3:7" ht="15" customHeight="1" x14ac:dyDescent="0.25">
      <c r="C477" s="30">
        <v>45250</v>
      </c>
      <c r="D477" s="68" t="s">
        <v>65</v>
      </c>
      <c r="G477" s="76">
        <v>0</v>
      </c>
    </row>
    <row r="478" spans="3:7" ht="15" customHeight="1" x14ac:dyDescent="0.25">
      <c r="C478" s="30">
        <v>45252</v>
      </c>
      <c r="D478" s="68" t="s">
        <v>65</v>
      </c>
      <c r="G478" s="76">
        <v>0</v>
      </c>
    </row>
    <row r="479" spans="3:7" ht="15" customHeight="1" x14ac:dyDescent="0.25">
      <c r="C479" s="30">
        <v>45254</v>
      </c>
      <c r="D479" s="68" t="s">
        <v>65</v>
      </c>
      <c r="G479" s="76">
        <v>0</v>
      </c>
    </row>
    <row r="480" spans="3:7" ht="15" customHeight="1" x14ac:dyDescent="0.25">
      <c r="C480" s="30">
        <v>45257</v>
      </c>
      <c r="D480" s="68" t="s">
        <v>65</v>
      </c>
      <c r="G480" s="76">
        <v>0</v>
      </c>
    </row>
    <row r="481" spans="3:7" ht="15" customHeight="1" x14ac:dyDescent="0.25">
      <c r="C481" s="30">
        <v>45259</v>
      </c>
      <c r="D481" s="68" t="s">
        <v>65</v>
      </c>
      <c r="G481" s="76">
        <v>0</v>
      </c>
    </row>
    <row r="482" spans="3:7" ht="15" customHeight="1" x14ac:dyDescent="0.25">
      <c r="C482" s="30">
        <v>45261</v>
      </c>
      <c r="D482" s="68" t="s">
        <v>65</v>
      </c>
      <c r="G482" s="76">
        <v>0</v>
      </c>
    </row>
    <row r="483" spans="3:7" ht="15" customHeight="1" x14ac:dyDescent="0.25">
      <c r="C483" s="30">
        <v>45264</v>
      </c>
      <c r="D483" s="68" t="s">
        <v>65</v>
      </c>
      <c r="G483" s="76">
        <v>0</v>
      </c>
    </row>
    <row r="484" spans="3:7" ht="15" customHeight="1" x14ac:dyDescent="0.25">
      <c r="C484" s="30">
        <v>45265</v>
      </c>
      <c r="D484" s="68" t="s">
        <v>65</v>
      </c>
      <c r="G484" s="76">
        <v>0</v>
      </c>
    </row>
    <row r="485" spans="3:7" ht="15" customHeight="1" x14ac:dyDescent="0.25">
      <c r="C485" s="30">
        <v>45271</v>
      </c>
      <c r="D485" s="68" t="s">
        <v>65</v>
      </c>
      <c r="G485" s="76">
        <v>0</v>
      </c>
    </row>
    <row r="486" spans="3:7" ht="15" customHeight="1" x14ac:dyDescent="0.25">
      <c r="C486" s="30">
        <v>45273</v>
      </c>
      <c r="D486" s="68" t="s">
        <v>65</v>
      </c>
      <c r="G486" s="76">
        <v>0</v>
      </c>
    </row>
    <row r="487" spans="3:7" ht="15" customHeight="1" x14ac:dyDescent="0.25">
      <c r="C487" s="30">
        <v>45275</v>
      </c>
      <c r="D487" s="68" t="s">
        <v>65</v>
      </c>
      <c r="G487" s="76">
        <v>0</v>
      </c>
    </row>
    <row r="488" spans="3:7" ht="15" customHeight="1" x14ac:dyDescent="0.25">
      <c r="C488" s="30">
        <v>45278</v>
      </c>
      <c r="D488" s="68" t="s">
        <v>65</v>
      </c>
      <c r="G488" s="76">
        <v>0</v>
      </c>
    </row>
    <row r="489" spans="3:7" ht="15" customHeight="1" x14ac:dyDescent="0.25">
      <c r="C489" s="30">
        <v>45280</v>
      </c>
      <c r="D489" s="68" t="s">
        <v>65</v>
      </c>
      <c r="G489" s="76">
        <v>0</v>
      </c>
    </row>
    <row r="490" spans="3:7" ht="15" customHeight="1" x14ac:dyDescent="0.25">
      <c r="C490" s="30">
        <v>45282</v>
      </c>
      <c r="D490" s="68" t="s">
        <v>65</v>
      </c>
      <c r="G490" s="76">
        <v>0</v>
      </c>
    </row>
    <row r="491" spans="3:7" ht="15" customHeight="1" x14ac:dyDescent="0.25">
      <c r="C491" s="30">
        <v>45286</v>
      </c>
      <c r="D491" s="68" t="s">
        <v>65</v>
      </c>
      <c r="G491" s="76">
        <v>0</v>
      </c>
    </row>
    <row r="492" spans="3:7" ht="15" customHeight="1" x14ac:dyDescent="0.25">
      <c r="C492" s="30">
        <v>45287</v>
      </c>
      <c r="D492" s="68" t="s">
        <v>65</v>
      </c>
      <c r="G492" s="76">
        <v>0</v>
      </c>
    </row>
    <row r="493" spans="3:7" ht="15" customHeight="1" x14ac:dyDescent="0.25">
      <c r="C493" s="30">
        <v>45289</v>
      </c>
      <c r="D493" s="68" t="s">
        <v>65</v>
      </c>
      <c r="G493" s="76">
        <v>0</v>
      </c>
    </row>
    <row r="494" spans="3:7" ht="15" customHeight="1" x14ac:dyDescent="0.25">
      <c r="C494" s="30">
        <v>45317</v>
      </c>
      <c r="D494" s="68" t="s">
        <v>65</v>
      </c>
      <c r="G494" s="76">
        <v>0</v>
      </c>
    </row>
    <row r="495" spans="3:7" ht="15" customHeight="1" x14ac:dyDescent="0.25">
      <c r="C495" s="30">
        <v>45321</v>
      </c>
      <c r="D495" s="68" t="s">
        <v>65</v>
      </c>
      <c r="G495" s="76">
        <v>0</v>
      </c>
    </row>
    <row r="496" spans="3:7" ht="15" customHeight="1" x14ac:dyDescent="0.25">
      <c r="C496" s="30">
        <v>45324</v>
      </c>
      <c r="D496" s="68" t="s">
        <v>65</v>
      </c>
      <c r="G496" s="76">
        <v>0</v>
      </c>
    </row>
    <row r="497" spans="3:7" ht="15" customHeight="1" x14ac:dyDescent="0.25">
      <c r="C497" s="30">
        <v>45327</v>
      </c>
      <c r="D497" s="68" t="s">
        <v>65</v>
      </c>
      <c r="G497" s="76">
        <v>0</v>
      </c>
    </row>
    <row r="498" spans="3:7" ht="15" customHeight="1" x14ac:dyDescent="0.25">
      <c r="C498" s="30">
        <v>45329</v>
      </c>
      <c r="D498" s="68" t="s">
        <v>65</v>
      </c>
      <c r="G498" s="76">
        <v>0</v>
      </c>
    </row>
    <row r="499" spans="3:7" ht="15" customHeight="1" x14ac:dyDescent="0.25">
      <c r="C499" s="30">
        <v>45331</v>
      </c>
      <c r="D499" s="68" t="s">
        <v>65</v>
      </c>
      <c r="F499" t="s">
        <v>211</v>
      </c>
      <c r="G499" s="76">
        <v>0</v>
      </c>
    </row>
    <row r="500" spans="3:7" ht="15" customHeight="1" x14ac:dyDescent="0.25">
      <c r="C500" s="30">
        <v>45334</v>
      </c>
      <c r="D500" s="68" t="s">
        <v>65</v>
      </c>
      <c r="G500" s="76">
        <v>0</v>
      </c>
    </row>
    <row r="501" spans="3:7" ht="15" customHeight="1" x14ac:dyDescent="0.25">
      <c r="C501" s="30">
        <v>45336</v>
      </c>
      <c r="D501" s="68" t="s">
        <v>65</v>
      </c>
      <c r="G501" s="76">
        <v>0</v>
      </c>
    </row>
    <row r="502" spans="3:7" ht="15" customHeight="1" x14ac:dyDescent="0.25">
      <c r="C502" s="30">
        <v>45338</v>
      </c>
      <c r="D502" s="68" t="s">
        <v>65</v>
      </c>
      <c r="G502" s="76">
        <v>0</v>
      </c>
    </row>
    <row r="503" spans="3:7" ht="15" customHeight="1" x14ac:dyDescent="0.25">
      <c r="C503" s="30">
        <v>45342</v>
      </c>
      <c r="D503" s="68" t="s">
        <v>65</v>
      </c>
      <c r="G503" s="76">
        <v>0</v>
      </c>
    </row>
    <row r="504" spans="3:7" ht="15" customHeight="1" x14ac:dyDescent="0.25">
      <c r="C504" s="30">
        <v>45343</v>
      </c>
      <c r="D504" s="68" t="s">
        <v>65</v>
      </c>
      <c r="G504" s="76">
        <v>0</v>
      </c>
    </row>
    <row r="505" spans="3:7" ht="15" customHeight="1" x14ac:dyDescent="0.25">
      <c r="C505" s="30">
        <v>45345</v>
      </c>
      <c r="D505" s="68" t="s">
        <v>65</v>
      </c>
      <c r="G505" s="76">
        <v>0</v>
      </c>
    </row>
    <row r="506" spans="3:7" ht="15" customHeight="1" x14ac:dyDescent="0.25">
      <c r="C506" s="30">
        <v>45348</v>
      </c>
      <c r="D506" s="68" t="s">
        <v>65</v>
      </c>
      <c r="G506" s="76">
        <v>0</v>
      </c>
    </row>
    <row r="507" spans="3:7" ht="15" customHeight="1" x14ac:dyDescent="0.25">
      <c r="C507" s="30">
        <v>45350</v>
      </c>
      <c r="D507" s="68" t="s">
        <v>65</v>
      </c>
      <c r="G507" s="76">
        <v>0</v>
      </c>
    </row>
    <row r="508" spans="3:7" ht="15" customHeight="1" x14ac:dyDescent="0.25">
      <c r="C508" s="30">
        <v>45352</v>
      </c>
      <c r="D508" s="68" t="s">
        <v>65</v>
      </c>
      <c r="G508" s="76">
        <v>0</v>
      </c>
    </row>
    <row r="509" spans="3:7" ht="15" customHeight="1" x14ac:dyDescent="0.25">
      <c r="C509" s="30">
        <v>45355</v>
      </c>
      <c r="D509" s="68" t="s">
        <v>65</v>
      </c>
      <c r="G509" s="76">
        <v>0</v>
      </c>
    </row>
    <row r="510" spans="3:7" ht="15" customHeight="1" x14ac:dyDescent="0.25">
      <c r="C510" s="30">
        <v>45357</v>
      </c>
      <c r="D510" s="68" t="s">
        <v>65</v>
      </c>
      <c r="G510" s="76">
        <v>0</v>
      </c>
    </row>
    <row r="511" spans="3:7" ht="15" customHeight="1" x14ac:dyDescent="0.25">
      <c r="C511" s="30">
        <v>45359</v>
      </c>
      <c r="D511" s="68" t="s">
        <v>65</v>
      </c>
      <c r="G511" s="76">
        <v>0</v>
      </c>
    </row>
    <row r="512" spans="3:7" ht="15" customHeight="1" x14ac:dyDescent="0.25">
      <c r="C512" s="30">
        <v>45362</v>
      </c>
      <c r="D512" s="68" t="s">
        <v>65</v>
      </c>
      <c r="G512" s="76">
        <v>0</v>
      </c>
    </row>
    <row r="513" spans="3:7" ht="15" customHeight="1" x14ac:dyDescent="0.25">
      <c r="C513" s="30">
        <v>45364</v>
      </c>
      <c r="D513" s="68" t="s">
        <v>65</v>
      </c>
      <c r="G513" s="76">
        <v>0</v>
      </c>
    </row>
    <row r="514" spans="3:7" ht="15" customHeight="1" x14ac:dyDescent="0.25">
      <c r="C514" s="30">
        <v>45366</v>
      </c>
      <c r="D514" s="68" t="s">
        <v>65</v>
      </c>
      <c r="G514" s="76">
        <v>0</v>
      </c>
    </row>
    <row r="515" spans="3:7" ht="15" customHeight="1" x14ac:dyDescent="0.25">
      <c r="C515" s="30">
        <v>45371</v>
      </c>
      <c r="D515" s="68" t="s">
        <v>65</v>
      </c>
      <c r="G515" s="76">
        <v>0</v>
      </c>
    </row>
    <row r="516" spans="3:7" ht="15" customHeight="1" x14ac:dyDescent="0.25">
      <c r="C516" s="30">
        <v>45344</v>
      </c>
      <c r="D516" s="68" t="s">
        <v>65</v>
      </c>
      <c r="G516" s="76">
        <v>0</v>
      </c>
    </row>
    <row r="517" spans="3:7" x14ac:dyDescent="0.25">
      <c r="C517" s="30">
        <v>45376</v>
      </c>
      <c r="D517" s="68" t="s">
        <v>65</v>
      </c>
      <c r="G517" s="76">
        <v>0</v>
      </c>
    </row>
    <row r="518" spans="3:7" ht="15" customHeight="1" x14ac:dyDescent="0.25">
      <c r="C518" s="30">
        <v>45397</v>
      </c>
      <c r="D518" s="68" t="s">
        <v>65</v>
      </c>
      <c r="G518" s="76">
        <v>0</v>
      </c>
    </row>
    <row r="519" spans="3:7" ht="15" customHeight="1" x14ac:dyDescent="0.25">
      <c r="C519" s="30">
        <v>45399</v>
      </c>
      <c r="D519" s="68" t="s">
        <v>65</v>
      </c>
      <c r="G519" s="76">
        <v>0</v>
      </c>
    </row>
    <row r="520" spans="3:7" ht="15" customHeight="1" x14ac:dyDescent="0.25">
      <c r="C520" s="30">
        <v>45401</v>
      </c>
      <c r="D520" s="68" t="s">
        <v>65</v>
      </c>
      <c r="G520" s="76">
        <v>0</v>
      </c>
    </row>
    <row r="521" spans="3:7" ht="15" customHeight="1" x14ac:dyDescent="0.25">
      <c r="C521" s="30">
        <v>45404</v>
      </c>
      <c r="D521" s="68" t="s">
        <v>65</v>
      </c>
      <c r="G521" s="76">
        <v>0</v>
      </c>
    </row>
    <row r="522" spans="3:7" ht="15" customHeight="1" x14ac:dyDescent="0.25">
      <c r="C522" s="30">
        <v>45406</v>
      </c>
      <c r="D522" s="68" t="s">
        <v>65</v>
      </c>
      <c r="G522" s="76">
        <v>0</v>
      </c>
    </row>
    <row r="523" spans="3:7" ht="15" customHeight="1" x14ac:dyDescent="0.25">
      <c r="C523" s="30">
        <v>45408</v>
      </c>
      <c r="D523" s="68" t="s">
        <v>65</v>
      </c>
      <c r="G523" s="76">
        <v>0</v>
      </c>
    </row>
    <row r="524" spans="3:7" ht="15" customHeight="1" x14ac:dyDescent="0.25">
      <c r="C524" s="30">
        <v>45412</v>
      </c>
      <c r="D524" s="68" t="s">
        <v>65</v>
      </c>
      <c r="G524" s="76">
        <v>0</v>
      </c>
    </row>
    <row r="525" spans="3:7" ht="15" customHeight="1" x14ac:dyDescent="0.25">
      <c r="C525" s="30">
        <v>45414</v>
      </c>
      <c r="D525" s="68" t="s">
        <v>65</v>
      </c>
      <c r="G525" s="76">
        <v>0</v>
      </c>
    </row>
    <row r="526" spans="3:7" ht="15" customHeight="1" x14ac:dyDescent="0.25">
      <c r="C526" s="30">
        <v>45415</v>
      </c>
      <c r="D526" s="68" t="s">
        <v>65</v>
      </c>
      <c r="G526" s="76">
        <v>0</v>
      </c>
    </row>
    <row r="527" spans="3:7" ht="15" customHeight="1" x14ac:dyDescent="0.25">
      <c r="C527" s="30">
        <v>45418</v>
      </c>
      <c r="D527" s="68" t="s">
        <v>65</v>
      </c>
      <c r="G527" s="76">
        <v>0</v>
      </c>
    </row>
    <row r="528" spans="3:7" ht="15" customHeight="1" x14ac:dyDescent="0.25">
      <c r="C528" s="30">
        <v>45420</v>
      </c>
      <c r="D528" s="68" t="s">
        <v>65</v>
      </c>
      <c r="G528" s="76">
        <v>0</v>
      </c>
    </row>
    <row r="529" spans="3:7" ht="15" customHeight="1" x14ac:dyDescent="0.25">
      <c r="C529" s="30">
        <v>45422</v>
      </c>
      <c r="D529" s="68" t="s">
        <v>65</v>
      </c>
      <c r="G529" s="76">
        <v>0</v>
      </c>
    </row>
    <row r="530" spans="3:7" ht="15" customHeight="1" x14ac:dyDescent="0.25">
      <c r="C530" s="30">
        <v>45425</v>
      </c>
      <c r="D530" s="68" t="s">
        <v>65</v>
      </c>
      <c r="G530" s="76">
        <v>0</v>
      </c>
    </row>
    <row r="531" spans="3:7" ht="15" customHeight="1" x14ac:dyDescent="0.25">
      <c r="C531" s="30">
        <v>45427</v>
      </c>
      <c r="D531" s="68" t="s">
        <v>65</v>
      </c>
      <c r="G531" s="76">
        <v>0</v>
      </c>
    </row>
    <row r="532" spans="3:7" ht="15" customHeight="1" x14ac:dyDescent="0.25">
      <c r="C532" s="30">
        <v>45429</v>
      </c>
      <c r="D532" s="68" t="s">
        <v>65</v>
      </c>
      <c r="G532" s="76">
        <v>0</v>
      </c>
    </row>
    <row r="533" spans="3:7" ht="15" customHeight="1" x14ac:dyDescent="0.25">
      <c r="C533" s="30">
        <v>45432</v>
      </c>
      <c r="D533" s="68" t="s">
        <v>65</v>
      </c>
      <c r="G533" s="76">
        <v>0</v>
      </c>
    </row>
    <row r="534" spans="3:7" ht="15" customHeight="1" x14ac:dyDescent="0.25">
      <c r="C534" s="30">
        <v>45434</v>
      </c>
      <c r="D534" s="68" t="s">
        <v>65</v>
      </c>
      <c r="G534" s="76">
        <v>0</v>
      </c>
    </row>
    <row r="535" spans="3:7" ht="15" customHeight="1" x14ac:dyDescent="0.25">
      <c r="C535" s="30">
        <v>45436</v>
      </c>
      <c r="D535" s="68" t="s">
        <v>65</v>
      </c>
      <c r="G535" s="76">
        <v>0</v>
      </c>
    </row>
    <row r="536" spans="3:7" ht="15" customHeight="1" x14ac:dyDescent="0.25">
      <c r="C536" s="30">
        <v>45439</v>
      </c>
      <c r="D536" s="68" t="s">
        <v>65</v>
      </c>
      <c r="G536" s="76">
        <v>0</v>
      </c>
    </row>
    <row r="537" spans="3:7" ht="15" customHeight="1" x14ac:dyDescent="0.25">
      <c r="C537" s="30">
        <v>45441</v>
      </c>
      <c r="D537" s="68" t="s">
        <v>65</v>
      </c>
      <c r="G537" s="76">
        <v>0</v>
      </c>
    </row>
    <row r="538" spans="3:7" ht="15" customHeight="1" x14ac:dyDescent="0.25">
      <c r="C538" s="30">
        <v>45443</v>
      </c>
      <c r="D538" s="68" t="s">
        <v>65</v>
      </c>
      <c r="G538" s="76">
        <v>0</v>
      </c>
    </row>
    <row r="539" spans="3:7" ht="15" customHeight="1" x14ac:dyDescent="0.25">
      <c r="C539" s="30">
        <v>45446</v>
      </c>
      <c r="D539" s="68" t="s">
        <v>65</v>
      </c>
      <c r="G539" s="76">
        <v>0</v>
      </c>
    </row>
    <row r="540" spans="3:7" ht="15" customHeight="1" x14ac:dyDescent="0.25">
      <c r="C540" s="30">
        <v>45448</v>
      </c>
      <c r="D540" s="68" t="s">
        <v>65</v>
      </c>
      <c r="G540" s="76">
        <v>0</v>
      </c>
    </row>
    <row r="541" spans="3:7" ht="15" customHeight="1" x14ac:dyDescent="0.25">
      <c r="C541" s="30">
        <v>45450</v>
      </c>
      <c r="D541" s="68" t="s">
        <v>65</v>
      </c>
      <c r="G541" s="76">
        <v>0</v>
      </c>
    </row>
    <row r="542" spans="3:7" ht="15" customHeight="1" x14ac:dyDescent="0.25">
      <c r="C542" s="30">
        <v>45453</v>
      </c>
      <c r="D542" s="68" t="s">
        <v>65</v>
      </c>
      <c r="G542" s="76">
        <v>0</v>
      </c>
    </row>
    <row r="543" spans="3:7" ht="15" customHeight="1" x14ac:dyDescent="0.25">
      <c r="C543" s="30">
        <v>45455</v>
      </c>
      <c r="D543" s="68" t="s">
        <v>65</v>
      </c>
      <c r="G543" s="76">
        <v>0</v>
      </c>
    </row>
    <row r="544" spans="3:7" ht="15" customHeight="1" x14ac:dyDescent="0.25">
      <c r="C544" s="30">
        <v>45457</v>
      </c>
      <c r="D544" s="68" t="s">
        <v>65</v>
      </c>
      <c r="G544" s="76">
        <v>0</v>
      </c>
    </row>
    <row r="545" spans="3:7" ht="15" customHeight="1" x14ac:dyDescent="0.25">
      <c r="C545" s="30">
        <v>45460</v>
      </c>
      <c r="D545" s="68" t="s">
        <v>65</v>
      </c>
      <c r="G545" s="76">
        <v>0</v>
      </c>
    </row>
    <row r="546" spans="3:7" ht="15" customHeight="1" x14ac:dyDescent="0.25">
      <c r="C546" s="30">
        <v>45462</v>
      </c>
      <c r="D546" s="68" t="s">
        <v>65</v>
      </c>
      <c r="G546" s="76">
        <v>0</v>
      </c>
    </row>
    <row r="547" spans="3:7" ht="15" customHeight="1" x14ac:dyDescent="0.25">
      <c r="C547" s="30">
        <v>45464</v>
      </c>
      <c r="D547" s="68" t="s">
        <v>65</v>
      </c>
      <c r="G547" s="76">
        <v>0</v>
      </c>
    </row>
    <row r="548" spans="3:7" ht="15" customHeight="1" x14ac:dyDescent="0.25">
      <c r="C548" s="30">
        <v>45467</v>
      </c>
      <c r="D548" s="68" t="s">
        <v>65</v>
      </c>
      <c r="G548" s="76">
        <v>0</v>
      </c>
    </row>
    <row r="549" spans="3:7" ht="15" customHeight="1" x14ac:dyDescent="0.25">
      <c r="C549" s="30">
        <v>45469</v>
      </c>
      <c r="D549" s="68" t="s">
        <v>65</v>
      </c>
      <c r="G549" s="76">
        <v>0</v>
      </c>
    </row>
    <row r="550" spans="3:7" ht="14.25" customHeight="1" x14ac:dyDescent="0.25">
      <c r="C550" s="30">
        <v>45471</v>
      </c>
      <c r="D550" s="68" t="s">
        <v>65</v>
      </c>
      <c r="G550" s="76">
        <v>0</v>
      </c>
    </row>
    <row r="551" spans="3:7" ht="14.25" customHeight="1" x14ac:dyDescent="0.25">
      <c r="C551" s="30">
        <v>45474</v>
      </c>
      <c r="D551" s="68" t="s">
        <v>65</v>
      </c>
      <c r="G551" s="76">
        <v>0</v>
      </c>
    </row>
    <row r="552" spans="3:7" ht="14.25" customHeight="1" x14ac:dyDescent="0.25">
      <c r="C552" s="30">
        <v>45476</v>
      </c>
      <c r="D552" s="68" t="s">
        <v>65</v>
      </c>
      <c r="G552" s="76">
        <v>0</v>
      </c>
    </row>
    <row r="553" spans="3:7" ht="14.25" customHeight="1" x14ac:dyDescent="0.25">
      <c r="C553" s="30">
        <v>45478</v>
      </c>
      <c r="D553" s="68" t="s">
        <v>65</v>
      </c>
      <c r="G553" s="76">
        <v>0</v>
      </c>
    </row>
    <row r="554" spans="3:7" ht="14.25" customHeight="1" x14ac:dyDescent="0.25">
      <c r="C554" s="30">
        <v>45481</v>
      </c>
      <c r="D554" s="68" t="s">
        <v>65</v>
      </c>
      <c r="G554" s="76">
        <v>0</v>
      </c>
    </row>
    <row r="555" spans="3:7" ht="14.25" customHeight="1" x14ac:dyDescent="0.25">
      <c r="C555" s="30">
        <v>45483</v>
      </c>
      <c r="D555" s="68" t="s">
        <v>65</v>
      </c>
      <c r="G555" s="76">
        <v>0</v>
      </c>
    </row>
    <row r="556" spans="3:7" ht="14.25" customHeight="1" x14ac:dyDescent="0.25">
      <c r="C556" s="30">
        <v>45485</v>
      </c>
      <c r="D556" s="68" t="s">
        <v>65</v>
      </c>
      <c r="G556" s="76">
        <v>0</v>
      </c>
    </row>
    <row r="557" spans="3:7" ht="14.25" customHeight="1" x14ac:dyDescent="0.25">
      <c r="C557" s="30">
        <v>45488</v>
      </c>
      <c r="D557" s="68" t="s">
        <v>65</v>
      </c>
      <c r="G557" s="76">
        <v>0</v>
      </c>
    </row>
    <row r="558" spans="3:7" ht="14.25" customHeight="1" x14ac:dyDescent="0.25">
      <c r="C558" s="30">
        <v>45490</v>
      </c>
      <c r="D558" s="68" t="s">
        <v>65</v>
      </c>
      <c r="G558" s="76">
        <v>0</v>
      </c>
    </row>
    <row r="559" spans="3:7" ht="14.25" customHeight="1" x14ac:dyDescent="0.25">
      <c r="C559" s="30">
        <v>45492</v>
      </c>
      <c r="D559" s="68" t="s">
        <v>65</v>
      </c>
      <c r="G559" s="76">
        <v>0</v>
      </c>
    </row>
    <row r="560" spans="3:7" ht="14.25" customHeight="1" x14ac:dyDescent="0.25">
      <c r="C560" s="30">
        <v>45495</v>
      </c>
      <c r="D560" s="68" t="s">
        <v>65</v>
      </c>
      <c r="G560" s="76">
        <v>0</v>
      </c>
    </row>
    <row r="561" spans="3:7" ht="14.25" customHeight="1" x14ac:dyDescent="0.25">
      <c r="C561" s="30">
        <v>45497</v>
      </c>
      <c r="D561" s="68" t="s">
        <v>65</v>
      </c>
      <c r="G561" s="76">
        <v>0</v>
      </c>
    </row>
    <row r="562" spans="3:7" ht="14.25" customHeight="1" x14ac:dyDescent="0.25">
      <c r="C562" s="30">
        <v>45499</v>
      </c>
      <c r="D562" s="68" t="s">
        <v>65</v>
      </c>
      <c r="G562" s="76">
        <v>0</v>
      </c>
    </row>
    <row r="563" spans="3:7" ht="14.25" customHeight="1" x14ac:dyDescent="0.25">
      <c r="C563" s="30">
        <v>45502</v>
      </c>
      <c r="D563" s="68" t="s">
        <v>65</v>
      </c>
      <c r="G563" s="76">
        <v>0</v>
      </c>
    </row>
    <row r="564" spans="3:7" ht="14.25" customHeight="1" x14ac:dyDescent="0.25">
      <c r="C564" s="30">
        <v>45504</v>
      </c>
      <c r="D564" s="68" t="s">
        <v>65</v>
      </c>
      <c r="G564" s="76">
        <v>0</v>
      </c>
    </row>
    <row r="565" spans="3:7" ht="14.25" customHeight="1" x14ac:dyDescent="0.25">
      <c r="C565" s="30">
        <v>45506</v>
      </c>
      <c r="D565" s="68" t="s">
        <v>65</v>
      </c>
      <c r="G565" s="76">
        <v>0</v>
      </c>
    </row>
    <row r="566" spans="3:7" ht="14.25" customHeight="1" x14ac:dyDescent="0.25">
      <c r="C566" s="30">
        <v>45509</v>
      </c>
      <c r="D566" s="68" t="s">
        <v>65</v>
      </c>
      <c r="G566" s="76">
        <v>0</v>
      </c>
    </row>
    <row r="567" spans="3:7" ht="14.25" customHeight="1" x14ac:dyDescent="0.25">
      <c r="C567" s="30">
        <v>45511</v>
      </c>
      <c r="D567" s="68" t="s">
        <v>65</v>
      </c>
      <c r="G567" s="76">
        <v>0</v>
      </c>
    </row>
    <row r="568" spans="3:7" ht="14.25" customHeight="1" x14ac:dyDescent="0.25">
      <c r="C568" s="30">
        <v>45513</v>
      </c>
      <c r="D568" s="68" t="s">
        <v>65</v>
      </c>
      <c r="G568" s="76">
        <v>0</v>
      </c>
    </row>
    <row r="569" spans="3:7" ht="14.25" customHeight="1" x14ac:dyDescent="0.25">
      <c r="C569" s="30">
        <v>45516</v>
      </c>
      <c r="D569" s="68" t="s">
        <v>65</v>
      </c>
      <c r="G569" s="76">
        <v>0</v>
      </c>
    </row>
    <row r="570" spans="3:7" ht="14.25" customHeight="1" x14ac:dyDescent="0.25">
      <c r="C570" s="30">
        <v>45518</v>
      </c>
      <c r="D570" s="68" t="s">
        <v>65</v>
      </c>
      <c r="G570" s="76">
        <v>0</v>
      </c>
    </row>
    <row r="571" spans="3:7" ht="14.25" customHeight="1" x14ac:dyDescent="0.25">
      <c r="C571" s="30">
        <v>45520</v>
      </c>
      <c r="D571" s="68" t="s">
        <v>65</v>
      </c>
      <c r="G571" s="76">
        <v>0</v>
      </c>
    </row>
    <row r="572" spans="3:7" ht="14.25" customHeight="1" x14ac:dyDescent="0.25">
      <c r="C572" s="30">
        <v>45524</v>
      </c>
      <c r="D572" s="68" t="s">
        <v>65</v>
      </c>
      <c r="G572" s="76">
        <v>0</v>
      </c>
    </row>
    <row r="573" spans="3:7" ht="14.25" customHeight="1" x14ac:dyDescent="0.25">
      <c r="C573" s="30">
        <v>45525</v>
      </c>
      <c r="D573" s="68" t="s">
        <v>65</v>
      </c>
      <c r="G573" s="76">
        <v>0</v>
      </c>
    </row>
    <row r="574" spans="3:7" ht="14.25" customHeight="1" x14ac:dyDescent="0.25">
      <c r="C574" s="30">
        <v>45527</v>
      </c>
      <c r="D574" s="68" t="s">
        <v>65</v>
      </c>
      <c r="G574" s="76">
        <v>0</v>
      </c>
    </row>
    <row r="575" spans="3:7" ht="14.25" customHeight="1" x14ac:dyDescent="0.25">
      <c r="C575" s="30">
        <v>45530</v>
      </c>
      <c r="D575" s="68" t="s">
        <v>65</v>
      </c>
      <c r="G575" s="76">
        <v>0</v>
      </c>
    </row>
    <row r="576" spans="3:7" ht="14.25" customHeight="1" x14ac:dyDescent="0.25">
      <c r="C576" s="30">
        <v>45532</v>
      </c>
      <c r="D576" s="68" t="s">
        <v>65</v>
      </c>
      <c r="G576" s="76">
        <v>0</v>
      </c>
    </row>
    <row r="577" spans="3:7" ht="14.25" customHeight="1" x14ac:dyDescent="0.25">
      <c r="C577" s="30">
        <v>45534</v>
      </c>
      <c r="D577" s="68" t="s">
        <v>65</v>
      </c>
      <c r="G577" s="76">
        <v>0</v>
      </c>
    </row>
    <row r="578" spans="3:7" ht="14.25" customHeight="1" x14ac:dyDescent="0.25">
      <c r="C578" s="30">
        <v>45537</v>
      </c>
      <c r="D578" s="68" t="s">
        <v>65</v>
      </c>
      <c r="G578" s="76">
        <v>0</v>
      </c>
    </row>
    <row r="579" spans="3:7" ht="14.25" customHeight="1" x14ac:dyDescent="0.25">
      <c r="C579" s="30">
        <v>45539</v>
      </c>
      <c r="D579" s="68" t="s">
        <v>65</v>
      </c>
      <c r="G579" s="76">
        <v>0</v>
      </c>
    </row>
    <row r="580" spans="3:7" ht="14.25" customHeight="1" x14ac:dyDescent="0.25">
      <c r="C580" s="30">
        <v>45541</v>
      </c>
      <c r="D580" s="68" t="s">
        <v>65</v>
      </c>
      <c r="G580" s="76">
        <v>0</v>
      </c>
    </row>
    <row r="581" spans="3:7" ht="14.25" customHeight="1" x14ac:dyDescent="0.25">
      <c r="C581" s="30">
        <v>45546</v>
      </c>
      <c r="D581" s="68" t="s">
        <v>65</v>
      </c>
      <c r="G581" s="76">
        <v>0</v>
      </c>
    </row>
    <row r="582" spans="3:7" ht="14.25" customHeight="1" x14ac:dyDescent="0.25">
      <c r="C582" s="30">
        <v>45547</v>
      </c>
      <c r="D582" s="68" t="s">
        <v>65</v>
      </c>
      <c r="G582" s="76">
        <v>0</v>
      </c>
    </row>
    <row r="583" spans="3:7" ht="14.25" customHeight="1" x14ac:dyDescent="0.25">
      <c r="C583" s="30">
        <v>45548</v>
      </c>
      <c r="D583" s="68" t="s">
        <v>65</v>
      </c>
      <c r="G583" s="76">
        <v>0</v>
      </c>
    </row>
    <row r="584" spans="3:7" ht="14.25" customHeight="1" x14ac:dyDescent="0.25">
      <c r="C584" s="30">
        <v>45551</v>
      </c>
      <c r="D584" s="68" t="s">
        <v>65</v>
      </c>
      <c r="G584" s="76">
        <v>0</v>
      </c>
    </row>
    <row r="585" spans="3:7" ht="14.25" customHeight="1" x14ac:dyDescent="0.25">
      <c r="C585" s="30">
        <v>45553</v>
      </c>
      <c r="D585" s="68" t="s">
        <v>65</v>
      </c>
      <c r="G585" s="76">
        <v>0</v>
      </c>
    </row>
    <row r="586" spans="3:7" ht="14.25" customHeight="1" x14ac:dyDescent="0.25">
      <c r="C586" s="30">
        <v>45555</v>
      </c>
      <c r="D586" s="68" t="s">
        <v>65</v>
      </c>
      <c r="G586" s="76">
        <v>0</v>
      </c>
    </row>
    <row r="587" spans="3:7" ht="14.25" customHeight="1" x14ac:dyDescent="0.25">
      <c r="C587" s="30">
        <v>45558</v>
      </c>
      <c r="D587" s="68" t="s">
        <v>65</v>
      </c>
      <c r="G587" s="76">
        <v>0</v>
      </c>
    </row>
    <row r="588" spans="3:7" ht="14.25" customHeight="1" x14ac:dyDescent="0.25">
      <c r="C588" s="30">
        <v>45560</v>
      </c>
      <c r="D588" s="68" t="s">
        <v>65</v>
      </c>
      <c r="G588" s="76">
        <v>0</v>
      </c>
    </row>
    <row r="589" spans="3:7" ht="14.25" customHeight="1" x14ac:dyDescent="0.25">
      <c r="C589" s="30">
        <v>45565</v>
      </c>
      <c r="D589" s="68" t="s">
        <v>65</v>
      </c>
      <c r="G589" s="76">
        <v>0</v>
      </c>
    </row>
    <row r="590" spans="3:7" ht="14.25" customHeight="1" x14ac:dyDescent="0.25">
      <c r="C590" s="30">
        <v>45567</v>
      </c>
      <c r="D590" s="68" t="s">
        <v>65</v>
      </c>
      <c r="G590" s="76">
        <v>0</v>
      </c>
    </row>
    <row r="591" spans="3:7" ht="14.25" customHeight="1" x14ac:dyDescent="0.25">
      <c r="C591" s="30">
        <v>45569</v>
      </c>
      <c r="D591" s="68" t="s">
        <v>65</v>
      </c>
      <c r="G591" s="76">
        <v>0</v>
      </c>
    </row>
    <row r="592" spans="3:7" ht="14.25" customHeight="1" x14ac:dyDescent="0.25">
      <c r="C592" s="30">
        <v>45572</v>
      </c>
      <c r="D592" s="68" t="s">
        <v>65</v>
      </c>
      <c r="G592" s="76">
        <v>0</v>
      </c>
    </row>
    <row r="593" spans="3:7" ht="14.25" customHeight="1" x14ac:dyDescent="0.25">
      <c r="C593" s="30">
        <v>45576</v>
      </c>
      <c r="D593" s="68" t="s">
        <v>65</v>
      </c>
      <c r="G593" s="76">
        <v>0</v>
      </c>
    </row>
    <row r="594" spans="3:7" ht="14.25" customHeight="1" x14ac:dyDescent="0.25">
      <c r="C594" s="30">
        <v>45579</v>
      </c>
      <c r="D594" s="68" t="s">
        <v>65</v>
      </c>
      <c r="G594" s="76">
        <v>0</v>
      </c>
    </row>
    <row r="595" spans="3:7" ht="14.25" customHeight="1" x14ac:dyDescent="0.25">
      <c r="C595" s="30">
        <v>45581</v>
      </c>
      <c r="D595" s="68" t="s">
        <v>65</v>
      </c>
      <c r="G595" s="76">
        <v>0</v>
      </c>
    </row>
    <row r="596" spans="3:7" ht="14.25" customHeight="1" x14ac:dyDescent="0.25">
      <c r="C596" s="30">
        <v>45583</v>
      </c>
      <c r="D596" s="68" t="s">
        <v>65</v>
      </c>
      <c r="G596" s="76">
        <v>0</v>
      </c>
    </row>
    <row r="597" spans="3:7" ht="13.9" customHeight="1" x14ac:dyDescent="0.25">
      <c r="C597" s="30">
        <v>45586</v>
      </c>
      <c r="D597" s="68" t="s">
        <v>65</v>
      </c>
      <c r="G597" s="76">
        <v>0</v>
      </c>
    </row>
    <row r="598" spans="3:7" ht="13.9" customHeight="1" x14ac:dyDescent="0.25">
      <c r="C598" s="30">
        <v>45588</v>
      </c>
      <c r="D598" s="68" t="s">
        <v>65</v>
      </c>
      <c r="G598" s="76">
        <v>0</v>
      </c>
    </row>
    <row r="599" spans="3:7" ht="14.45" customHeight="1" x14ac:dyDescent="0.25">
      <c r="C599" s="30">
        <v>45590</v>
      </c>
      <c r="D599" s="68" t="s">
        <v>65</v>
      </c>
      <c r="G599" s="76">
        <v>0</v>
      </c>
    </row>
    <row r="600" spans="3:7" ht="13.9" customHeight="1" x14ac:dyDescent="0.25">
      <c r="C600" s="30">
        <v>45593</v>
      </c>
      <c r="D600" s="68" t="s">
        <v>65</v>
      </c>
      <c r="G600" s="76">
        <v>0</v>
      </c>
    </row>
    <row r="601" spans="3:7" ht="13.9" customHeight="1" x14ac:dyDescent="0.25">
      <c r="C601" s="30">
        <v>45595</v>
      </c>
      <c r="D601" s="68" t="s">
        <v>65</v>
      </c>
      <c r="G601" s="76">
        <v>0</v>
      </c>
    </row>
    <row r="602" spans="3:7" ht="13.9" customHeight="1" x14ac:dyDescent="0.25">
      <c r="C602" s="30">
        <v>45600</v>
      </c>
      <c r="D602" s="68" t="s">
        <v>65</v>
      </c>
      <c r="G602" s="76">
        <v>0</v>
      </c>
    </row>
    <row r="603" spans="3:7" ht="13.9" customHeight="1" x14ac:dyDescent="0.25">
      <c r="C603" s="30">
        <v>45602</v>
      </c>
      <c r="D603" s="68" t="s">
        <v>65</v>
      </c>
      <c r="G603" s="76">
        <v>0</v>
      </c>
    </row>
    <row r="604" spans="3:7" ht="13.9" customHeight="1" x14ac:dyDescent="0.25">
      <c r="C604" s="30">
        <v>45604</v>
      </c>
      <c r="D604" s="68" t="s">
        <v>65</v>
      </c>
      <c r="G604" s="76">
        <v>0</v>
      </c>
    </row>
    <row r="605" spans="3:7" ht="13.9" customHeight="1" x14ac:dyDescent="0.25">
      <c r="C605" s="30">
        <v>45607</v>
      </c>
      <c r="D605" s="68" t="s">
        <v>65</v>
      </c>
      <c r="G605" s="76">
        <v>0</v>
      </c>
    </row>
    <row r="606" spans="3:7" ht="13.9" customHeight="1" x14ac:dyDescent="0.25">
      <c r="C606" s="30">
        <v>45609</v>
      </c>
      <c r="D606" s="68" t="s">
        <v>65</v>
      </c>
      <c r="G606" s="76">
        <v>0</v>
      </c>
    </row>
    <row r="607" spans="3:7" ht="13.9" customHeight="1" x14ac:dyDescent="0.25">
      <c r="C607" s="30">
        <v>45614</v>
      </c>
      <c r="D607" s="68" t="s">
        <v>65</v>
      </c>
      <c r="G607" s="76">
        <v>0</v>
      </c>
    </row>
    <row r="608" spans="3:7" ht="13.9" customHeight="1" x14ac:dyDescent="0.25">
      <c r="C608" s="30">
        <v>45616</v>
      </c>
      <c r="D608" s="68" t="s">
        <v>65</v>
      </c>
      <c r="G608" s="76">
        <v>0</v>
      </c>
    </row>
    <row r="609" spans="3:7" ht="13.9" customHeight="1" x14ac:dyDescent="0.25">
      <c r="C609" s="30">
        <v>45618</v>
      </c>
      <c r="D609" s="68" t="s">
        <v>65</v>
      </c>
      <c r="G609" s="76">
        <v>0</v>
      </c>
    </row>
    <row r="610" spans="3:7" ht="13.9" customHeight="1" x14ac:dyDescent="0.25">
      <c r="C610" s="30">
        <v>45621</v>
      </c>
      <c r="D610" s="68" t="s">
        <v>65</v>
      </c>
      <c r="G610" s="76">
        <v>0</v>
      </c>
    </row>
    <row r="611" spans="3:7" ht="13.9" customHeight="1" x14ac:dyDescent="0.25">
      <c r="C611" s="30">
        <v>45623</v>
      </c>
      <c r="D611" s="68" t="s">
        <v>65</v>
      </c>
      <c r="G611" s="76">
        <v>0</v>
      </c>
    </row>
    <row r="612" spans="3:7" ht="13.9" customHeight="1" x14ac:dyDescent="0.25">
      <c r="C612" s="30">
        <v>45625</v>
      </c>
      <c r="D612" s="68" t="s">
        <v>65</v>
      </c>
      <c r="G612" s="76">
        <v>0</v>
      </c>
    </row>
    <row r="613" spans="3:7" ht="13.9" customHeight="1" x14ac:dyDescent="0.25">
      <c r="C613" s="30">
        <v>45628</v>
      </c>
      <c r="D613" s="68" t="s">
        <v>65</v>
      </c>
      <c r="G613" s="76">
        <v>0</v>
      </c>
    </row>
    <row r="614" spans="3:7" ht="13.9" customHeight="1" x14ac:dyDescent="0.25">
      <c r="C614" s="30">
        <v>45630</v>
      </c>
      <c r="D614" s="68" t="s">
        <v>65</v>
      </c>
      <c r="G614" s="76">
        <v>0</v>
      </c>
    </row>
    <row r="615" spans="3:7" ht="13.9" customHeight="1" x14ac:dyDescent="0.25">
      <c r="C615" s="30">
        <v>45637</v>
      </c>
      <c r="D615" s="68" t="s">
        <v>65</v>
      </c>
      <c r="G615" s="76">
        <v>0</v>
      </c>
    </row>
    <row r="616" spans="3:7" ht="13.9" customHeight="1" x14ac:dyDescent="0.25">
      <c r="C616" s="30">
        <v>45639</v>
      </c>
      <c r="D616" s="68" t="s">
        <v>65</v>
      </c>
      <c r="G616" s="76">
        <v>0</v>
      </c>
    </row>
    <row r="617" spans="3:7" ht="13.9" customHeight="1" x14ac:dyDescent="0.25">
      <c r="C617" s="30">
        <v>45642</v>
      </c>
      <c r="D617" s="68" t="s">
        <v>65</v>
      </c>
      <c r="G617" s="76">
        <v>0</v>
      </c>
    </row>
    <row r="618" spans="3:7" ht="13.9" customHeight="1" x14ac:dyDescent="0.25">
      <c r="C618" s="30">
        <v>45643</v>
      </c>
      <c r="D618" s="68" t="s">
        <v>65</v>
      </c>
      <c r="G618" s="76">
        <v>0</v>
      </c>
    </row>
    <row r="619" spans="3:7" ht="13.9" customHeight="1" x14ac:dyDescent="0.25">
      <c r="C619" s="30">
        <v>45646</v>
      </c>
      <c r="D619" s="68" t="s">
        <v>65</v>
      </c>
      <c r="G619" s="76">
        <v>0</v>
      </c>
    </row>
    <row r="620" spans="3:7" ht="13.9" customHeight="1" x14ac:dyDescent="0.25">
      <c r="C620" s="30">
        <v>45649</v>
      </c>
      <c r="D620" s="68" t="s">
        <v>65</v>
      </c>
      <c r="G620" s="76">
        <v>0</v>
      </c>
    </row>
    <row r="621" spans="3:7" ht="13.9" customHeight="1" x14ac:dyDescent="0.25">
      <c r="C621" s="30">
        <v>45653</v>
      </c>
      <c r="D621" s="68" t="s">
        <v>65</v>
      </c>
      <c r="G621" s="76">
        <v>0</v>
      </c>
    </row>
    <row r="622" spans="3:7" ht="13.9" customHeight="1" x14ac:dyDescent="0.25">
      <c r="C622" s="30">
        <v>45656</v>
      </c>
      <c r="D622" s="68" t="s">
        <v>65</v>
      </c>
      <c r="G622" s="76">
        <v>0</v>
      </c>
    </row>
    <row r="623" spans="3:7" ht="13.9" customHeight="1" x14ac:dyDescent="0.25">
      <c r="C623" s="30">
        <v>45660</v>
      </c>
      <c r="D623" s="68" t="s">
        <v>65</v>
      </c>
      <c r="G623" s="76">
        <v>0</v>
      </c>
    </row>
    <row r="624" spans="3:7" ht="13.9" customHeight="1" x14ac:dyDescent="0.25">
      <c r="C624" s="30">
        <v>45665</v>
      </c>
      <c r="D624" s="68" t="s">
        <v>65</v>
      </c>
      <c r="G624" s="76">
        <v>0</v>
      </c>
    </row>
    <row r="625" spans="3:7" ht="13.9" customHeight="1" x14ac:dyDescent="0.25">
      <c r="C625" s="30">
        <v>45667</v>
      </c>
      <c r="D625" s="68" t="s">
        <v>65</v>
      </c>
      <c r="G625" s="76">
        <v>0</v>
      </c>
    </row>
    <row r="626" spans="3:7" ht="13.9" customHeight="1" x14ac:dyDescent="0.25">
      <c r="C626" s="30">
        <v>45670</v>
      </c>
      <c r="D626" s="68" t="s">
        <v>65</v>
      </c>
      <c r="G626" s="76">
        <v>0</v>
      </c>
    </row>
    <row r="627" spans="3:7" ht="13.9" customHeight="1" x14ac:dyDescent="0.25">
      <c r="C627" s="30">
        <v>45672</v>
      </c>
      <c r="D627" s="68" t="s">
        <v>65</v>
      </c>
      <c r="G627" s="76">
        <v>0</v>
      </c>
    </row>
    <row r="628" spans="3:7" ht="13.9" customHeight="1" x14ac:dyDescent="0.25">
      <c r="C628" s="30">
        <v>45674</v>
      </c>
      <c r="D628" s="68" t="s">
        <v>65</v>
      </c>
      <c r="G628" s="76">
        <v>0</v>
      </c>
    </row>
    <row r="629" spans="3:7" ht="13.9" customHeight="1" x14ac:dyDescent="0.25">
      <c r="C629" s="30">
        <v>45677</v>
      </c>
      <c r="D629" s="68" t="s">
        <v>65</v>
      </c>
      <c r="G629" s="76">
        <v>0</v>
      </c>
    </row>
    <row r="630" spans="3:7" ht="13.9" customHeight="1" x14ac:dyDescent="0.25">
      <c r="C630" s="30">
        <v>45679</v>
      </c>
      <c r="D630" s="68" t="s">
        <v>65</v>
      </c>
      <c r="G630" s="76">
        <v>0</v>
      </c>
    </row>
    <row r="631" spans="3:7" ht="13.9" customHeight="1" x14ac:dyDescent="0.25">
      <c r="C631" s="30">
        <v>45681</v>
      </c>
      <c r="D631" s="68" t="s">
        <v>65</v>
      </c>
      <c r="G631" s="76">
        <v>0</v>
      </c>
    </row>
    <row r="632" spans="3:7" ht="13.9" customHeight="1" x14ac:dyDescent="0.25">
      <c r="C632" s="30">
        <v>45684</v>
      </c>
      <c r="D632" s="68" t="s">
        <v>65</v>
      </c>
      <c r="G632" s="76">
        <v>0</v>
      </c>
    </row>
    <row r="633" spans="3:7" ht="13.9" customHeight="1" x14ac:dyDescent="0.25">
      <c r="C633" s="30">
        <v>45686</v>
      </c>
      <c r="D633" s="68" t="s">
        <v>65</v>
      </c>
      <c r="G633" s="76">
        <v>0</v>
      </c>
    </row>
    <row r="634" spans="3:7" ht="13.9" customHeight="1" x14ac:dyDescent="0.25">
      <c r="C634" s="30">
        <v>45688</v>
      </c>
      <c r="D634" s="68" t="s">
        <v>65</v>
      </c>
      <c r="G634" s="76">
        <v>0</v>
      </c>
    </row>
    <row r="635" spans="3:7" ht="13.9" customHeight="1" x14ac:dyDescent="0.25">
      <c r="C635" s="30">
        <v>45691</v>
      </c>
      <c r="D635" s="68" t="s">
        <v>65</v>
      </c>
      <c r="G635" s="76">
        <v>0</v>
      </c>
    </row>
    <row r="636" spans="3:7" ht="13.9" customHeight="1" x14ac:dyDescent="0.25">
      <c r="C636" s="30">
        <v>45693</v>
      </c>
      <c r="D636" s="68" t="s">
        <v>65</v>
      </c>
      <c r="G636" s="76">
        <v>0</v>
      </c>
    </row>
    <row r="637" spans="3:7" ht="13.9" customHeight="1" x14ac:dyDescent="0.25">
      <c r="C637" s="30">
        <v>45695</v>
      </c>
      <c r="D637" s="68" t="s">
        <v>65</v>
      </c>
      <c r="G637" s="76">
        <v>0</v>
      </c>
    </row>
    <row r="638" spans="3:7" ht="13.9" customHeight="1" x14ac:dyDescent="0.25">
      <c r="C638" s="30">
        <v>45698</v>
      </c>
      <c r="D638" s="68" t="s">
        <v>65</v>
      </c>
      <c r="G638" s="76">
        <v>0</v>
      </c>
    </row>
    <row r="639" spans="3:7" ht="13.9" customHeight="1" x14ac:dyDescent="0.25">
      <c r="C639" s="30">
        <v>45700</v>
      </c>
      <c r="D639" s="68" t="s">
        <v>65</v>
      </c>
      <c r="G639" s="76">
        <v>0</v>
      </c>
    </row>
    <row r="640" spans="3:7" ht="13.9" customHeight="1" x14ac:dyDescent="0.25">
      <c r="C640" s="30">
        <v>45702</v>
      </c>
      <c r="D640" s="68" t="s">
        <v>65</v>
      </c>
      <c r="G640" s="76">
        <v>0</v>
      </c>
    </row>
    <row r="641" spans="3:7" ht="13.9" customHeight="1" x14ac:dyDescent="0.25">
      <c r="C641" s="30">
        <v>45705</v>
      </c>
      <c r="D641" s="68" t="s">
        <v>65</v>
      </c>
      <c r="G641" s="76">
        <v>0</v>
      </c>
    </row>
    <row r="642" spans="3:7" ht="13.9" customHeight="1" x14ac:dyDescent="0.25">
      <c r="C642" s="30">
        <v>45707</v>
      </c>
      <c r="D642" s="68" t="s">
        <v>65</v>
      </c>
      <c r="G642" s="76">
        <v>0</v>
      </c>
    </row>
    <row r="643" spans="3:7" ht="13.9" customHeight="1" x14ac:dyDescent="0.25">
      <c r="C643" s="30">
        <v>45709</v>
      </c>
      <c r="D643" s="68" t="s">
        <v>65</v>
      </c>
      <c r="G643" s="76">
        <v>0</v>
      </c>
    </row>
    <row r="644" spans="3:7" ht="13.9" customHeight="1" x14ac:dyDescent="0.25">
      <c r="C644" s="30">
        <v>45712</v>
      </c>
      <c r="D644" s="68" t="s">
        <v>65</v>
      </c>
      <c r="G644" s="76">
        <v>0</v>
      </c>
    </row>
    <row r="645" spans="3:7" ht="13.9" customHeight="1" x14ac:dyDescent="0.25">
      <c r="C645" s="30">
        <v>45714</v>
      </c>
      <c r="D645" s="68" t="s">
        <v>65</v>
      </c>
      <c r="G645" s="76">
        <v>0</v>
      </c>
    </row>
    <row r="646" spans="3:7" ht="13.9" customHeight="1" x14ac:dyDescent="0.25">
      <c r="C646" s="30">
        <v>45716</v>
      </c>
      <c r="D646" s="68" t="s">
        <v>65</v>
      </c>
      <c r="G646" s="76">
        <v>0</v>
      </c>
    </row>
    <row r="647" spans="3:7" ht="13.9" customHeight="1" x14ac:dyDescent="0.25">
      <c r="C647" s="30">
        <v>45720</v>
      </c>
      <c r="D647" s="68" t="s">
        <v>65</v>
      </c>
      <c r="G647" s="76">
        <v>0</v>
      </c>
    </row>
    <row r="648" spans="3:7" ht="13.9" customHeight="1" x14ac:dyDescent="0.25">
      <c r="C648" s="30">
        <v>45721</v>
      </c>
      <c r="D648" s="68" t="s">
        <v>65</v>
      </c>
      <c r="G648" s="76">
        <v>0</v>
      </c>
    </row>
    <row r="649" spans="3:7" ht="13.9" customHeight="1" x14ac:dyDescent="0.25">
      <c r="C649" s="30">
        <v>45723</v>
      </c>
      <c r="D649" s="68" t="s">
        <v>65</v>
      </c>
      <c r="G649" s="76">
        <v>0</v>
      </c>
    </row>
    <row r="650" spans="3:7" ht="13.9" customHeight="1" x14ac:dyDescent="0.25">
      <c r="C650" s="30">
        <v>45726</v>
      </c>
      <c r="D650" s="68" t="s">
        <v>65</v>
      </c>
      <c r="G650" s="76">
        <v>0</v>
      </c>
    </row>
    <row r="651" spans="3:7" ht="13.9" customHeight="1" x14ac:dyDescent="0.25">
      <c r="C651" s="30">
        <v>45728</v>
      </c>
      <c r="D651" s="68" t="s">
        <v>65</v>
      </c>
      <c r="G651" s="76">
        <v>0</v>
      </c>
    </row>
    <row r="652" spans="3:7" ht="13.9" customHeight="1" x14ac:dyDescent="0.25">
      <c r="C652" s="30">
        <v>45730</v>
      </c>
      <c r="D652" s="68" t="s">
        <v>65</v>
      </c>
      <c r="G652" s="76">
        <v>0</v>
      </c>
    </row>
    <row r="653" spans="3:7" ht="13.9" customHeight="1" x14ac:dyDescent="0.25">
      <c r="C653" s="30">
        <v>45733</v>
      </c>
      <c r="D653" s="68" t="s">
        <v>65</v>
      </c>
      <c r="G653" s="76">
        <v>0</v>
      </c>
    </row>
    <row r="654" spans="3:7" ht="13.9" customHeight="1" x14ac:dyDescent="0.25">
      <c r="C654" s="30">
        <v>45737</v>
      </c>
      <c r="D654" s="68" t="s">
        <v>65</v>
      </c>
      <c r="G654" s="76">
        <v>0</v>
      </c>
    </row>
    <row r="655" spans="3:7" ht="13.9" customHeight="1" x14ac:dyDescent="0.25">
      <c r="C655" s="30">
        <v>45740</v>
      </c>
      <c r="D655" s="68" t="s">
        <v>65</v>
      </c>
      <c r="G655" s="76">
        <v>0</v>
      </c>
    </row>
    <row r="656" spans="3:7" ht="13.9" customHeight="1" x14ac:dyDescent="0.25">
      <c r="C656" s="30">
        <v>45742</v>
      </c>
      <c r="D656" s="68" t="s">
        <v>65</v>
      </c>
      <c r="G656" s="76">
        <v>0</v>
      </c>
    </row>
    <row r="657" spans="3:7" ht="13.9" customHeight="1" x14ac:dyDescent="0.25">
      <c r="C657" s="30">
        <v>45744</v>
      </c>
      <c r="D657" s="68" t="s">
        <v>65</v>
      </c>
      <c r="G657" s="76">
        <v>0</v>
      </c>
    </row>
    <row r="658" spans="3:7" ht="13.9" customHeight="1" x14ac:dyDescent="0.25">
      <c r="C658" s="30">
        <v>45747</v>
      </c>
      <c r="D658" s="68" t="s">
        <v>65</v>
      </c>
      <c r="G658" s="76">
        <v>0</v>
      </c>
    </row>
    <row r="659" spans="3:7" ht="13.9" customHeight="1" x14ac:dyDescent="0.25">
      <c r="C659" s="30">
        <v>45749</v>
      </c>
      <c r="D659" s="68" t="s">
        <v>65</v>
      </c>
      <c r="G659" s="76">
        <v>0</v>
      </c>
    </row>
    <row r="660" spans="3:7" ht="13.9" customHeight="1" x14ac:dyDescent="0.25">
      <c r="C660" s="30">
        <v>45751</v>
      </c>
      <c r="D660" s="68" t="s">
        <v>65</v>
      </c>
      <c r="G660" s="76">
        <v>0</v>
      </c>
    </row>
    <row r="661" spans="3:7" ht="13.9" customHeight="1" x14ac:dyDescent="0.25">
      <c r="C661" s="30">
        <v>45754</v>
      </c>
      <c r="D661" s="68" t="s">
        <v>65</v>
      </c>
      <c r="G661" s="76">
        <v>0</v>
      </c>
    </row>
    <row r="662" spans="3:7" ht="13.9" customHeight="1" x14ac:dyDescent="0.25">
      <c r="C662" s="30">
        <v>45756</v>
      </c>
      <c r="D662" s="68" t="s">
        <v>65</v>
      </c>
      <c r="G662" s="76">
        <v>0</v>
      </c>
    </row>
    <row r="663" spans="3:7" ht="13.9" customHeight="1" x14ac:dyDescent="0.25">
      <c r="C663" s="30">
        <v>45758</v>
      </c>
      <c r="D663" s="68" t="s">
        <v>65</v>
      </c>
      <c r="G663" s="76">
        <v>0</v>
      </c>
    </row>
    <row r="664" spans="3:7" ht="13.9" customHeight="1" x14ac:dyDescent="0.25">
      <c r="C664" s="30">
        <v>45761</v>
      </c>
      <c r="D664" s="68" t="s">
        <v>65</v>
      </c>
      <c r="G664" s="76">
        <v>0</v>
      </c>
    </row>
    <row r="665" spans="3:7" ht="13.9" customHeight="1" x14ac:dyDescent="0.25">
      <c r="C665" s="30">
        <v>45763</v>
      </c>
      <c r="D665" s="68" t="s">
        <v>65</v>
      </c>
      <c r="G665" s="76">
        <v>0</v>
      </c>
    </row>
    <row r="666" spans="3:7" ht="13.9" customHeight="1" x14ac:dyDescent="0.25">
      <c r="C666" s="30">
        <v>45768</v>
      </c>
      <c r="D666" s="68" t="s">
        <v>65</v>
      </c>
      <c r="G666" s="76">
        <v>0</v>
      </c>
    </row>
    <row r="667" spans="3:7" ht="13.9" customHeight="1" x14ac:dyDescent="0.25">
      <c r="C667" s="30">
        <v>45770</v>
      </c>
      <c r="D667" s="68" t="s">
        <v>65</v>
      </c>
      <c r="G667" s="76">
        <v>0</v>
      </c>
    </row>
    <row r="668" spans="3:7" ht="13.9" customHeight="1" x14ac:dyDescent="0.25">
      <c r="C668" s="30">
        <v>45772</v>
      </c>
      <c r="D668" s="68" t="s">
        <v>65</v>
      </c>
      <c r="G668" s="76">
        <v>0</v>
      </c>
    </row>
    <row r="669" spans="3:7" ht="13.9" customHeight="1" x14ac:dyDescent="0.25">
      <c r="C669" s="30">
        <v>45775</v>
      </c>
      <c r="D669" s="68" t="s">
        <v>65</v>
      </c>
      <c r="G669" s="76">
        <v>0</v>
      </c>
    </row>
    <row r="670" spans="3:7" ht="13.9" customHeight="1" x14ac:dyDescent="0.25">
      <c r="C670" s="30">
        <v>45777</v>
      </c>
      <c r="D670" s="68" t="s">
        <v>65</v>
      </c>
      <c r="G670" s="76">
        <v>0</v>
      </c>
    </row>
    <row r="671" spans="3:7" ht="13.9" customHeight="1" x14ac:dyDescent="0.25">
      <c r="C671" s="30">
        <v>45779</v>
      </c>
      <c r="D671" s="68" t="s">
        <v>65</v>
      </c>
      <c r="G671" s="76">
        <v>0</v>
      </c>
    </row>
    <row r="672" spans="3:7" ht="13.9" customHeight="1" x14ac:dyDescent="0.25">
      <c r="C672" s="30">
        <v>45782</v>
      </c>
      <c r="D672" s="68" t="s">
        <v>65</v>
      </c>
      <c r="G672" s="76">
        <v>0</v>
      </c>
    </row>
    <row r="673" spans="3:7" ht="13.9" customHeight="1" x14ac:dyDescent="0.25">
      <c r="C673" s="30">
        <v>45784</v>
      </c>
      <c r="D673" s="68" t="s">
        <v>65</v>
      </c>
      <c r="G673" s="76">
        <v>0</v>
      </c>
    </row>
    <row r="674" spans="3:7" ht="13.9" customHeight="1" x14ac:dyDescent="0.25">
      <c r="C674" s="30">
        <v>45786</v>
      </c>
      <c r="D674" s="68" t="s">
        <v>65</v>
      </c>
      <c r="G674" s="76">
        <v>0</v>
      </c>
    </row>
    <row r="675" spans="3:7" ht="13.9" customHeight="1" x14ac:dyDescent="0.25">
      <c r="C675" s="30">
        <v>45789</v>
      </c>
      <c r="D675" s="68" t="s">
        <v>65</v>
      </c>
      <c r="G675" s="76">
        <v>0</v>
      </c>
    </row>
    <row r="676" spans="3:7" ht="13.9" customHeight="1" x14ac:dyDescent="0.25">
      <c r="C676" s="30">
        <v>45791</v>
      </c>
      <c r="D676" s="68" t="s">
        <v>65</v>
      </c>
      <c r="G676" s="76">
        <v>0</v>
      </c>
    </row>
    <row r="677" spans="3:7" ht="13.9" customHeight="1" x14ac:dyDescent="0.25">
      <c r="C677" s="30">
        <v>45793</v>
      </c>
      <c r="D677" s="68" t="s">
        <v>65</v>
      </c>
      <c r="G677" s="76">
        <v>0</v>
      </c>
    </row>
    <row r="678" spans="3:7" ht="13.9" customHeight="1" x14ac:dyDescent="0.25">
      <c r="C678" s="30">
        <v>45796</v>
      </c>
      <c r="D678" s="68" t="s">
        <v>65</v>
      </c>
      <c r="G678" s="76">
        <v>0</v>
      </c>
    </row>
    <row r="679" spans="3:7" ht="13.9" customHeight="1" x14ac:dyDescent="0.25">
      <c r="C679" s="30">
        <v>45798</v>
      </c>
      <c r="D679" s="68" t="s">
        <v>65</v>
      </c>
      <c r="G679" s="76">
        <v>0</v>
      </c>
    </row>
    <row r="680" spans="3:7" ht="13.9" customHeight="1" x14ac:dyDescent="0.25">
      <c r="C680" s="30">
        <v>45800</v>
      </c>
      <c r="D680" s="68" t="s">
        <v>65</v>
      </c>
      <c r="G680" s="76">
        <v>0</v>
      </c>
    </row>
    <row r="681" spans="3:7" ht="13.9" customHeight="1" x14ac:dyDescent="0.25">
      <c r="C681" s="30">
        <v>45803</v>
      </c>
      <c r="D681" s="68" t="s">
        <v>65</v>
      </c>
      <c r="G681" s="76">
        <v>0</v>
      </c>
    </row>
    <row r="682" spans="3:7" ht="13.9" customHeight="1" x14ac:dyDescent="0.25">
      <c r="C682" s="30">
        <v>45805</v>
      </c>
      <c r="D682" s="68" t="s">
        <v>65</v>
      </c>
      <c r="G682" s="76">
        <v>0</v>
      </c>
    </row>
    <row r="683" spans="3:7" ht="13.9" customHeight="1" x14ac:dyDescent="0.25">
      <c r="C683" s="30">
        <v>45807</v>
      </c>
      <c r="D683" s="68" t="s">
        <v>65</v>
      </c>
      <c r="G683" s="76">
        <v>0</v>
      </c>
    </row>
    <row r="684" spans="3:7" ht="13.9" customHeight="1" x14ac:dyDescent="0.25">
      <c r="C684" s="30">
        <v>45810</v>
      </c>
      <c r="D684" s="68" t="s">
        <v>65</v>
      </c>
      <c r="G684" s="76">
        <v>0</v>
      </c>
    </row>
    <row r="685" spans="3:7" ht="13.9" customHeight="1" x14ac:dyDescent="0.25">
      <c r="C685" s="30">
        <v>45812</v>
      </c>
      <c r="D685" s="68" t="s">
        <v>65</v>
      </c>
      <c r="G685" s="76">
        <v>0</v>
      </c>
    </row>
    <row r="686" spans="3:7" ht="13.9" customHeight="1" x14ac:dyDescent="0.25">
      <c r="C686" s="30">
        <v>45814</v>
      </c>
      <c r="D686" s="68" t="s">
        <v>65</v>
      </c>
      <c r="G686" s="76">
        <v>0</v>
      </c>
    </row>
    <row r="687" spans="3:7" ht="13.9" customHeight="1" x14ac:dyDescent="0.25">
      <c r="C687" s="30">
        <v>45819</v>
      </c>
      <c r="D687" s="68" t="s">
        <v>65</v>
      </c>
      <c r="G687" s="76">
        <v>0</v>
      </c>
    </row>
    <row r="688" spans="3:7" ht="13.9" customHeight="1" x14ac:dyDescent="0.25">
      <c r="C688" s="30">
        <v>45821</v>
      </c>
      <c r="D688" s="68" t="s">
        <v>65</v>
      </c>
      <c r="G688" s="76">
        <v>0</v>
      </c>
    </row>
    <row r="689" spans="3:7" ht="13.9" customHeight="1" x14ac:dyDescent="0.25">
      <c r="C689" s="30">
        <v>45824</v>
      </c>
      <c r="D689" s="68" t="s">
        <v>65</v>
      </c>
      <c r="G689" s="76">
        <v>0</v>
      </c>
    </row>
    <row r="690" spans="3:7" ht="13.9" customHeight="1" x14ac:dyDescent="0.25">
      <c r="C690" s="30">
        <v>45826</v>
      </c>
      <c r="D690" s="68" t="s">
        <v>65</v>
      </c>
      <c r="G690" s="76">
        <v>0</v>
      </c>
    </row>
    <row r="691" spans="3:7" ht="13.9" customHeight="1" x14ac:dyDescent="0.25">
      <c r="C691" s="30">
        <v>45828</v>
      </c>
      <c r="D691" s="68" t="s">
        <v>65</v>
      </c>
      <c r="G691" s="76">
        <v>0</v>
      </c>
    </row>
    <row r="692" spans="3:7" ht="13.9" customHeight="1" x14ac:dyDescent="0.25">
      <c r="C692" s="30">
        <v>45831</v>
      </c>
      <c r="D692" s="68" t="s">
        <v>65</v>
      </c>
      <c r="G692" s="76">
        <v>0</v>
      </c>
    </row>
    <row r="693" spans="3:7" ht="13.9" customHeight="1" x14ac:dyDescent="0.25">
      <c r="C693" s="30">
        <v>45833</v>
      </c>
      <c r="D693" s="68" t="s">
        <v>65</v>
      </c>
      <c r="G693" s="76">
        <v>0</v>
      </c>
    </row>
    <row r="694" spans="3:7" ht="13.9" customHeight="1" x14ac:dyDescent="0.25">
      <c r="C694" s="30">
        <v>45835</v>
      </c>
      <c r="D694" s="68" t="s">
        <v>65</v>
      </c>
      <c r="G694" s="76">
        <v>0</v>
      </c>
    </row>
    <row r="695" spans="3:7" ht="13.9" customHeight="1" x14ac:dyDescent="0.25">
      <c r="C695" s="30">
        <v>45838</v>
      </c>
      <c r="D695" s="68" t="s">
        <v>65</v>
      </c>
      <c r="G695" s="76">
        <v>0</v>
      </c>
    </row>
    <row r="696" spans="3:7" ht="13.9" customHeight="1" x14ac:dyDescent="0.25">
      <c r="C696" s="30">
        <v>45840</v>
      </c>
      <c r="D696" s="68" t="s">
        <v>65</v>
      </c>
      <c r="G696" s="76">
        <v>0</v>
      </c>
    </row>
    <row r="697" spans="3:7" ht="13.9" customHeight="1" x14ac:dyDescent="0.25">
      <c r="C697" s="30">
        <v>45842</v>
      </c>
      <c r="D697" s="68" t="s">
        <v>65</v>
      </c>
      <c r="G697" s="76">
        <v>0</v>
      </c>
    </row>
    <row r="698" spans="3:7" ht="13.9" customHeight="1" x14ac:dyDescent="0.25">
      <c r="C698" s="30">
        <v>45845</v>
      </c>
      <c r="D698" s="68" t="s">
        <v>65</v>
      </c>
      <c r="G698" s="76">
        <v>0</v>
      </c>
    </row>
    <row r="699" spans="3:7" ht="13.9" customHeight="1" x14ac:dyDescent="0.25">
      <c r="C699" s="30">
        <v>45847</v>
      </c>
      <c r="D699" s="68" t="s">
        <v>65</v>
      </c>
      <c r="G699" s="76">
        <v>0</v>
      </c>
    </row>
    <row r="700" spans="3:7" ht="13.9" customHeight="1" x14ac:dyDescent="0.25">
      <c r="C700" s="30">
        <v>45849</v>
      </c>
      <c r="D700" s="68" t="s">
        <v>65</v>
      </c>
      <c r="G700" s="76">
        <v>0</v>
      </c>
    </row>
    <row r="701" spans="3:7" ht="13.9" customHeight="1" x14ac:dyDescent="0.25">
      <c r="C701" s="30">
        <v>45852</v>
      </c>
      <c r="D701" s="68" t="s">
        <v>65</v>
      </c>
      <c r="G701" s="76">
        <v>0</v>
      </c>
    </row>
    <row r="702" spans="3:7" ht="13.9" customHeight="1" x14ac:dyDescent="0.25">
      <c r="C702" s="30">
        <v>45854</v>
      </c>
      <c r="D702" s="68" t="s">
        <v>65</v>
      </c>
      <c r="G702" s="76">
        <v>0</v>
      </c>
    </row>
    <row r="703" spans="3:7" ht="13.9" customHeight="1" x14ac:dyDescent="0.25">
      <c r="C703" s="30">
        <v>45856</v>
      </c>
      <c r="D703" s="68" t="s">
        <v>65</v>
      </c>
      <c r="G703" s="76">
        <v>0</v>
      </c>
    </row>
    <row r="704" spans="3:7" ht="13.9" customHeight="1" x14ac:dyDescent="0.25">
      <c r="C704" s="30">
        <v>45859</v>
      </c>
      <c r="D704" s="68" t="s">
        <v>65</v>
      </c>
      <c r="G704" s="76">
        <v>0</v>
      </c>
    </row>
    <row r="705" spans="3:7" ht="13.9" customHeight="1" x14ac:dyDescent="0.25">
      <c r="C705" s="30">
        <v>45861</v>
      </c>
      <c r="D705" s="68" t="s">
        <v>65</v>
      </c>
      <c r="G705" s="76">
        <v>0</v>
      </c>
    </row>
    <row r="706" spans="3:7" ht="13.9" customHeight="1" x14ac:dyDescent="0.25">
      <c r="C706" s="30">
        <v>45863</v>
      </c>
      <c r="D706" s="68" t="s">
        <v>65</v>
      </c>
      <c r="G706" s="76">
        <v>0</v>
      </c>
    </row>
    <row r="707" spans="3:7" ht="13.9" customHeight="1" x14ac:dyDescent="0.25">
      <c r="C707" s="30">
        <v>45866</v>
      </c>
      <c r="D707" s="68" t="s">
        <v>65</v>
      </c>
      <c r="G707" s="76">
        <v>0</v>
      </c>
    </row>
    <row r="708" spans="3:7" ht="13.9" customHeight="1" x14ac:dyDescent="0.25">
      <c r="C708" s="30">
        <v>45868</v>
      </c>
      <c r="D708" s="68" t="s">
        <v>65</v>
      </c>
      <c r="G708" s="76">
        <v>0</v>
      </c>
    </row>
    <row r="709" spans="3:7" ht="13.9" customHeight="1" x14ac:dyDescent="0.25">
      <c r="C709" s="30">
        <v>45870</v>
      </c>
      <c r="D709" s="68" t="s">
        <v>65</v>
      </c>
      <c r="G709" s="76">
        <v>0</v>
      </c>
    </row>
    <row r="710" spans="3:7" ht="13.9" customHeight="1" x14ac:dyDescent="0.25">
      <c r="C710" s="30">
        <v>45873</v>
      </c>
      <c r="D710" s="68" t="s">
        <v>65</v>
      </c>
      <c r="G710" s="76">
        <v>0</v>
      </c>
    </row>
    <row r="711" spans="3:7" ht="13.9" customHeight="1" x14ac:dyDescent="0.25">
      <c r="C711" s="30">
        <v>45875</v>
      </c>
      <c r="D711" s="68" t="s">
        <v>65</v>
      </c>
      <c r="G711" s="76">
        <v>0</v>
      </c>
    </row>
    <row r="712" spans="3:7" ht="13.9" customHeight="1" x14ac:dyDescent="0.25">
      <c r="C712" s="30">
        <v>45877</v>
      </c>
      <c r="D712" s="68" t="s">
        <v>65</v>
      </c>
      <c r="G712" s="76">
        <v>0</v>
      </c>
    </row>
    <row r="713" spans="3:7" ht="13.9" customHeight="1" x14ac:dyDescent="0.25">
      <c r="C713" s="30">
        <v>45880</v>
      </c>
      <c r="D713" s="68" t="s">
        <v>65</v>
      </c>
      <c r="G713" s="76">
        <v>0</v>
      </c>
    </row>
    <row r="714" spans="3:7" ht="13.9" customHeight="1" x14ac:dyDescent="0.25">
      <c r="C714" s="30">
        <v>45882</v>
      </c>
      <c r="D714" s="68" t="s">
        <v>65</v>
      </c>
      <c r="G714" s="76">
        <v>0</v>
      </c>
    </row>
    <row r="715" spans="3:7" ht="13.9" customHeight="1" x14ac:dyDescent="0.25">
      <c r="C715" s="30">
        <v>45887</v>
      </c>
      <c r="D715" s="68" t="s">
        <v>65</v>
      </c>
      <c r="G715" s="76">
        <v>0</v>
      </c>
    </row>
    <row r="716" spans="3:7" ht="13.9" customHeight="1" x14ac:dyDescent="0.25">
      <c r="C716" s="30">
        <v>45889</v>
      </c>
      <c r="D716" s="68" t="s">
        <v>65</v>
      </c>
      <c r="G716" s="76">
        <v>0</v>
      </c>
    </row>
    <row r="717" spans="3:7" ht="13.9" customHeight="1" x14ac:dyDescent="0.25">
      <c r="C717" s="30">
        <v>45891</v>
      </c>
      <c r="D717" s="68" t="s">
        <v>65</v>
      </c>
      <c r="G717" s="76">
        <v>0</v>
      </c>
    </row>
    <row r="718" spans="3:7" ht="13.9" customHeight="1" x14ac:dyDescent="0.25">
      <c r="C718" s="30">
        <v>45894</v>
      </c>
      <c r="D718" s="68" t="s">
        <v>65</v>
      </c>
      <c r="G718" s="76">
        <v>0</v>
      </c>
    </row>
    <row r="719" spans="3:7" ht="13.9" customHeight="1" x14ac:dyDescent="0.25">
      <c r="C719" s="30">
        <v>45896</v>
      </c>
      <c r="D719" s="68" t="s">
        <v>65</v>
      </c>
      <c r="G719" s="76">
        <v>0</v>
      </c>
    </row>
    <row r="720" spans="3:7" ht="13.9" customHeight="1" x14ac:dyDescent="0.25">
      <c r="C720" s="30">
        <v>45898</v>
      </c>
      <c r="D720" s="68" t="s">
        <v>65</v>
      </c>
      <c r="G720" s="76">
        <v>0</v>
      </c>
    </row>
    <row r="721" spans="3:7" ht="13.9" customHeight="1" x14ac:dyDescent="0.25">
      <c r="C721" s="30">
        <v>45901</v>
      </c>
      <c r="D721" s="68" t="s">
        <v>65</v>
      </c>
      <c r="G721" s="76">
        <v>0</v>
      </c>
    </row>
    <row r="722" spans="3:7" ht="13.9" customHeight="1" x14ac:dyDescent="0.25">
      <c r="C722" s="30">
        <v>45903</v>
      </c>
      <c r="D722" s="68" t="s">
        <v>65</v>
      </c>
      <c r="G722" s="76">
        <v>0</v>
      </c>
    </row>
    <row r="723" spans="3:7" ht="13.9" customHeight="1" x14ac:dyDescent="0.25">
      <c r="C723" s="30">
        <v>45905</v>
      </c>
      <c r="D723" s="68" t="s">
        <v>65</v>
      </c>
      <c r="G723" s="76">
        <v>0</v>
      </c>
    </row>
    <row r="724" spans="3:7" ht="13.9" customHeight="1" x14ac:dyDescent="0.25">
      <c r="C724" s="30">
        <v>45910</v>
      </c>
      <c r="D724" s="68" t="s">
        <v>65</v>
      </c>
      <c r="G724" s="76">
        <v>0</v>
      </c>
    </row>
    <row r="725" spans="3:7" ht="13.9" customHeight="1" x14ac:dyDescent="0.25">
      <c r="C725" s="30">
        <v>45912</v>
      </c>
      <c r="D725" s="68" t="s">
        <v>65</v>
      </c>
      <c r="G725" s="76">
        <v>0</v>
      </c>
    </row>
    <row r="726" spans="3:7" ht="13.9" customHeight="1" x14ac:dyDescent="0.25">
      <c r="C726" s="30">
        <v>45917</v>
      </c>
      <c r="D726" s="68" t="s">
        <v>65</v>
      </c>
      <c r="G726" s="76">
        <v>0</v>
      </c>
    </row>
    <row r="727" spans="3:7" ht="13.9" customHeight="1" x14ac:dyDescent="0.25">
      <c r="C727" s="30">
        <v>45919</v>
      </c>
      <c r="D727" s="68" t="s">
        <v>65</v>
      </c>
      <c r="G727" s="76">
        <v>0</v>
      </c>
    </row>
    <row r="728" spans="3:7" ht="13.9" customHeight="1" x14ac:dyDescent="0.25">
      <c r="C728" s="30">
        <v>45922</v>
      </c>
      <c r="D728" s="68" t="s">
        <v>65</v>
      </c>
      <c r="G728" s="76">
        <v>0</v>
      </c>
    </row>
    <row r="729" spans="3:7" ht="13.9" customHeight="1" x14ac:dyDescent="0.25">
      <c r="C729" s="30">
        <v>45924</v>
      </c>
      <c r="D729" s="68" t="s">
        <v>65</v>
      </c>
      <c r="G729" s="76">
        <v>0</v>
      </c>
    </row>
    <row r="730" spans="3:7" ht="13.9" customHeight="1" x14ac:dyDescent="0.25">
      <c r="C730" s="30">
        <v>45926</v>
      </c>
      <c r="D730" s="68" t="s">
        <v>65</v>
      </c>
      <c r="G730" s="76">
        <v>0</v>
      </c>
    </row>
    <row r="731" spans="3:7" ht="13.9" customHeight="1" x14ac:dyDescent="0.25">
      <c r="C731" s="30">
        <v>45929</v>
      </c>
      <c r="D731" s="68" t="s">
        <v>65</v>
      </c>
      <c r="G731" s="76">
        <v>0</v>
      </c>
    </row>
    <row r="732" spans="3:7" ht="13.9" customHeight="1" x14ac:dyDescent="0.25">
      <c r="C732" s="30">
        <v>45931</v>
      </c>
      <c r="D732" s="68" t="s">
        <v>65</v>
      </c>
      <c r="G732" s="76">
        <v>0</v>
      </c>
    </row>
    <row r="733" spans="3:7" ht="13.9" customHeight="1" x14ac:dyDescent="0.25">
      <c r="C733" s="30">
        <v>45933</v>
      </c>
      <c r="D733" s="68" t="s">
        <v>65</v>
      </c>
      <c r="G733" s="76">
        <v>0</v>
      </c>
    </row>
    <row r="734" spans="3:7" ht="13.9" customHeight="1" x14ac:dyDescent="0.25">
      <c r="C734" s="30">
        <v>45936</v>
      </c>
      <c r="D734" s="68" t="s">
        <v>65</v>
      </c>
      <c r="G734" s="76">
        <v>0</v>
      </c>
    </row>
    <row r="735" spans="3:7" ht="13.9" customHeight="1" x14ac:dyDescent="0.25">
      <c r="C735" s="30">
        <v>45938</v>
      </c>
      <c r="D735" s="68" t="s">
        <v>65</v>
      </c>
      <c r="G735" s="76">
        <v>0</v>
      </c>
    </row>
    <row r="736" spans="3:7" ht="13.9" customHeight="1" x14ac:dyDescent="0.25">
      <c r="C736" s="30">
        <v>45943</v>
      </c>
      <c r="D736" s="68" t="s">
        <v>65</v>
      </c>
      <c r="G736" s="76">
        <v>0</v>
      </c>
    </row>
    <row r="737" spans="3:7" ht="13.9" customHeight="1" x14ac:dyDescent="0.25">
      <c r="C737" s="30">
        <v>45945</v>
      </c>
      <c r="D737" s="68" t="s">
        <v>65</v>
      </c>
      <c r="G737" s="76">
        <v>0</v>
      </c>
    </row>
    <row r="738" spans="3:7" ht="13.9" customHeight="1" x14ac:dyDescent="0.25">
      <c r="C738" s="30">
        <v>45947</v>
      </c>
      <c r="D738" s="68" t="s">
        <v>65</v>
      </c>
      <c r="G738" s="76">
        <v>0</v>
      </c>
    </row>
  </sheetData>
  <mergeCells count="4">
    <mergeCell ref="B89:B353"/>
    <mergeCell ref="B8:B50"/>
    <mergeCell ref="C51:D51"/>
    <mergeCell ref="B52:B8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ACT-DIARIA-WEB</vt:lpstr>
      <vt:lpstr>Caudal</vt:lpstr>
      <vt:lpstr>ACT-SEMANAL-WEB-prop</vt:lpstr>
      <vt:lpstr>Nitratos</vt:lpstr>
      <vt:lpstr>Fosfatos</vt:lpstr>
      <vt:lpstr>Conductividad</vt:lpstr>
      <vt:lpstr>NitratosDiario</vt:lpstr>
      <vt:lpstr>FosfatosDiario</vt:lpstr>
      <vt:lpstr>EstadoCompuerta</vt:lpstr>
      <vt:lpstr>Gráficas</vt:lpstr>
      <vt:lpstr>Caudal!Área_de_impresión</vt:lpstr>
      <vt:lpstr>Conductividad!Área_de_impresión</vt:lpstr>
      <vt:lpstr>EstadoCompuerta!Área_de_impresión</vt:lpstr>
      <vt:lpstr>Fosfatos!Área_de_impresión</vt:lpstr>
      <vt:lpstr>FosfatosDiario!Área_de_impresión</vt:lpstr>
      <vt:lpstr>Nitratos!Área_de_impresión</vt:lpstr>
      <vt:lpstr>NitratosDiario!Área_de_impresión</vt:lpstr>
      <vt:lpstr>Caudal!Títulos_a_imprimir</vt:lpstr>
      <vt:lpstr>Conductividad!Títulos_a_imprimir</vt:lpstr>
      <vt:lpstr>EstadoCompuerta!Títulos_a_imprimir</vt:lpstr>
      <vt:lpstr>Fosfatos!Títulos_a_imprimir</vt:lpstr>
      <vt:lpstr>FosfatosDiario!Títulos_a_imprimir</vt:lpstr>
      <vt:lpstr>Nitratos!Títulos_a_imprimir</vt:lpstr>
      <vt:lpstr>NitratosDiario!Títulos_a_imprimir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Abellán</dc:creator>
  <cp:lastModifiedBy>Mambiente</cp:lastModifiedBy>
  <cp:lastPrinted>2022-06-10T22:18:55Z</cp:lastPrinted>
  <dcterms:created xsi:type="dcterms:W3CDTF">2017-01-27T14:09:00Z</dcterms:created>
  <dcterms:modified xsi:type="dcterms:W3CDTF">2025-10-20T12:52:58Z</dcterms:modified>
</cp:coreProperties>
</file>